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Fibre crops" sheetId="1" r:id="rId1"/>
  </sheets>
  <definedNames/>
  <calcPr fullCalcOnLoad="1"/>
</workbook>
</file>

<file path=xl/sharedStrings.xml><?xml version="1.0" encoding="utf-8"?>
<sst xmlns="http://schemas.openxmlformats.org/spreadsheetml/2006/main" count="199" uniqueCount="74">
  <si>
    <t>Côte d'Ivoire</t>
  </si>
  <si>
    <t>Egypt</t>
  </si>
  <si>
    <t>Guinea</t>
  </si>
  <si>
    <t>Mozambique</t>
  </si>
  <si>
    <t>South Africa</t>
  </si>
  <si>
    <t>Canada</t>
  </si>
  <si>
    <t>Brazil</t>
  </si>
  <si>
    <t>Uruguay</t>
  </si>
  <si>
    <t>China</t>
  </si>
  <si>
    <t>India</t>
  </si>
  <si>
    <t>Nepal</t>
  </si>
  <si>
    <t>Pakistan</t>
  </si>
  <si>
    <t>Yemen</t>
  </si>
  <si>
    <t>Albania</t>
  </si>
  <si>
    <t>Estonia</t>
  </si>
  <si>
    <t>Greece</t>
  </si>
  <si>
    <t>Spain</t>
  </si>
  <si>
    <t>Australia</t>
  </si>
  <si>
    <t>Azerbaijan</t>
  </si>
  <si>
    <t>Croatia</t>
  </si>
  <si>
    <t xml:space="preserve">Census Year </t>
  </si>
  <si>
    <t>Total area of holdings</t>
  </si>
  <si>
    <t>Total number of holdings</t>
  </si>
  <si>
    <t>Mali</t>
  </si>
  <si>
    <t>...</t>
  </si>
  <si>
    <t>2004-2005</t>
  </si>
  <si>
    <t>Cotton</t>
  </si>
  <si>
    <t>1996-2005</t>
  </si>
  <si>
    <t>1999-2000</t>
  </si>
  <si>
    <t>2000-2001</t>
  </si>
  <si>
    <t>2002-2003</t>
  </si>
  <si>
    <t>Tobacco</t>
  </si>
  <si>
    <t>(1).</t>
  </si>
  <si>
    <t>(2).</t>
  </si>
  <si>
    <t>(3).</t>
  </si>
  <si>
    <t>(4).</t>
  </si>
  <si>
    <t xml:space="preserve">Rubber </t>
  </si>
  <si>
    <t xml:space="preserve">Area </t>
  </si>
  <si>
    <t>Area</t>
  </si>
  <si>
    <t>Medicinal and aromatic crops</t>
  </si>
  <si>
    <t>Footnotes:</t>
  </si>
  <si>
    <t>(units)</t>
  </si>
  <si>
    <t>(ha)</t>
  </si>
  <si>
    <t>(%)</t>
  </si>
  <si>
    <t>Countries by region</t>
  </si>
  <si>
    <t>WORLD TOTAL (24)</t>
  </si>
  <si>
    <t>AFRICA (7)</t>
  </si>
  <si>
    <t>AMERICA, SOUTH (2)</t>
  </si>
  <si>
    <t>ASIA (6)</t>
  </si>
  <si>
    <t>EUROPE (6)</t>
  </si>
  <si>
    <t>OCEANIA (1)</t>
  </si>
  <si>
    <t xml:space="preserve">Number of holdings </t>
  </si>
  <si>
    <t xml:space="preserve">Arable land </t>
  </si>
  <si>
    <t>…</t>
  </si>
  <si>
    <t>Other fibre crops</t>
  </si>
  <si>
    <t xml:space="preserve">Share in arable land </t>
  </si>
  <si>
    <t xml:space="preserve">Table 7.5  Fibre and other selected industrial crops: number of holdings reporting and/or area </t>
  </si>
  <si>
    <t xml:space="preserve">Tanzania, United Republic of </t>
  </si>
  <si>
    <t>United States of America</t>
  </si>
  <si>
    <t>Slovakia</t>
  </si>
  <si>
    <t xml:space="preserve">Share in operated area </t>
  </si>
  <si>
    <t>AMERICA, NORTH AND CENTRAL (2)</t>
  </si>
  <si>
    <t>9 (=col.7+col.8)</t>
  </si>
  <si>
    <t>10 (=col.9/col.4)</t>
  </si>
  <si>
    <t>1) Includes flax 6 813 ha.</t>
  </si>
  <si>
    <t xml:space="preserve">3) Includes flax. </t>
  </si>
  <si>
    <t>2) Includes sisal 20 ha.</t>
  </si>
  <si>
    <t xml:space="preserve">         Area </t>
  </si>
  <si>
    <t xml:space="preserve">        (ha)</t>
  </si>
  <si>
    <t xml:space="preserve">                    Total fibre crops</t>
  </si>
  <si>
    <t>11 (=col.9/col.5)</t>
  </si>
  <si>
    <t>(5).</t>
  </si>
  <si>
    <t>4) Crop holdings.</t>
  </si>
  <si>
    <t>5) Includes jute 4 682 ha.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</si>
</sst>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###\ ###\ ###"/>
    <numFmt numFmtId="174" formatCode="0.0"/>
    <numFmt numFmtId="175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1" fontId="3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1" fontId="4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quotePrefix="1">
      <alignment/>
    </xf>
    <xf numFmtId="1" fontId="4" fillId="0" borderId="0" xfId="0" applyNumberFormat="1" applyFont="1" applyFill="1" applyBorder="1" applyAlignment="1">
      <alignment/>
    </xf>
    <xf numFmtId="171" fontId="3" fillId="0" borderId="10" xfId="0" applyNumberFormat="1" applyFont="1" applyBorder="1" applyAlignment="1">
      <alignment/>
    </xf>
    <xf numFmtId="171" fontId="4" fillId="0" borderId="0" xfId="0" applyNumberFormat="1" applyFont="1" applyFill="1" applyBorder="1" applyAlignment="1" quotePrefix="1">
      <alignment/>
    </xf>
    <xf numFmtId="171" fontId="4" fillId="0" borderId="0" xfId="0" applyNumberFormat="1" applyFont="1" applyAlignment="1" quotePrefix="1">
      <alignment/>
    </xf>
    <xf numFmtId="171" fontId="4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 wrapText="1"/>
    </xf>
    <xf numFmtId="173" fontId="11" fillId="0" borderId="0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right" wrapText="1"/>
    </xf>
    <xf numFmtId="171" fontId="14" fillId="0" borderId="0" xfId="0" applyNumberFormat="1" applyFont="1" applyFill="1" applyBorder="1" applyAlignment="1">
      <alignment horizontal="center"/>
    </xf>
    <xf numFmtId="171" fontId="1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75" fontId="4" fillId="0" borderId="0" xfId="42" applyNumberFormat="1" applyFont="1" applyFill="1" applyAlignment="1">
      <alignment/>
    </xf>
    <xf numFmtId="175" fontId="4" fillId="0" borderId="0" xfId="42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Alignment="1">
      <alignment/>
    </xf>
    <xf numFmtId="171" fontId="4" fillId="33" borderId="11" xfId="0" applyNumberFormat="1" applyFont="1" applyFill="1" applyBorder="1" applyAlignment="1">
      <alignment/>
    </xf>
    <xf numFmtId="171" fontId="4" fillId="33" borderId="12" xfId="0" applyNumberFormat="1" applyFont="1" applyFill="1" applyBorder="1" applyAlignment="1">
      <alignment/>
    </xf>
    <xf numFmtId="171" fontId="4" fillId="33" borderId="13" xfId="0" applyNumberFormat="1" applyFont="1" applyFill="1" applyBorder="1" applyAlignment="1">
      <alignment/>
    </xf>
    <xf numFmtId="171" fontId="4" fillId="33" borderId="14" xfId="0" applyNumberFormat="1" applyFont="1" applyFill="1" applyBorder="1" applyAlignment="1">
      <alignment/>
    </xf>
    <xf numFmtId="171" fontId="3" fillId="33" borderId="15" xfId="0" applyNumberFormat="1" applyFont="1" applyFill="1" applyBorder="1" applyAlignment="1">
      <alignment horizontal="center" vertical="center" wrapText="1"/>
    </xf>
    <xf numFmtId="171" fontId="3" fillId="33" borderId="16" xfId="0" applyNumberFormat="1" applyFont="1" applyFill="1" applyBorder="1" applyAlignment="1">
      <alignment horizontal="center" wrapText="1"/>
    </xf>
    <xf numFmtId="171" fontId="3" fillId="33" borderId="16" xfId="0" applyNumberFormat="1" applyFont="1" applyFill="1" applyBorder="1" applyAlignment="1">
      <alignment horizontal="center"/>
    </xf>
    <xf numFmtId="171" fontId="3" fillId="33" borderId="17" xfId="0" applyNumberFormat="1" applyFont="1" applyFill="1" applyBorder="1" applyAlignment="1">
      <alignment horizontal="center"/>
    </xf>
    <xf numFmtId="171" fontId="6" fillId="33" borderId="15" xfId="0" applyNumberFormat="1" applyFont="1" applyFill="1" applyBorder="1" applyAlignment="1">
      <alignment horizontal="center"/>
    </xf>
    <xf numFmtId="171" fontId="3" fillId="33" borderId="11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71" fontId="7" fillId="33" borderId="18" xfId="0" applyNumberFormat="1" applyFont="1" applyFill="1" applyBorder="1" applyAlignment="1">
      <alignment horizontal="center" wrapText="1"/>
    </xf>
    <xf numFmtId="171" fontId="7" fillId="33" borderId="18" xfId="0" applyNumberFormat="1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71" fontId="7" fillId="33" borderId="20" xfId="0" applyNumberFormat="1" applyFont="1" applyFill="1" applyBorder="1" applyAlignment="1">
      <alignment horizontal="center"/>
    </xf>
    <xf numFmtId="171" fontId="7" fillId="33" borderId="18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left" vertical="center"/>
    </xf>
    <xf numFmtId="171" fontId="3" fillId="33" borderId="14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175" fontId="3" fillId="33" borderId="14" xfId="42" applyNumberFormat="1" applyFont="1" applyFill="1" applyBorder="1" applyAlignment="1">
      <alignment horizontal="center" vertical="center" wrapText="1"/>
    </xf>
    <xf numFmtId="175" fontId="3" fillId="33" borderId="14" xfId="42" applyNumberFormat="1" applyFont="1" applyFill="1" applyBorder="1" applyAlignment="1">
      <alignment horizontal="right" vertical="center"/>
    </xf>
    <xf numFmtId="172" fontId="3" fillId="33" borderId="14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175" fontId="13" fillId="35" borderId="0" xfId="42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171" fontId="3" fillId="33" borderId="12" xfId="0" applyNumberFormat="1" applyFont="1" applyFill="1" applyBorder="1" applyAlignment="1">
      <alignment/>
    </xf>
    <xf numFmtId="171" fontId="4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75" fontId="3" fillId="33" borderId="14" xfId="42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right"/>
    </xf>
    <xf numFmtId="172" fontId="5" fillId="0" borderId="2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175" fontId="4" fillId="0" borderId="21" xfId="42" applyNumberFormat="1" applyFont="1" applyFill="1" applyBorder="1" applyAlignment="1">
      <alignment horizontal="right"/>
    </xf>
    <xf numFmtId="171" fontId="4" fillId="0" borderId="21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 horizontal="right" wrapText="1"/>
    </xf>
    <xf numFmtId="171" fontId="4" fillId="0" borderId="21" xfId="0" applyNumberFormat="1" applyFont="1" applyFill="1" applyBorder="1" applyAlignment="1">
      <alignment/>
    </xf>
    <xf numFmtId="173" fontId="10" fillId="0" borderId="21" xfId="0" applyNumberFormat="1" applyFont="1" applyFill="1" applyBorder="1" applyAlignment="1">
      <alignment horizontal="right" wrapText="1"/>
    </xf>
    <xf numFmtId="171" fontId="3" fillId="33" borderId="17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right"/>
    </xf>
    <xf numFmtId="173" fontId="10" fillId="33" borderId="0" xfId="0" applyNumberFormat="1" applyFont="1" applyFill="1" applyBorder="1" applyAlignment="1">
      <alignment horizontal="right" wrapText="1"/>
    </xf>
    <xf numFmtId="171" fontId="3" fillId="33" borderId="0" xfId="0" applyNumberFormat="1" applyFont="1" applyFill="1" applyBorder="1" applyAlignment="1">
      <alignment/>
    </xf>
    <xf numFmtId="172" fontId="3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173" fontId="7" fillId="33" borderId="0" xfId="0" applyNumberFormat="1" applyFont="1" applyFill="1" applyBorder="1" applyAlignment="1">
      <alignment horizontal="right" wrapText="1"/>
    </xf>
    <xf numFmtId="173" fontId="8" fillId="0" borderId="21" xfId="0" applyNumberFormat="1" applyFont="1" applyFill="1" applyBorder="1" applyAlignment="1">
      <alignment horizontal="right" wrapText="1"/>
    </xf>
    <xf numFmtId="173" fontId="11" fillId="33" borderId="0" xfId="0" applyNumberFormat="1" applyFont="1" applyFill="1" applyBorder="1" applyAlignment="1">
      <alignment horizontal="right" wrapText="1"/>
    </xf>
    <xf numFmtId="173" fontId="11" fillId="0" borderId="21" xfId="0" applyNumberFormat="1" applyFont="1" applyFill="1" applyBorder="1" applyAlignment="1">
      <alignment horizontal="right" wrapText="1"/>
    </xf>
    <xf numFmtId="171" fontId="8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3" fillId="33" borderId="12" xfId="0" applyNumberFormat="1" applyFont="1" applyFill="1" applyBorder="1" applyAlignment="1">
      <alignment horizontal="center" vertical="center" wrapText="1"/>
    </xf>
    <xf numFmtId="171" fontId="3" fillId="33" borderId="14" xfId="0" applyNumberFormat="1" applyFont="1" applyFill="1" applyBorder="1" applyAlignment="1">
      <alignment horizontal="center" vertical="center" wrapText="1"/>
    </xf>
    <xf numFmtId="171" fontId="3" fillId="33" borderId="19" xfId="0" applyNumberFormat="1" applyFont="1" applyFill="1" applyBorder="1" applyAlignment="1">
      <alignment horizontal="center" vertical="center" wrapText="1"/>
    </xf>
    <xf numFmtId="171" fontId="3" fillId="33" borderId="22" xfId="0" applyNumberFormat="1" applyFont="1" applyFill="1" applyBorder="1" applyAlignment="1">
      <alignment horizontal="center" vertical="center" wrapText="1"/>
    </xf>
    <xf numFmtId="171" fontId="3" fillId="33" borderId="13" xfId="0" applyNumberFormat="1" applyFont="1" applyFill="1" applyBorder="1" applyAlignment="1">
      <alignment horizontal="center" vertical="center" wrapText="1"/>
    </xf>
    <xf numFmtId="171" fontId="3" fillId="33" borderId="2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right" wrapText="1"/>
    </xf>
    <xf numFmtId="0" fontId="0" fillId="33" borderId="22" xfId="0" applyFill="1" applyBorder="1" applyAlignment="1">
      <alignment wrapText="1"/>
    </xf>
    <xf numFmtId="171" fontId="3" fillId="33" borderId="11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1" fontId="12" fillId="33" borderId="11" xfId="0" applyNumberFormat="1" applyFont="1" applyFill="1" applyBorder="1" applyAlignment="1">
      <alignment horizontal="center" wrapText="1"/>
    </xf>
    <xf numFmtId="0" fontId="0" fillId="33" borderId="18" xfId="0" applyFont="1" applyFill="1" applyBorder="1" applyAlignment="1">
      <alignment wrapText="1"/>
    </xf>
    <xf numFmtId="171" fontId="3" fillId="33" borderId="16" xfId="0" applyNumberFormat="1" applyFont="1" applyFill="1" applyBorder="1" applyAlignment="1">
      <alignment horizontal="center" vertical="center" wrapText="1"/>
    </xf>
    <xf numFmtId="171" fontId="3" fillId="33" borderId="17" xfId="0" applyNumberFormat="1" applyFont="1" applyFill="1" applyBorder="1" applyAlignment="1">
      <alignment horizontal="center" vertical="center" wrapText="1"/>
    </xf>
    <xf numFmtId="171" fontId="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2"/>
  <sheetViews>
    <sheetView tabSelected="1" zoomScale="85" zoomScaleNormal="85" zoomScalePageLayoutView="0" workbookViewId="0" topLeftCell="A1">
      <selection activeCell="F12" sqref="F12"/>
    </sheetView>
  </sheetViews>
  <sheetFormatPr defaultColWidth="8.8515625" defaultRowHeight="16.5" customHeight="1"/>
  <cols>
    <col min="1" max="1" width="26.140625" style="4" customWidth="1"/>
    <col min="2" max="2" width="11.7109375" style="2" customWidth="1"/>
    <col min="3" max="3" width="14.7109375" style="2" customWidth="1"/>
    <col min="4" max="4" width="3.28125" style="2" customWidth="1"/>
    <col min="5" max="5" width="12.8515625" style="12" customWidth="1"/>
    <col min="6" max="6" width="15.421875" style="12" customWidth="1"/>
    <col min="7" max="7" width="15.8515625" style="2" customWidth="1"/>
    <col min="8" max="8" width="12.57421875" style="2" customWidth="1"/>
    <col min="9" max="9" width="13.00390625" style="2" customWidth="1"/>
    <col min="10" max="10" width="4.421875" style="23" customWidth="1"/>
    <col min="11" max="11" width="13.421875" style="2" customWidth="1"/>
    <col min="12" max="12" width="13.140625" style="30" customWidth="1"/>
    <col min="13" max="13" width="15.140625" style="12" customWidth="1"/>
    <col min="14" max="15" width="11.8515625" style="2" customWidth="1"/>
    <col min="16" max="16" width="14.00390625" style="2" customWidth="1"/>
    <col min="17" max="17" width="5.421875" style="3" customWidth="1"/>
    <col min="18" max="16384" width="8.8515625" style="2" customWidth="1"/>
  </cols>
  <sheetData>
    <row r="1" spans="1:16" ht="16.5" customHeight="1">
      <c r="A1" s="24"/>
      <c r="O1" s="24"/>
      <c r="P1" s="24"/>
    </row>
    <row r="2" spans="1:16" ht="16.5" customHeight="1">
      <c r="A2" s="1"/>
      <c r="J2" s="19"/>
      <c r="O2" s="98"/>
      <c r="P2" s="98"/>
    </row>
    <row r="3" spans="1:16" ht="16.5" customHeight="1">
      <c r="A3" s="1" t="s">
        <v>56</v>
      </c>
      <c r="J3" s="19"/>
      <c r="O3" s="25"/>
      <c r="P3" s="25"/>
    </row>
    <row r="4" spans="1:16" ht="16.5" customHeight="1">
      <c r="A4" s="1"/>
      <c r="J4" s="19"/>
      <c r="O4" s="25"/>
      <c r="P4" s="25"/>
    </row>
    <row r="5" spans="1:16" ht="16.5" customHeight="1">
      <c r="A5" s="34"/>
      <c r="B5" s="35"/>
      <c r="C5" s="35"/>
      <c r="D5" s="36"/>
      <c r="E5" s="37"/>
      <c r="F5" s="35"/>
      <c r="G5" s="92" t="s">
        <v>26</v>
      </c>
      <c r="H5" s="96"/>
      <c r="I5" s="92" t="s">
        <v>54</v>
      </c>
      <c r="J5" s="93"/>
      <c r="K5" s="92" t="s">
        <v>69</v>
      </c>
      <c r="L5" s="93"/>
      <c r="M5" s="96"/>
      <c r="N5" s="93" t="s">
        <v>31</v>
      </c>
      <c r="O5" s="100" t="s">
        <v>36</v>
      </c>
      <c r="P5" s="102" t="s">
        <v>39</v>
      </c>
    </row>
    <row r="6" spans="1:17" ht="27.75" customHeight="1">
      <c r="A6" s="104" t="s">
        <v>44</v>
      </c>
      <c r="B6" s="105" t="s">
        <v>20</v>
      </c>
      <c r="C6" s="105" t="s">
        <v>22</v>
      </c>
      <c r="D6" s="38"/>
      <c r="E6" s="106" t="s">
        <v>52</v>
      </c>
      <c r="F6" s="105" t="s">
        <v>21</v>
      </c>
      <c r="G6" s="94"/>
      <c r="H6" s="97"/>
      <c r="I6" s="94"/>
      <c r="J6" s="95"/>
      <c r="K6" s="94"/>
      <c r="L6" s="95"/>
      <c r="M6" s="97"/>
      <c r="N6" s="99"/>
      <c r="O6" s="101" t="s">
        <v>36</v>
      </c>
      <c r="P6" s="103"/>
      <c r="Q6" s="15"/>
    </row>
    <row r="7" spans="1:17" ht="31.5" customHeight="1">
      <c r="A7" s="104"/>
      <c r="B7" s="105"/>
      <c r="C7" s="105"/>
      <c r="D7" s="38"/>
      <c r="E7" s="106"/>
      <c r="F7" s="104"/>
      <c r="G7" s="39" t="s">
        <v>51</v>
      </c>
      <c r="H7" s="40" t="s">
        <v>37</v>
      </c>
      <c r="I7" s="41" t="s">
        <v>67</v>
      </c>
      <c r="J7" s="42"/>
      <c r="K7" s="40" t="s">
        <v>37</v>
      </c>
      <c r="L7" s="39" t="s">
        <v>55</v>
      </c>
      <c r="M7" s="39" t="s">
        <v>60</v>
      </c>
      <c r="N7" s="43" t="s">
        <v>37</v>
      </c>
      <c r="O7" s="43" t="s">
        <v>37</v>
      </c>
      <c r="P7" s="43" t="s">
        <v>38</v>
      </c>
      <c r="Q7" s="16"/>
    </row>
    <row r="8" spans="1:17" s="33" customFormat="1" ht="16.5" customHeight="1">
      <c r="A8" s="44"/>
      <c r="B8" s="45"/>
      <c r="C8" s="45" t="s">
        <v>41</v>
      </c>
      <c r="D8" s="46"/>
      <c r="E8" s="46" t="s">
        <v>42</v>
      </c>
      <c r="F8" s="44" t="s">
        <v>42</v>
      </c>
      <c r="G8" s="47" t="s">
        <v>41</v>
      </c>
      <c r="H8" s="48" t="s">
        <v>42</v>
      </c>
      <c r="I8" s="49" t="s">
        <v>68</v>
      </c>
      <c r="J8" s="50"/>
      <c r="K8" s="48" t="s">
        <v>42</v>
      </c>
      <c r="L8" s="48" t="s">
        <v>43</v>
      </c>
      <c r="M8" s="51" t="s">
        <v>43</v>
      </c>
      <c r="N8" s="48" t="s">
        <v>42</v>
      </c>
      <c r="O8" s="48" t="s">
        <v>42</v>
      </c>
      <c r="P8" s="48" t="s">
        <v>42</v>
      </c>
      <c r="Q8" s="32"/>
    </row>
    <row r="9" spans="1:17" s="27" customFormat="1" ht="12" customHeight="1">
      <c r="A9" s="60">
        <v>1</v>
      </c>
      <c r="B9" s="61">
        <v>2</v>
      </c>
      <c r="C9" s="61">
        <v>3</v>
      </c>
      <c r="D9" s="61"/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/>
      <c r="K9" s="61" t="s">
        <v>62</v>
      </c>
      <c r="L9" s="62" t="s">
        <v>63</v>
      </c>
      <c r="M9" s="61" t="s">
        <v>70</v>
      </c>
      <c r="N9" s="61">
        <v>12</v>
      </c>
      <c r="O9" s="61">
        <v>13</v>
      </c>
      <c r="P9" s="63">
        <v>14</v>
      </c>
      <c r="Q9" s="26"/>
    </row>
    <row r="10" spans="1:17" ht="16.5" customHeight="1">
      <c r="A10" s="52" t="s">
        <v>45</v>
      </c>
      <c r="B10" s="53" t="s">
        <v>27</v>
      </c>
      <c r="C10" s="54"/>
      <c r="D10" s="54"/>
      <c r="E10" s="54"/>
      <c r="F10" s="54"/>
      <c r="G10" s="54"/>
      <c r="H10" s="54"/>
      <c r="I10" s="54"/>
      <c r="J10" s="55"/>
      <c r="K10" s="54"/>
      <c r="L10" s="56"/>
      <c r="M10" s="57"/>
      <c r="N10" s="54"/>
      <c r="O10" s="58"/>
      <c r="P10" s="59"/>
      <c r="Q10" s="17"/>
    </row>
    <row r="11" spans="1:17" ht="16.5" customHeight="1">
      <c r="A11" s="64" t="s">
        <v>46</v>
      </c>
      <c r="B11" s="65"/>
      <c r="C11" s="58"/>
      <c r="D11" s="58"/>
      <c r="E11" s="58"/>
      <c r="F11" s="58"/>
      <c r="G11" s="58"/>
      <c r="H11" s="58"/>
      <c r="I11" s="58"/>
      <c r="J11" s="66"/>
      <c r="K11" s="58"/>
      <c r="L11" s="67"/>
      <c r="M11" s="57"/>
      <c r="N11" s="58"/>
      <c r="O11" s="58"/>
      <c r="P11" s="68"/>
      <c r="Q11" s="18"/>
    </row>
    <row r="12" spans="1:17" s="12" customFormat="1" ht="16.5" customHeight="1">
      <c r="A12" s="69" t="s">
        <v>0</v>
      </c>
      <c r="B12" s="70">
        <v>2001</v>
      </c>
      <c r="C12" s="71">
        <v>1117667</v>
      </c>
      <c r="D12" s="71"/>
      <c r="E12" s="71" t="s">
        <v>53</v>
      </c>
      <c r="F12" s="71">
        <v>4351663</v>
      </c>
      <c r="G12" s="72" t="s">
        <v>24</v>
      </c>
      <c r="H12" s="71">
        <v>296126</v>
      </c>
      <c r="I12" s="72" t="s">
        <v>24</v>
      </c>
      <c r="J12" s="73"/>
      <c r="K12" s="71">
        <f>H12</f>
        <v>296126</v>
      </c>
      <c r="L12" s="74" t="s">
        <v>24</v>
      </c>
      <c r="M12" s="75">
        <f>K12*100/F12</f>
        <v>6.804892750196879</v>
      </c>
      <c r="N12" s="71">
        <v>1889</v>
      </c>
      <c r="O12" s="71">
        <v>118550</v>
      </c>
      <c r="P12" s="72" t="s">
        <v>24</v>
      </c>
      <c r="Q12" s="13"/>
    </row>
    <row r="13" spans="1:17" s="12" customFormat="1" ht="16.5" customHeight="1">
      <c r="A13" s="69" t="s">
        <v>1</v>
      </c>
      <c r="B13" s="70" t="s">
        <v>28</v>
      </c>
      <c r="C13" s="71">
        <v>4541884</v>
      </c>
      <c r="D13" s="71"/>
      <c r="E13" s="71">
        <v>2994145</v>
      </c>
      <c r="F13" s="71">
        <v>3750699</v>
      </c>
      <c r="G13" s="71">
        <v>659254</v>
      </c>
      <c r="H13" s="71">
        <v>330353</v>
      </c>
      <c r="I13" s="71">
        <v>6813</v>
      </c>
      <c r="J13" s="76" t="s">
        <v>32</v>
      </c>
      <c r="K13" s="71">
        <f>H13+I13</f>
        <v>337166</v>
      </c>
      <c r="L13" s="74">
        <f>+K13/E13*100</f>
        <v>11.260844080697495</v>
      </c>
      <c r="M13" s="75">
        <f>K13*100/F13</f>
        <v>8.989417705872958</v>
      </c>
      <c r="N13" s="72" t="s">
        <v>24</v>
      </c>
      <c r="O13" s="72" t="s">
        <v>24</v>
      </c>
      <c r="P13" s="71">
        <f>15725+8888</f>
        <v>24613</v>
      </c>
      <c r="Q13" s="14"/>
    </row>
    <row r="14" spans="1:17" s="3" customFormat="1" ht="16.5" customHeight="1">
      <c r="A14" s="69" t="s">
        <v>2</v>
      </c>
      <c r="B14" s="70" t="s">
        <v>29</v>
      </c>
      <c r="C14" s="71">
        <v>840454</v>
      </c>
      <c r="D14" s="71"/>
      <c r="E14" s="71" t="s">
        <v>53</v>
      </c>
      <c r="F14" s="71">
        <v>1370145</v>
      </c>
      <c r="G14" s="72" t="s">
        <v>24</v>
      </c>
      <c r="H14" s="71">
        <v>19819</v>
      </c>
      <c r="I14" s="72" t="s">
        <v>24</v>
      </c>
      <c r="J14" s="76"/>
      <c r="K14" s="71">
        <f>H14</f>
        <v>19819</v>
      </c>
      <c r="L14" s="74" t="s">
        <v>24</v>
      </c>
      <c r="M14" s="75">
        <f>K14*100/F14</f>
        <v>1.446489240189907</v>
      </c>
      <c r="N14" s="72" t="s">
        <v>24</v>
      </c>
      <c r="O14" s="71">
        <v>2017</v>
      </c>
      <c r="P14" s="72" t="s">
        <v>24</v>
      </c>
      <c r="Q14" s="13"/>
    </row>
    <row r="15" spans="1:17" s="12" customFormat="1" ht="16.5" customHeight="1">
      <c r="A15" s="77" t="s">
        <v>23</v>
      </c>
      <c r="B15" s="70" t="s">
        <v>25</v>
      </c>
      <c r="C15" s="71">
        <v>805194</v>
      </c>
      <c r="D15" s="71"/>
      <c r="E15" s="71" t="s">
        <v>53</v>
      </c>
      <c r="F15" s="72" t="s">
        <v>24</v>
      </c>
      <c r="G15" s="71">
        <v>137897</v>
      </c>
      <c r="H15" s="71">
        <v>429962</v>
      </c>
      <c r="I15" s="72" t="s">
        <v>24</v>
      </c>
      <c r="J15" s="76"/>
      <c r="K15" s="71">
        <f>H15</f>
        <v>429962</v>
      </c>
      <c r="L15" s="74" t="s">
        <v>24</v>
      </c>
      <c r="M15" s="72" t="s">
        <v>24</v>
      </c>
      <c r="N15" s="72" t="s">
        <v>24</v>
      </c>
      <c r="O15" s="72" t="s">
        <v>24</v>
      </c>
      <c r="P15" s="72" t="s">
        <v>24</v>
      </c>
      <c r="Q15" s="13"/>
    </row>
    <row r="16" spans="1:17" s="12" customFormat="1" ht="16.5" customHeight="1">
      <c r="A16" s="69" t="s">
        <v>3</v>
      </c>
      <c r="B16" s="70" t="s">
        <v>28</v>
      </c>
      <c r="C16" s="71">
        <v>3064715</v>
      </c>
      <c r="D16" s="71"/>
      <c r="E16" s="71" t="s">
        <v>53</v>
      </c>
      <c r="F16" s="71">
        <v>3925324</v>
      </c>
      <c r="G16" s="71">
        <v>186227</v>
      </c>
      <c r="H16" s="71">
        <v>131284</v>
      </c>
      <c r="I16" s="71">
        <v>20</v>
      </c>
      <c r="J16" s="76" t="s">
        <v>33</v>
      </c>
      <c r="K16" s="71">
        <f>H16+I16</f>
        <v>131304</v>
      </c>
      <c r="L16" s="74" t="s">
        <v>24</v>
      </c>
      <c r="M16" s="75">
        <f>K16*100/F16</f>
        <v>3.3450487144500682</v>
      </c>
      <c r="N16" s="71">
        <v>26635</v>
      </c>
      <c r="O16" s="72" t="s">
        <v>24</v>
      </c>
      <c r="P16" s="72" t="s">
        <v>24</v>
      </c>
      <c r="Q16" s="13"/>
    </row>
    <row r="17" spans="1:17" s="12" customFormat="1" ht="16.5" customHeight="1">
      <c r="A17" s="69" t="s">
        <v>4</v>
      </c>
      <c r="B17" s="70">
        <v>2000</v>
      </c>
      <c r="C17" s="71">
        <v>1093000</v>
      </c>
      <c r="D17" s="71"/>
      <c r="E17" s="71" t="s">
        <v>53</v>
      </c>
      <c r="F17" s="71">
        <v>315128000</v>
      </c>
      <c r="G17" s="71">
        <v>1000</v>
      </c>
      <c r="H17" s="72" t="s">
        <v>24</v>
      </c>
      <c r="I17" s="72" t="s">
        <v>24</v>
      </c>
      <c r="J17" s="78"/>
      <c r="K17" s="72" t="s">
        <v>24</v>
      </c>
      <c r="L17" s="74" t="s">
        <v>24</v>
      </c>
      <c r="M17" s="72" t="s">
        <v>24</v>
      </c>
      <c r="N17" s="72" t="s">
        <v>24</v>
      </c>
      <c r="O17" s="72" t="s">
        <v>24</v>
      </c>
      <c r="P17" s="72" t="s">
        <v>24</v>
      </c>
      <c r="Q17" s="13"/>
    </row>
    <row r="18" spans="1:17" s="12" customFormat="1" ht="16.5" customHeight="1">
      <c r="A18" s="69" t="s">
        <v>57</v>
      </c>
      <c r="B18" s="70" t="s">
        <v>30</v>
      </c>
      <c r="C18" s="71">
        <v>4901837</v>
      </c>
      <c r="D18" s="71"/>
      <c r="E18" s="71">
        <v>6545987</v>
      </c>
      <c r="F18" s="71">
        <v>11997071</v>
      </c>
      <c r="G18" s="71">
        <v>288366</v>
      </c>
      <c r="H18" s="71">
        <v>337058</v>
      </c>
      <c r="I18" s="72" t="s">
        <v>24</v>
      </c>
      <c r="J18" s="76"/>
      <c r="K18" s="71">
        <f>H18</f>
        <v>337058</v>
      </c>
      <c r="L18" s="74">
        <f aca="true" t="shared" si="0" ref="L18:L38">+K18/E18*100</f>
        <v>5.149078359000713</v>
      </c>
      <c r="M18" s="75">
        <f aca="true" t="shared" si="1" ref="M18:M40">K18*100/F18</f>
        <v>2.8095024193821976</v>
      </c>
      <c r="N18" s="71">
        <v>57438</v>
      </c>
      <c r="O18" s="72" t="s">
        <v>24</v>
      </c>
      <c r="P18" s="71">
        <v>992</v>
      </c>
      <c r="Q18" s="14"/>
    </row>
    <row r="19" spans="1:17" ht="16.5" customHeight="1">
      <c r="A19" s="79" t="s">
        <v>61</v>
      </c>
      <c r="B19" s="80"/>
      <c r="C19" s="81"/>
      <c r="D19" s="81"/>
      <c r="E19" s="81"/>
      <c r="F19" s="81"/>
      <c r="G19" s="81"/>
      <c r="H19" s="81"/>
      <c r="I19" s="81"/>
      <c r="J19" s="82"/>
      <c r="K19" s="81"/>
      <c r="L19" s="81"/>
      <c r="M19" s="83"/>
      <c r="N19" s="81"/>
      <c r="O19" s="81"/>
      <c r="P19" s="84"/>
      <c r="Q19" s="13"/>
    </row>
    <row r="20" spans="1:17" s="12" customFormat="1" ht="16.5" customHeight="1">
      <c r="A20" s="69" t="s">
        <v>5</v>
      </c>
      <c r="B20" s="70">
        <v>2001</v>
      </c>
      <c r="C20" s="71">
        <v>246923</v>
      </c>
      <c r="D20" s="71"/>
      <c r="E20" s="71" t="s">
        <v>53</v>
      </c>
      <c r="F20" s="71">
        <v>67503924</v>
      </c>
      <c r="G20" s="72" t="s">
        <v>24</v>
      </c>
      <c r="H20" s="72" t="s">
        <v>24</v>
      </c>
      <c r="I20" s="71">
        <v>666673</v>
      </c>
      <c r="J20" s="76" t="s">
        <v>34</v>
      </c>
      <c r="K20" s="71">
        <f>I20</f>
        <v>666673</v>
      </c>
      <c r="L20" s="74" t="s">
        <v>24</v>
      </c>
      <c r="M20" s="75">
        <f t="shared" si="1"/>
        <v>0.9876062908579951</v>
      </c>
      <c r="N20" s="72" t="s">
        <v>24</v>
      </c>
      <c r="O20" s="72" t="s">
        <v>24</v>
      </c>
      <c r="P20" s="72" t="s">
        <v>24</v>
      </c>
      <c r="Q20" s="13"/>
    </row>
    <row r="21" spans="1:17" s="12" customFormat="1" ht="16.5" customHeight="1">
      <c r="A21" s="69" t="s">
        <v>58</v>
      </c>
      <c r="B21" s="70">
        <v>2002</v>
      </c>
      <c r="C21" s="71">
        <v>2128982</v>
      </c>
      <c r="D21" s="71"/>
      <c r="E21" s="71" t="s">
        <v>53</v>
      </c>
      <c r="F21" s="71">
        <v>379712151</v>
      </c>
      <c r="G21" s="71">
        <v>24805</v>
      </c>
      <c r="H21" s="71">
        <v>5040884</v>
      </c>
      <c r="I21" s="75"/>
      <c r="J21" s="76"/>
      <c r="K21" s="71">
        <f>H21</f>
        <v>5040884</v>
      </c>
      <c r="L21" s="74" t="s">
        <v>24</v>
      </c>
      <c r="M21" s="75">
        <f t="shared" si="1"/>
        <v>1.3275540397441745</v>
      </c>
      <c r="N21" s="71">
        <v>173463</v>
      </c>
      <c r="O21" s="72" t="s">
        <v>24</v>
      </c>
      <c r="P21" s="72" t="s">
        <v>24</v>
      </c>
      <c r="Q21" s="13"/>
    </row>
    <row r="22" spans="1:17" ht="16.5" customHeight="1">
      <c r="A22" s="85" t="s">
        <v>47</v>
      </c>
      <c r="B22" s="80"/>
      <c r="C22" s="81"/>
      <c r="D22" s="81"/>
      <c r="E22" s="81"/>
      <c r="F22" s="81"/>
      <c r="G22" s="81"/>
      <c r="H22" s="81"/>
      <c r="I22" s="81"/>
      <c r="J22" s="86"/>
      <c r="K22" s="81"/>
      <c r="L22" s="81"/>
      <c r="M22" s="83"/>
      <c r="N22" s="81"/>
      <c r="O22" s="83"/>
      <c r="P22" s="84"/>
      <c r="Q22" s="13"/>
    </row>
    <row r="23" spans="1:17" s="3" customFormat="1" ht="16.5" customHeight="1">
      <c r="A23" s="69" t="s">
        <v>6</v>
      </c>
      <c r="B23" s="70">
        <v>1996</v>
      </c>
      <c r="C23" s="71">
        <v>4859865</v>
      </c>
      <c r="D23" s="71"/>
      <c r="E23" s="71">
        <v>42562858</v>
      </c>
      <c r="F23" s="71">
        <v>353611246</v>
      </c>
      <c r="G23" s="71">
        <v>88749</v>
      </c>
      <c r="H23" s="71">
        <v>619627</v>
      </c>
      <c r="I23" s="72" t="s">
        <v>24</v>
      </c>
      <c r="J23" s="76"/>
      <c r="K23" s="71">
        <f>H23</f>
        <v>619627</v>
      </c>
      <c r="L23" s="74">
        <f t="shared" si="0"/>
        <v>1.4557927477520425</v>
      </c>
      <c r="M23" s="75">
        <f t="shared" si="1"/>
        <v>0.17522830707708884</v>
      </c>
      <c r="N23" s="72" t="s">
        <v>24</v>
      </c>
      <c r="O23" s="71">
        <v>78940</v>
      </c>
      <c r="P23" s="72" t="s">
        <v>24</v>
      </c>
      <c r="Q23" s="14"/>
    </row>
    <row r="24" spans="1:17" s="12" customFormat="1" ht="16.5" customHeight="1">
      <c r="A24" s="69" t="s">
        <v>7</v>
      </c>
      <c r="B24" s="70">
        <v>2000</v>
      </c>
      <c r="C24" s="71">
        <v>57131</v>
      </c>
      <c r="D24" s="71"/>
      <c r="E24" s="71">
        <v>1373198</v>
      </c>
      <c r="F24" s="71">
        <v>16419683</v>
      </c>
      <c r="G24" s="71">
        <v>8</v>
      </c>
      <c r="H24" s="71">
        <v>709</v>
      </c>
      <c r="I24" s="72" t="s">
        <v>24</v>
      </c>
      <c r="J24" s="76"/>
      <c r="K24" s="71">
        <f>H24</f>
        <v>709</v>
      </c>
      <c r="L24" s="74">
        <f t="shared" si="0"/>
        <v>0.05163130153117031</v>
      </c>
      <c r="M24" s="75">
        <f t="shared" si="1"/>
        <v>0.004317988355804433</v>
      </c>
      <c r="N24" s="71">
        <v>257</v>
      </c>
      <c r="O24" s="72" t="s">
        <v>24</v>
      </c>
      <c r="P24" s="72" t="s">
        <v>24</v>
      </c>
      <c r="Q24" s="14"/>
    </row>
    <row r="25" spans="1:17" ht="16.5" customHeight="1">
      <c r="A25" s="85" t="s">
        <v>48</v>
      </c>
      <c r="B25" s="80"/>
      <c r="C25" s="81"/>
      <c r="D25" s="81"/>
      <c r="E25" s="81"/>
      <c r="F25" s="81"/>
      <c r="G25" s="81"/>
      <c r="H25" s="81"/>
      <c r="I25" s="81"/>
      <c r="J25" s="86"/>
      <c r="K25" s="81"/>
      <c r="L25" s="81"/>
      <c r="M25" s="83"/>
      <c r="N25" s="81"/>
      <c r="O25" s="83"/>
      <c r="P25" s="84"/>
      <c r="Q25" s="13"/>
    </row>
    <row r="26" spans="1:17" s="12" customFormat="1" ht="16.5" customHeight="1">
      <c r="A26" s="69" t="s">
        <v>18</v>
      </c>
      <c r="B26" s="70" t="s">
        <v>25</v>
      </c>
      <c r="C26" s="71">
        <v>1287385</v>
      </c>
      <c r="D26" s="71"/>
      <c r="E26" s="71">
        <v>1555700</v>
      </c>
      <c r="F26" s="71">
        <v>2341000</v>
      </c>
      <c r="G26" s="72" t="s">
        <v>24</v>
      </c>
      <c r="H26" s="71">
        <v>112700</v>
      </c>
      <c r="I26" s="72" t="s">
        <v>24</v>
      </c>
      <c r="J26" s="76"/>
      <c r="K26" s="71">
        <f>H26</f>
        <v>112700</v>
      </c>
      <c r="L26" s="74">
        <f t="shared" si="0"/>
        <v>7.2443273124638425</v>
      </c>
      <c r="M26" s="75">
        <f t="shared" si="1"/>
        <v>4.814181973515591</v>
      </c>
      <c r="N26" s="71">
        <v>2800</v>
      </c>
      <c r="O26" s="72" t="s">
        <v>24</v>
      </c>
      <c r="P26" s="72" t="s">
        <v>24</v>
      </c>
      <c r="Q26" s="13"/>
    </row>
    <row r="27" spans="1:17" s="12" customFormat="1" ht="16.5" customHeight="1">
      <c r="A27" s="69" t="s">
        <v>8</v>
      </c>
      <c r="B27" s="70">
        <v>1997</v>
      </c>
      <c r="C27" s="71">
        <v>193445894</v>
      </c>
      <c r="D27" s="71"/>
      <c r="E27" s="71" t="s">
        <v>53</v>
      </c>
      <c r="F27" s="71">
        <v>130039200</v>
      </c>
      <c r="G27" s="72" t="s">
        <v>24</v>
      </c>
      <c r="H27" s="71">
        <v>3143400</v>
      </c>
      <c r="I27" s="72" t="s">
        <v>24</v>
      </c>
      <c r="J27" s="76"/>
      <c r="K27" s="71">
        <f>H27</f>
        <v>3143400</v>
      </c>
      <c r="L27" s="74" t="s">
        <v>24</v>
      </c>
      <c r="M27" s="75">
        <f t="shared" si="1"/>
        <v>2.4172710997914475</v>
      </c>
      <c r="N27" s="71">
        <v>1281600</v>
      </c>
      <c r="O27" s="72" t="s">
        <v>24</v>
      </c>
      <c r="P27" s="72" t="s">
        <v>24</v>
      </c>
      <c r="Q27" s="13"/>
    </row>
    <row r="28" spans="1:17" s="12" customFormat="1" ht="16.5" customHeight="1">
      <c r="A28" s="69" t="s">
        <v>9</v>
      </c>
      <c r="B28" s="70" t="s">
        <v>29</v>
      </c>
      <c r="C28" s="71">
        <v>119894000</v>
      </c>
      <c r="D28" s="71" t="s">
        <v>35</v>
      </c>
      <c r="E28" s="71" t="s">
        <v>53</v>
      </c>
      <c r="F28" s="71">
        <v>159394000</v>
      </c>
      <c r="G28" s="71">
        <v>6255000</v>
      </c>
      <c r="H28" s="71">
        <v>9054000</v>
      </c>
      <c r="I28" s="71">
        <f>937000+10187000</f>
        <v>11124000</v>
      </c>
      <c r="J28" s="76"/>
      <c r="K28" s="71">
        <f>H28+I28</f>
        <v>20178000</v>
      </c>
      <c r="L28" s="74" t="s">
        <v>24</v>
      </c>
      <c r="M28" s="75">
        <f t="shared" si="1"/>
        <v>12.65919670752977</v>
      </c>
      <c r="N28" s="71">
        <v>293000</v>
      </c>
      <c r="O28" s="72" t="s">
        <v>24</v>
      </c>
      <c r="P28" s="71">
        <v>331000</v>
      </c>
      <c r="Q28" s="14"/>
    </row>
    <row r="29" spans="1:17" s="12" customFormat="1" ht="16.5" customHeight="1">
      <c r="A29" s="69" t="s">
        <v>10</v>
      </c>
      <c r="B29" s="70">
        <v>2002</v>
      </c>
      <c r="C29" s="71">
        <v>3364139</v>
      </c>
      <c r="D29" s="71"/>
      <c r="E29" s="71">
        <v>2356981</v>
      </c>
      <c r="F29" s="71">
        <v>2654037</v>
      </c>
      <c r="G29" s="72" t="s">
        <v>24</v>
      </c>
      <c r="H29" s="72" t="s">
        <v>24</v>
      </c>
      <c r="I29" s="71">
        <v>4682</v>
      </c>
      <c r="J29" s="76" t="s">
        <v>71</v>
      </c>
      <c r="K29" s="71">
        <f>I29</f>
        <v>4682</v>
      </c>
      <c r="L29" s="74">
        <f t="shared" si="0"/>
        <v>0.19864394324773937</v>
      </c>
      <c r="M29" s="75">
        <f t="shared" si="1"/>
        <v>0.1764105021896831</v>
      </c>
      <c r="N29" s="71">
        <v>2513</v>
      </c>
      <c r="O29" s="72" t="s">
        <v>24</v>
      </c>
      <c r="P29" s="72" t="s">
        <v>24</v>
      </c>
      <c r="Q29" s="13"/>
    </row>
    <row r="30" spans="1:17" s="12" customFormat="1" ht="16.5" customHeight="1">
      <c r="A30" s="69" t="s">
        <v>11</v>
      </c>
      <c r="B30" s="70">
        <v>2000</v>
      </c>
      <c r="C30" s="71">
        <v>6620224</v>
      </c>
      <c r="D30" s="71"/>
      <c r="E30" s="71">
        <v>16498489</v>
      </c>
      <c r="F30" s="71">
        <v>20437554</v>
      </c>
      <c r="G30" s="71">
        <v>1626779</v>
      </c>
      <c r="H30" s="71">
        <v>3202126</v>
      </c>
      <c r="I30" s="72" t="s">
        <v>24</v>
      </c>
      <c r="J30" s="76"/>
      <c r="K30" s="71">
        <f>H30</f>
        <v>3202126</v>
      </c>
      <c r="L30" s="74">
        <f t="shared" si="0"/>
        <v>19.40860159981923</v>
      </c>
      <c r="M30" s="75">
        <f t="shared" si="1"/>
        <v>15.66785340359223</v>
      </c>
      <c r="N30" s="71"/>
      <c r="O30" s="72" t="s">
        <v>24</v>
      </c>
      <c r="P30" s="72" t="s">
        <v>24</v>
      </c>
      <c r="Q30" s="13"/>
    </row>
    <row r="31" spans="1:17" s="12" customFormat="1" ht="16.5" customHeight="1">
      <c r="A31" s="69" t="s">
        <v>12</v>
      </c>
      <c r="B31" s="70">
        <v>2002</v>
      </c>
      <c r="C31" s="71">
        <v>1488406</v>
      </c>
      <c r="D31" s="71"/>
      <c r="E31" s="71" t="s">
        <v>53</v>
      </c>
      <c r="F31" s="71">
        <v>1609486</v>
      </c>
      <c r="G31" s="72" t="s">
        <v>24</v>
      </c>
      <c r="H31" s="71">
        <v>17246</v>
      </c>
      <c r="I31" s="72" t="s">
        <v>24</v>
      </c>
      <c r="J31" s="76"/>
      <c r="K31" s="71">
        <f>H31</f>
        <v>17246</v>
      </c>
      <c r="L31" s="74" t="s">
        <v>24</v>
      </c>
      <c r="M31" s="75">
        <f t="shared" si="1"/>
        <v>1.0715222126815642</v>
      </c>
      <c r="N31" s="71">
        <v>7934</v>
      </c>
      <c r="O31" s="72" t="s">
        <v>24</v>
      </c>
      <c r="P31" s="71">
        <v>3066</v>
      </c>
      <c r="Q31" s="14"/>
    </row>
    <row r="32" spans="1:17" ht="16.5" customHeight="1">
      <c r="A32" s="85" t="s">
        <v>49</v>
      </c>
      <c r="B32" s="80"/>
      <c r="C32" s="81"/>
      <c r="D32" s="81"/>
      <c r="E32" s="81"/>
      <c r="F32" s="81"/>
      <c r="G32" s="81"/>
      <c r="H32" s="81"/>
      <c r="I32" s="81"/>
      <c r="J32" s="86"/>
      <c r="K32" s="81"/>
      <c r="L32" s="81"/>
      <c r="M32" s="83"/>
      <c r="N32" s="81"/>
      <c r="O32" s="83"/>
      <c r="P32" s="84"/>
      <c r="Q32" s="13"/>
    </row>
    <row r="33" spans="1:17" s="12" customFormat="1" ht="16.5" customHeight="1">
      <c r="A33" s="69" t="s">
        <v>13</v>
      </c>
      <c r="B33" s="70">
        <v>1998</v>
      </c>
      <c r="C33" s="71">
        <v>466809</v>
      </c>
      <c r="D33" s="71"/>
      <c r="E33" s="71">
        <v>345259</v>
      </c>
      <c r="F33" s="71">
        <v>1889498</v>
      </c>
      <c r="G33" s="71">
        <v>115</v>
      </c>
      <c r="H33" s="71">
        <v>11</v>
      </c>
      <c r="I33" s="72" t="s">
        <v>24</v>
      </c>
      <c r="J33" s="76"/>
      <c r="K33" s="71">
        <f>H33</f>
        <v>11</v>
      </c>
      <c r="L33" s="74">
        <f t="shared" si="0"/>
        <v>0.0031860139779122344</v>
      </c>
      <c r="M33" s="75">
        <f t="shared" si="1"/>
        <v>0.0005821652100187457</v>
      </c>
      <c r="N33" s="71">
        <v>3346</v>
      </c>
      <c r="O33" s="72" t="s">
        <v>24</v>
      </c>
      <c r="P33" s="72" t="s">
        <v>24</v>
      </c>
      <c r="Q33" s="14"/>
    </row>
    <row r="34" spans="1:17" s="12" customFormat="1" ht="16.5" customHeight="1">
      <c r="A34" s="69" t="s">
        <v>19</v>
      </c>
      <c r="B34" s="70">
        <v>2003</v>
      </c>
      <c r="C34" s="71">
        <v>449896</v>
      </c>
      <c r="D34" s="71"/>
      <c r="E34" s="71">
        <v>807529</v>
      </c>
      <c r="F34" s="71">
        <v>1391622</v>
      </c>
      <c r="G34" s="72" t="s">
        <v>24</v>
      </c>
      <c r="H34" s="72" t="s">
        <v>24</v>
      </c>
      <c r="I34" s="71">
        <f>8+7</f>
        <v>15</v>
      </c>
      <c r="J34" s="76"/>
      <c r="K34" s="71">
        <f>I34</f>
        <v>15</v>
      </c>
      <c r="L34" s="74">
        <f t="shared" si="0"/>
        <v>0.0018575184296786864</v>
      </c>
      <c r="M34" s="75">
        <f t="shared" si="1"/>
        <v>0.0010778789067720975</v>
      </c>
      <c r="N34" s="72" t="s">
        <v>24</v>
      </c>
      <c r="O34" s="72" t="s">
        <v>24</v>
      </c>
      <c r="P34" s="71">
        <f>2051+332+458+998</f>
        <v>3839</v>
      </c>
      <c r="Q34" s="14"/>
    </row>
    <row r="35" spans="1:17" s="12" customFormat="1" ht="16.5" customHeight="1">
      <c r="A35" s="69" t="s">
        <v>14</v>
      </c>
      <c r="B35" s="70">
        <v>2001</v>
      </c>
      <c r="C35" s="71">
        <v>83808</v>
      </c>
      <c r="D35" s="71"/>
      <c r="E35" s="71">
        <v>607324</v>
      </c>
      <c r="F35" s="71">
        <v>1705136</v>
      </c>
      <c r="G35" s="72" t="s">
        <v>24</v>
      </c>
      <c r="H35" s="72" t="s">
        <v>24</v>
      </c>
      <c r="I35" s="71">
        <v>190</v>
      </c>
      <c r="J35" s="76" t="s">
        <v>34</v>
      </c>
      <c r="K35" s="71">
        <f>I35</f>
        <v>190</v>
      </c>
      <c r="L35" s="74">
        <f t="shared" si="0"/>
        <v>0.03128478373981598</v>
      </c>
      <c r="M35" s="75">
        <f t="shared" si="1"/>
        <v>0.011142806204314494</v>
      </c>
      <c r="N35" s="72" t="s">
        <v>24</v>
      </c>
      <c r="O35" s="72" t="s">
        <v>24</v>
      </c>
      <c r="P35" s="72" t="s">
        <v>24</v>
      </c>
      <c r="Q35" s="14"/>
    </row>
    <row r="36" spans="1:17" s="12" customFormat="1" ht="16.5" customHeight="1">
      <c r="A36" s="69" t="s">
        <v>15</v>
      </c>
      <c r="B36" s="70" t="s">
        <v>28</v>
      </c>
      <c r="C36" s="71">
        <v>817060</v>
      </c>
      <c r="D36" s="71"/>
      <c r="E36" s="71">
        <v>1976290</v>
      </c>
      <c r="F36" s="71">
        <v>3875180</v>
      </c>
      <c r="G36" s="71">
        <v>78370</v>
      </c>
      <c r="H36" s="71">
        <v>382800</v>
      </c>
      <c r="I36" s="72" t="s">
        <v>24</v>
      </c>
      <c r="J36" s="76"/>
      <c r="K36" s="71">
        <f>H36</f>
        <v>382800</v>
      </c>
      <c r="L36" s="74">
        <f t="shared" si="0"/>
        <v>19.36962692722222</v>
      </c>
      <c r="M36" s="75">
        <f t="shared" si="1"/>
        <v>9.878250816736255</v>
      </c>
      <c r="N36" s="71">
        <v>56230</v>
      </c>
      <c r="O36" s="72" t="s">
        <v>24</v>
      </c>
      <c r="P36" s="72" t="s">
        <v>24</v>
      </c>
      <c r="Q36" s="14"/>
    </row>
    <row r="37" spans="1:17" s="12" customFormat="1" ht="16.5" customHeight="1">
      <c r="A37" s="69" t="s">
        <v>59</v>
      </c>
      <c r="B37" s="70">
        <v>2001</v>
      </c>
      <c r="C37" s="71">
        <v>71038</v>
      </c>
      <c r="D37" s="71"/>
      <c r="E37" s="71" t="s">
        <v>53</v>
      </c>
      <c r="F37" s="71">
        <v>3462427</v>
      </c>
      <c r="G37" s="72" t="s">
        <v>24</v>
      </c>
      <c r="H37" s="72" t="s">
        <v>24</v>
      </c>
      <c r="I37" s="71">
        <v>283</v>
      </c>
      <c r="J37" s="76" t="s">
        <v>34</v>
      </c>
      <c r="K37" s="71">
        <f>I37</f>
        <v>283</v>
      </c>
      <c r="L37" s="74" t="s">
        <v>24</v>
      </c>
      <c r="M37" s="75">
        <f t="shared" si="1"/>
        <v>0.008173457519826411</v>
      </c>
      <c r="N37" s="71">
        <v>1254</v>
      </c>
      <c r="O37" s="72" t="s">
        <v>24</v>
      </c>
      <c r="P37" s="72" t="s">
        <v>24</v>
      </c>
      <c r="Q37" s="14"/>
    </row>
    <row r="38" spans="1:17" s="12" customFormat="1" ht="16.5" customHeight="1">
      <c r="A38" s="69" t="s">
        <v>16</v>
      </c>
      <c r="B38" s="70">
        <v>1999</v>
      </c>
      <c r="C38" s="71">
        <v>1764456</v>
      </c>
      <c r="D38" s="71"/>
      <c r="E38" s="71">
        <v>12459456</v>
      </c>
      <c r="F38" s="71">
        <v>42180951</v>
      </c>
      <c r="G38" s="71">
        <v>9357</v>
      </c>
      <c r="H38" s="71">
        <v>106448</v>
      </c>
      <c r="I38" s="72" t="s">
        <v>24</v>
      </c>
      <c r="J38" s="87"/>
      <c r="K38" s="71">
        <f>H38</f>
        <v>106448</v>
      </c>
      <c r="L38" s="74">
        <f t="shared" si="0"/>
        <v>0.8543551179120501</v>
      </c>
      <c r="M38" s="75">
        <f t="shared" si="1"/>
        <v>0.2523603604859454</v>
      </c>
      <c r="N38" s="72" t="s">
        <v>24</v>
      </c>
      <c r="O38" s="72" t="s">
        <v>24</v>
      </c>
      <c r="P38" s="72" t="s">
        <v>24</v>
      </c>
      <c r="Q38" s="14"/>
    </row>
    <row r="39" spans="1:17" s="3" customFormat="1" ht="16.5" customHeight="1">
      <c r="A39" s="85" t="s">
        <v>50</v>
      </c>
      <c r="B39" s="80"/>
      <c r="C39" s="81"/>
      <c r="D39" s="81"/>
      <c r="E39" s="81"/>
      <c r="F39" s="81"/>
      <c r="G39" s="81"/>
      <c r="H39" s="81"/>
      <c r="I39" s="81"/>
      <c r="J39" s="88"/>
      <c r="K39" s="81"/>
      <c r="L39" s="81"/>
      <c r="M39" s="83"/>
      <c r="N39" s="81"/>
      <c r="O39" s="81"/>
      <c r="P39" s="84"/>
      <c r="Q39" s="13"/>
    </row>
    <row r="40" spans="1:17" s="12" customFormat="1" ht="16.5" customHeight="1">
      <c r="A40" s="69" t="s">
        <v>17</v>
      </c>
      <c r="B40" s="70">
        <v>2001</v>
      </c>
      <c r="C40" s="71">
        <v>140516</v>
      </c>
      <c r="D40" s="71"/>
      <c r="E40" s="71" t="s">
        <v>53</v>
      </c>
      <c r="F40" s="71">
        <v>455723000</v>
      </c>
      <c r="G40" s="71">
        <v>536000</v>
      </c>
      <c r="H40" s="71">
        <v>666000</v>
      </c>
      <c r="I40" s="72" t="s">
        <v>24</v>
      </c>
      <c r="J40" s="89"/>
      <c r="K40" s="71">
        <f>H40</f>
        <v>666000</v>
      </c>
      <c r="L40" s="74" t="s">
        <v>24</v>
      </c>
      <c r="M40" s="75">
        <f t="shared" si="1"/>
        <v>0.14614140607342618</v>
      </c>
      <c r="N40" s="72" t="s">
        <v>24</v>
      </c>
      <c r="O40" s="72" t="s">
        <v>24</v>
      </c>
      <c r="P40" s="72" t="s">
        <v>24</v>
      </c>
      <c r="Q40" s="13"/>
    </row>
    <row r="41" spans="1:10" ht="16.5" customHeight="1">
      <c r="A41" s="24"/>
      <c r="B41" s="5"/>
      <c r="C41" s="6"/>
      <c r="D41" s="6"/>
      <c r="E41" s="29"/>
      <c r="F41" s="29"/>
      <c r="J41" s="20"/>
    </row>
    <row r="42" spans="1:10" ht="16.5" customHeight="1">
      <c r="A42" s="90" t="s">
        <v>40</v>
      </c>
      <c r="B42" s="5"/>
      <c r="C42" s="6"/>
      <c r="D42" s="6"/>
      <c r="E42" s="29"/>
      <c r="F42" s="29"/>
      <c r="J42" s="20"/>
    </row>
    <row r="43" spans="1:10" ht="16.5" customHeight="1">
      <c r="A43" s="91" t="s">
        <v>64</v>
      </c>
      <c r="B43" s="6"/>
      <c r="C43" s="6"/>
      <c r="D43" s="6"/>
      <c r="E43" s="29"/>
      <c r="F43" s="29"/>
      <c r="J43" s="20"/>
    </row>
    <row r="44" spans="1:10" ht="16.5" customHeight="1">
      <c r="A44" s="91" t="s">
        <v>66</v>
      </c>
      <c r="B44" s="6"/>
      <c r="C44" s="6"/>
      <c r="D44" s="6"/>
      <c r="E44" s="29"/>
      <c r="F44" s="29"/>
      <c r="J44" s="20"/>
    </row>
    <row r="45" spans="1:12" s="3" customFormat="1" ht="16.5" customHeight="1">
      <c r="A45" s="28" t="s">
        <v>65</v>
      </c>
      <c r="B45" s="7"/>
      <c r="C45" s="8"/>
      <c r="D45" s="8"/>
      <c r="E45" s="8"/>
      <c r="F45" s="8"/>
      <c r="J45" s="20"/>
      <c r="L45" s="31"/>
    </row>
    <row r="46" spans="1:12" s="3" customFormat="1" ht="16.5" customHeight="1">
      <c r="A46" s="28" t="s">
        <v>72</v>
      </c>
      <c r="B46" s="7"/>
      <c r="C46" s="8"/>
      <c r="D46" s="8"/>
      <c r="E46" s="8"/>
      <c r="F46" s="8"/>
      <c r="J46" s="20"/>
      <c r="L46" s="31"/>
    </row>
    <row r="47" spans="1:10" ht="16.5" customHeight="1">
      <c r="A47" s="91" t="s">
        <v>73</v>
      </c>
      <c r="B47" s="5"/>
      <c r="C47" s="6"/>
      <c r="D47" s="6"/>
      <c r="E47" s="29"/>
      <c r="F47" s="29"/>
      <c r="J47" s="21"/>
    </row>
    <row r="48" spans="1:10" ht="16.5" customHeight="1">
      <c r="A48" s="24"/>
      <c r="B48" s="6"/>
      <c r="C48" s="6"/>
      <c r="D48" s="6"/>
      <c r="E48" s="29"/>
      <c r="F48" s="29"/>
      <c r="J48" s="20"/>
    </row>
    <row r="49" spans="1:10" ht="16.5" customHeight="1">
      <c r="A49" s="24"/>
      <c r="B49" s="5"/>
      <c r="C49" s="6"/>
      <c r="D49" s="6"/>
      <c r="E49" s="29"/>
      <c r="F49" s="29"/>
      <c r="J49" s="20"/>
    </row>
    <row r="50" spans="1:10" ht="16.5" customHeight="1">
      <c r="A50" s="24"/>
      <c r="B50" s="5"/>
      <c r="C50" s="6"/>
      <c r="D50" s="6"/>
      <c r="E50" s="29"/>
      <c r="F50" s="29"/>
      <c r="J50" s="20"/>
    </row>
    <row r="51" spans="1:10" ht="16.5" customHeight="1">
      <c r="A51" s="24"/>
      <c r="B51" s="5"/>
      <c r="C51" s="6"/>
      <c r="D51" s="6"/>
      <c r="E51" s="29"/>
      <c r="F51" s="29"/>
      <c r="J51" s="20"/>
    </row>
    <row r="52" spans="1:10" ht="16.5" customHeight="1">
      <c r="A52" s="24"/>
      <c r="B52" s="5"/>
      <c r="C52" s="6"/>
      <c r="D52" s="6"/>
      <c r="E52" s="29"/>
      <c r="F52" s="29"/>
      <c r="J52" s="20"/>
    </row>
    <row r="53" spans="1:10" ht="16.5" customHeight="1">
      <c r="A53" s="24"/>
      <c r="B53" s="5"/>
      <c r="C53" s="6"/>
      <c r="D53" s="6"/>
      <c r="E53" s="29"/>
      <c r="F53" s="29"/>
      <c r="J53" s="20"/>
    </row>
    <row r="54" spans="1:10" ht="16.5" customHeight="1">
      <c r="A54" s="24"/>
      <c r="B54" s="6"/>
      <c r="C54" s="6"/>
      <c r="D54" s="6"/>
      <c r="E54" s="29"/>
      <c r="F54" s="29"/>
      <c r="J54" s="22"/>
    </row>
    <row r="55" spans="2:10" ht="16.5" customHeight="1">
      <c r="B55" s="6"/>
      <c r="C55" s="6"/>
      <c r="D55" s="6"/>
      <c r="E55" s="29"/>
      <c r="F55" s="29"/>
      <c r="J55" s="20"/>
    </row>
    <row r="56" spans="2:12" s="3" customFormat="1" ht="16.5" customHeight="1">
      <c r="B56" s="7"/>
      <c r="C56" s="8"/>
      <c r="D56" s="8"/>
      <c r="E56" s="8"/>
      <c r="F56" s="8"/>
      <c r="J56" s="20"/>
      <c r="L56" s="31"/>
    </row>
    <row r="57" spans="2:10" ht="16.5" customHeight="1">
      <c r="B57" s="6"/>
      <c r="C57" s="6"/>
      <c r="D57" s="6"/>
      <c r="E57" s="29"/>
      <c r="F57" s="29"/>
      <c r="J57" s="20"/>
    </row>
    <row r="58" spans="2:10" ht="16.5" customHeight="1">
      <c r="B58" s="5"/>
      <c r="C58" s="6"/>
      <c r="D58" s="6"/>
      <c r="E58" s="29"/>
      <c r="F58" s="29"/>
      <c r="J58" s="20"/>
    </row>
    <row r="59" spans="2:10" ht="16.5" customHeight="1">
      <c r="B59" s="6"/>
      <c r="C59" s="6"/>
      <c r="D59" s="6"/>
      <c r="E59" s="29"/>
      <c r="F59" s="29"/>
      <c r="J59" s="20"/>
    </row>
    <row r="60" spans="2:10" ht="16.5" customHeight="1">
      <c r="B60" s="6"/>
      <c r="C60" s="6"/>
      <c r="D60" s="6"/>
      <c r="E60" s="29"/>
      <c r="F60" s="29"/>
      <c r="J60" s="20"/>
    </row>
    <row r="61" spans="2:10" ht="16.5" customHeight="1">
      <c r="B61" s="6"/>
      <c r="C61" s="6"/>
      <c r="D61" s="6"/>
      <c r="E61" s="29"/>
      <c r="F61" s="29"/>
      <c r="J61" s="20"/>
    </row>
    <row r="62" spans="2:10" ht="16.5" customHeight="1">
      <c r="B62" s="5"/>
      <c r="C62" s="6"/>
      <c r="D62" s="6"/>
      <c r="E62" s="29"/>
      <c r="F62" s="29"/>
      <c r="J62" s="22"/>
    </row>
    <row r="63" spans="2:10" ht="16.5" customHeight="1">
      <c r="B63" s="5"/>
      <c r="C63" s="6"/>
      <c r="D63" s="6"/>
      <c r="E63" s="29"/>
      <c r="F63" s="29"/>
      <c r="J63" s="20"/>
    </row>
    <row r="64" ht="16.5" customHeight="1">
      <c r="J64" s="20"/>
    </row>
    <row r="65" ht="16.5" customHeight="1">
      <c r="J65" s="20"/>
    </row>
    <row r="66" ht="16.5" customHeight="1">
      <c r="J66" s="20"/>
    </row>
    <row r="67" spans="1:10" ht="16.5" customHeight="1">
      <c r="A67" s="9"/>
      <c r="J67" s="20"/>
    </row>
    <row r="68" spans="2:12" s="3" customFormat="1" ht="16.5" customHeight="1">
      <c r="B68" s="10"/>
      <c r="J68" s="20"/>
      <c r="L68" s="31"/>
    </row>
    <row r="69" ht="16.5" customHeight="1">
      <c r="J69" s="20"/>
    </row>
    <row r="70" spans="2:10" ht="16.5" customHeight="1">
      <c r="B70" s="11"/>
      <c r="J70" s="20"/>
    </row>
    <row r="71" ht="16.5" customHeight="1">
      <c r="J71" s="20"/>
    </row>
    <row r="72" spans="10:12" s="3" customFormat="1" ht="16.5" customHeight="1">
      <c r="J72" s="20"/>
      <c r="L72" s="31"/>
    </row>
    <row r="73" ht="16.5" customHeight="1">
      <c r="J73" s="20"/>
    </row>
    <row r="74" ht="16.5" customHeight="1">
      <c r="J74" s="20"/>
    </row>
    <row r="75" spans="10:12" s="3" customFormat="1" ht="16.5" customHeight="1">
      <c r="J75" s="20"/>
      <c r="L75" s="31"/>
    </row>
    <row r="76" spans="2:10" ht="16.5" customHeight="1">
      <c r="B76" s="11"/>
      <c r="J76" s="20"/>
    </row>
    <row r="77" ht="16.5" customHeight="1">
      <c r="J77" s="20"/>
    </row>
    <row r="78" spans="2:10" ht="16.5" customHeight="1">
      <c r="B78" s="11"/>
      <c r="J78" s="20"/>
    </row>
    <row r="79" spans="2:12" s="3" customFormat="1" ht="16.5" customHeight="1">
      <c r="B79" s="10"/>
      <c r="J79" s="20"/>
      <c r="L79" s="31"/>
    </row>
    <row r="80" spans="2:10" ht="16.5" customHeight="1">
      <c r="B80" s="11"/>
      <c r="J80" s="20"/>
    </row>
    <row r="81" spans="2:10" ht="16.5" customHeight="1">
      <c r="B81" s="11"/>
      <c r="J81" s="20"/>
    </row>
    <row r="82" spans="2:10" ht="16.5" customHeight="1">
      <c r="B82" s="11"/>
      <c r="J82" s="20"/>
    </row>
    <row r="83" spans="10:12" s="3" customFormat="1" ht="16.5" customHeight="1">
      <c r="J83" s="20"/>
      <c r="L83" s="31"/>
    </row>
    <row r="84" spans="2:10" ht="16.5" customHeight="1">
      <c r="B84" s="11"/>
      <c r="J84" s="20"/>
    </row>
    <row r="85" ht="16.5" customHeight="1">
      <c r="J85" s="22"/>
    </row>
    <row r="86" spans="2:10" ht="16.5" customHeight="1">
      <c r="B86" s="11"/>
      <c r="J86" s="20"/>
    </row>
    <row r="87" spans="2:10" ht="16.5" customHeight="1">
      <c r="B87" s="11"/>
      <c r="J87" s="20"/>
    </row>
    <row r="88" spans="2:10" ht="16.5" customHeight="1">
      <c r="B88" s="11"/>
      <c r="J88" s="20"/>
    </row>
    <row r="89" spans="2:10" ht="16.5" customHeight="1">
      <c r="B89" s="11"/>
      <c r="J89" s="20"/>
    </row>
    <row r="90" spans="2:10" ht="16.5" customHeight="1">
      <c r="B90" s="11"/>
      <c r="J90" s="20"/>
    </row>
    <row r="91" spans="2:10" ht="16.5" customHeight="1">
      <c r="B91" s="11"/>
      <c r="J91" s="20"/>
    </row>
    <row r="92" ht="16.5" customHeight="1">
      <c r="J92" s="20"/>
    </row>
    <row r="93" ht="16.5" customHeight="1">
      <c r="J93" s="20"/>
    </row>
    <row r="94" ht="16.5" customHeight="1">
      <c r="J94" s="20"/>
    </row>
    <row r="95" spans="2:10" ht="16.5" customHeight="1">
      <c r="B95" s="11"/>
      <c r="J95" s="20"/>
    </row>
    <row r="96" spans="2:10" ht="16.5" customHeight="1">
      <c r="B96" s="11"/>
      <c r="J96" s="20"/>
    </row>
    <row r="97" spans="2:10" ht="16.5" customHeight="1">
      <c r="B97" s="11"/>
      <c r="J97" s="20"/>
    </row>
    <row r="98" spans="2:10" ht="16.5" customHeight="1">
      <c r="B98" s="11"/>
      <c r="J98" s="20"/>
    </row>
    <row r="99" spans="2:10" ht="16.5" customHeight="1">
      <c r="B99" s="11"/>
      <c r="J99" s="20"/>
    </row>
    <row r="100" ht="16.5" customHeight="1">
      <c r="J100" s="20"/>
    </row>
    <row r="101" spans="2:10" ht="16.5" customHeight="1">
      <c r="B101" s="11"/>
      <c r="J101" s="20"/>
    </row>
    <row r="102" ht="16.5" customHeight="1">
      <c r="J102" s="20"/>
    </row>
    <row r="103" ht="16.5" customHeight="1">
      <c r="J103" s="20"/>
    </row>
    <row r="104" spans="2:10" ht="16.5" customHeight="1">
      <c r="B104" s="11"/>
      <c r="J104" s="20"/>
    </row>
    <row r="105" spans="2:10" ht="16.5" customHeight="1">
      <c r="B105" s="11"/>
      <c r="J105" s="20"/>
    </row>
    <row r="106" spans="2:10" ht="16.5" customHeight="1">
      <c r="B106" s="11"/>
      <c r="J106" s="20"/>
    </row>
    <row r="107" ht="16.5" customHeight="1">
      <c r="J107" s="20"/>
    </row>
    <row r="108" ht="16.5" customHeight="1">
      <c r="J108" s="20"/>
    </row>
    <row r="109" spans="2:10" ht="16.5" customHeight="1">
      <c r="B109" s="11"/>
      <c r="J109" s="20"/>
    </row>
    <row r="110" ht="16.5" customHeight="1">
      <c r="J110" s="20"/>
    </row>
    <row r="111" ht="16.5" customHeight="1">
      <c r="J111" s="22"/>
    </row>
    <row r="112" ht="16.5" customHeight="1">
      <c r="J112" s="20"/>
    </row>
    <row r="113" spans="1:10" ht="16.5" customHeight="1">
      <c r="A113" s="9"/>
      <c r="J113" s="20"/>
    </row>
    <row r="114" spans="2:10" ht="16.5" customHeight="1">
      <c r="B114" s="11"/>
      <c r="J114" s="20"/>
    </row>
    <row r="115" spans="2:10" ht="16.5" customHeight="1">
      <c r="B115" s="11"/>
      <c r="J115" s="20"/>
    </row>
    <row r="116" spans="2:10" ht="16.5" customHeight="1">
      <c r="B116" s="11"/>
      <c r="J116" s="20"/>
    </row>
    <row r="117" ht="16.5" customHeight="1">
      <c r="J117" s="20"/>
    </row>
    <row r="118" ht="16.5" customHeight="1">
      <c r="J118" s="20"/>
    </row>
    <row r="120" ht="16.5" customHeight="1">
      <c r="B120" s="11"/>
    </row>
    <row r="124" ht="16.5" customHeight="1">
      <c r="B124" s="11"/>
    </row>
    <row r="125" ht="16.5" customHeight="1">
      <c r="B125" s="11"/>
    </row>
    <row r="127" ht="16.5" customHeight="1">
      <c r="B127" s="11"/>
    </row>
    <row r="130" ht="16.5" customHeight="1">
      <c r="B130" s="11"/>
    </row>
    <row r="132" ht="16.5" customHeight="1">
      <c r="B132" s="11"/>
    </row>
  </sheetData>
  <sheetProtection/>
  <mergeCells count="13">
    <mergeCell ref="A6:A7"/>
    <mergeCell ref="B6:B7"/>
    <mergeCell ref="C6:C7"/>
    <mergeCell ref="E6:E7"/>
    <mergeCell ref="F6:F7"/>
    <mergeCell ref="I5:J6"/>
    <mergeCell ref="G5:H6"/>
    <mergeCell ref="K5:L6"/>
    <mergeCell ref="M5:M6"/>
    <mergeCell ref="O2:P2"/>
    <mergeCell ref="N5:N6"/>
    <mergeCell ref="O5:O6"/>
    <mergeCell ref="P5:P6"/>
  </mergeCells>
  <printOptions/>
  <pageMargins left="0.31496062992125984" right="0" top="0.41" bottom="0.32" header="0.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2011-10-17T12:47:23Z</cp:lastPrinted>
  <dcterms:created xsi:type="dcterms:W3CDTF">2008-09-01T13:32:59Z</dcterms:created>
  <dcterms:modified xsi:type="dcterms:W3CDTF">2011-10-18T06:24:28Z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