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tabRatio="677" activeTab="0"/>
  </bookViews>
  <sheets>
    <sheet name="Root and Tuber crops" sheetId="1" r:id="rId1"/>
    <sheet name="Sheet1" sheetId="2" r:id="rId2"/>
  </sheets>
  <definedNames>
    <definedName name="_xlnm.Print_Area" localSheetId="0">'Root and Tuber crops'!$B$1:$K$84</definedName>
    <definedName name="_xlnm.Print_Titles" localSheetId="0">'Root and Tuber crops'!$1:$7</definedName>
    <definedName name="Z_63632BBE_B4B6_41F5_8F6B_EADA7A7E70A0_.wvu.PrintArea" localSheetId="0" hidden="1">'Root and Tuber crops'!#REF!</definedName>
  </definedNames>
  <calcPr fullCalcOnLoad="1"/>
</workbook>
</file>

<file path=xl/sharedStrings.xml><?xml version="1.0" encoding="utf-8"?>
<sst xmlns="http://schemas.openxmlformats.org/spreadsheetml/2006/main" count="503" uniqueCount="117">
  <si>
    <t>Comoros</t>
  </si>
  <si>
    <t>Côte d'Ivoire</t>
  </si>
  <si>
    <t>Egypt</t>
  </si>
  <si>
    <t xml:space="preserve">Ethiopia </t>
  </si>
  <si>
    <t>Guinea</t>
  </si>
  <si>
    <t>Madagascar</t>
  </si>
  <si>
    <t>Mozambique</t>
  </si>
  <si>
    <t>Senegal</t>
  </si>
  <si>
    <t>Togo</t>
  </si>
  <si>
    <t>Tunisia</t>
  </si>
  <si>
    <t>Canada</t>
  </si>
  <si>
    <t>Guatemala</t>
  </si>
  <si>
    <t>Jamaica</t>
  </si>
  <si>
    <t>Panama</t>
  </si>
  <si>
    <t>United States</t>
  </si>
  <si>
    <t>Brazil</t>
  </si>
  <si>
    <t>Chile</t>
  </si>
  <si>
    <t>Colombia</t>
  </si>
  <si>
    <t>Ecuador</t>
  </si>
  <si>
    <t>Venezuela</t>
  </si>
  <si>
    <t xml:space="preserve">Bhutan </t>
  </si>
  <si>
    <t xml:space="preserve">Cyprus </t>
  </si>
  <si>
    <t>Malaysia</t>
  </si>
  <si>
    <t>Nepal</t>
  </si>
  <si>
    <t>Qatar</t>
  </si>
  <si>
    <t>Saudi Arabia</t>
  </si>
  <si>
    <t>Turkey</t>
  </si>
  <si>
    <t>Yemen</t>
  </si>
  <si>
    <t>Albania</t>
  </si>
  <si>
    <t>Austria</t>
  </si>
  <si>
    <t>Belgium</t>
  </si>
  <si>
    <t>Denmark</t>
  </si>
  <si>
    <t>Estonia</t>
  </si>
  <si>
    <t>Finland</t>
  </si>
  <si>
    <t>France</t>
  </si>
  <si>
    <t>Germany</t>
  </si>
  <si>
    <t>Greece</t>
  </si>
  <si>
    <t>Ireland</t>
  </si>
  <si>
    <t>Italy</t>
  </si>
  <si>
    <t xml:space="preserve">Latvia </t>
  </si>
  <si>
    <t>Lithuania</t>
  </si>
  <si>
    <t>Luxembourg</t>
  </si>
  <si>
    <t>Malta</t>
  </si>
  <si>
    <t>Netherlands</t>
  </si>
  <si>
    <t>Norway</t>
  </si>
  <si>
    <t>Poland</t>
  </si>
  <si>
    <t>Portugal</t>
  </si>
  <si>
    <t>Spain</t>
  </si>
  <si>
    <t>Sweden</t>
  </si>
  <si>
    <t>United Kingdom</t>
  </si>
  <si>
    <t>Australia</t>
  </si>
  <si>
    <t>Cook Islands</t>
  </si>
  <si>
    <t>New Zealand</t>
  </si>
  <si>
    <t>Tonga</t>
  </si>
  <si>
    <t>1999-2000</t>
  </si>
  <si>
    <t>2000-2001</t>
  </si>
  <si>
    <t>1998-1999</t>
  </si>
  <si>
    <t>2002-2003</t>
  </si>
  <si>
    <t>2003-2004</t>
  </si>
  <si>
    <t>...</t>
  </si>
  <si>
    <t>2001-2002</t>
  </si>
  <si>
    <t>2004-2005</t>
  </si>
  <si>
    <t>1996-1997</t>
  </si>
  <si>
    <t>1999-'2000</t>
  </si>
  <si>
    <t>Azerbaijan</t>
  </si>
  <si>
    <t>Georgia</t>
  </si>
  <si>
    <t>Kyrgyzstan</t>
  </si>
  <si>
    <t>Czech Republic</t>
  </si>
  <si>
    <t>Slovak Republic</t>
  </si>
  <si>
    <t>Slovenia</t>
  </si>
  <si>
    <t>Iran</t>
  </si>
  <si>
    <r>
      <t>Virgin Islands</t>
    </r>
    <r>
      <rPr>
        <sz val="10"/>
        <rFont val="Arial"/>
        <family val="0"/>
      </rPr>
      <t xml:space="preserve"> (US)</t>
    </r>
  </si>
  <si>
    <t xml:space="preserve">Puerto Rico </t>
  </si>
  <si>
    <t>Tanzania</t>
  </si>
  <si>
    <t>Total area of holdings</t>
  </si>
  <si>
    <t>1996-2005</t>
  </si>
  <si>
    <t xml:space="preserve">American Samoa </t>
  </si>
  <si>
    <t>Guam</t>
  </si>
  <si>
    <t xml:space="preserve">North. Mariana Isl. </t>
  </si>
  <si>
    <t>Croatia</t>
  </si>
  <si>
    <r>
      <t xml:space="preserve">AMERICA, NORTH AND CENTRAL </t>
    </r>
    <r>
      <rPr>
        <b/>
        <sz val="10"/>
        <rFont val="Arial"/>
        <family val="2"/>
      </rPr>
      <t>(8)</t>
    </r>
  </si>
  <si>
    <t xml:space="preserve">Cassava </t>
  </si>
  <si>
    <t>St. Vincent &amp; Grenad.</t>
  </si>
  <si>
    <t>Table 7.8 Root and Tuber crops with high starch or inulin content: area</t>
  </si>
  <si>
    <t xml:space="preserve">Potato/             Sweet Potato </t>
  </si>
  <si>
    <t xml:space="preserve">Yam, Cocoyam, Dasheen, Tannia </t>
  </si>
  <si>
    <t>(ha)</t>
  </si>
  <si>
    <t>(%)</t>
  </si>
  <si>
    <t>AFRICA (11)</t>
  </si>
  <si>
    <t>Countries by region</t>
  </si>
  <si>
    <t>AMERICA, SOUTH (5)</t>
  </si>
  <si>
    <t>ASIA (12)</t>
  </si>
  <si>
    <t>OCEANIA (7)</t>
  </si>
  <si>
    <t xml:space="preserve">  Total</t>
  </si>
  <si>
    <t xml:space="preserve">Census year </t>
  </si>
  <si>
    <t>8 (=col.7/col.3)</t>
  </si>
  <si>
    <t>Romania</t>
  </si>
  <si>
    <t>…</t>
  </si>
  <si>
    <t>EUROPE (27)</t>
  </si>
  <si>
    <t>WORLD TOTAL (70)</t>
  </si>
  <si>
    <t>7(=col.4+col.5+col.6)</t>
  </si>
  <si>
    <t>Total number of holdings</t>
  </si>
  <si>
    <t>..</t>
  </si>
  <si>
    <t>10=(col.8/col.4)</t>
  </si>
  <si>
    <t>8(=col.5+col.6+col.7)</t>
  </si>
  <si>
    <t>9 (=col.8/col.3)</t>
  </si>
  <si>
    <t xml:space="preserve">Share in arable land </t>
  </si>
  <si>
    <t>Share in area of holdings</t>
  </si>
  <si>
    <t xml:space="preserve">Arable land </t>
  </si>
  <si>
    <t>Table 7.8 Root and tuber crops with high starch or inulin content: area</t>
  </si>
  <si>
    <t>Tanzania, United Republic of</t>
  </si>
  <si>
    <t>United States of America</t>
  </si>
  <si>
    <t>Slovakia</t>
  </si>
  <si>
    <t>Northern Mariana Islands</t>
  </si>
  <si>
    <t>Venezuela, Bolivarian Republic of</t>
  </si>
  <si>
    <t>Virgin Islands, United States</t>
  </si>
  <si>
    <t>Saint Vincent and the Grenadines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</si>
</sst>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#,##0.0"/>
    <numFmt numFmtId="172" formatCode="###\ ###\ ###\ ###\ ###\ "/>
    <numFmt numFmtId="173" formatCode="_-* #,##0.0_-;\-* #,##0.0_-;_-* &quot;-&quot;??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1" fontId="4" fillId="0" borderId="0" xfId="0" applyNumberFormat="1" applyFont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 shrinkToFit="1"/>
    </xf>
    <xf numFmtId="172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171" fontId="5" fillId="0" borderId="0" xfId="0" applyNumberFormat="1" applyFont="1" applyBorder="1" applyAlignment="1">
      <alignment/>
    </xf>
    <xf numFmtId="171" fontId="0" fillId="0" borderId="0" xfId="0" applyNumberFormat="1" applyBorder="1" applyAlignment="1">
      <alignment horizontal="right" wrapText="1"/>
    </xf>
    <xf numFmtId="172" fontId="4" fillId="33" borderId="0" xfId="0" applyNumberFormat="1" applyFon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1" fontId="8" fillId="0" borderId="0" xfId="0" applyNumberFormat="1" applyFont="1" applyBorder="1" applyAlignment="1">
      <alignment horizontal="right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171" fontId="9" fillId="33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shrinkToFit="1"/>
    </xf>
    <xf numFmtId="49" fontId="4" fillId="33" borderId="13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172" fontId="7" fillId="33" borderId="13" xfId="0" applyNumberFormat="1" applyFont="1" applyFill="1" applyBorder="1" applyAlignment="1">
      <alignment horizontal="right"/>
    </xf>
    <xf numFmtId="173" fontId="4" fillId="33" borderId="14" xfId="42" applyNumberFormat="1" applyFont="1" applyFill="1" applyBorder="1" applyAlignment="1">
      <alignment horizontal="right"/>
    </xf>
    <xf numFmtId="173" fontId="0" fillId="0" borderId="11" xfId="42" applyNumberFormat="1" applyFont="1" applyBorder="1" applyAlignment="1">
      <alignment/>
    </xf>
    <xf numFmtId="173" fontId="0" fillId="0" borderId="15" xfId="42" applyNumberFormat="1" applyFont="1" applyBorder="1" applyAlignment="1">
      <alignment/>
    </xf>
    <xf numFmtId="173" fontId="0" fillId="0" borderId="12" xfId="42" applyNumberFormat="1" applyFont="1" applyBorder="1" applyAlignment="1">
      <alignment/>
    </xf>
    <xf numFmtId="49" fontId="4" fillId="34" borderId="13" xfId="0" applyNumberFormat="1" applyFont="1" applyFill="1" applyBorder="1" applyAlignment="1">
      <alignment horizontal="center"/>
    </xf>
    <xf numFmtId="172" fontId="4" fillId="34" borderId="13" xfId="0" applyNumberFormat="1" applyFont="1" applyFill="1" applyBorder="1" applyAlignment="1">
      <alignment horizontal="right"/>
    </xf>
    <xf numFmtId="173" fontId="4" fillId="34" borderId="14" xfId="42" applyNumberFormat="1" applyFont="1" applyFill="1" applyBorder="1" applyAlignment="1">
      <alignment/>
    </xf>
    <xf numFmtId="171" fontId="6" fillId="34" borderId="16" xfId="0" applyNumberFormat="1" applyFont="1" applyFill="1" applyBorder="1" applyAlignment="1">
      <alignment/>
    </xf>
    <xf numFmtId="171" fontId="4" fillId="33" borderId="17" xfId="0" applyNumberFormat="1" applyFont="1" applyFill="1" applyBorder="1" applyAlignment="1">
      <alignment/>
    </xf>
    <xf numFmtId="171" fontId="0" fillId="33" borderId="18" xfId="0" applyNumberFormat="1" applyFill="1" applyBorder="1" applyAlignment="1">
      <alignment horizontal="center"/>
    </xf>
    <xf numFmtId="172" fontId="4" fillId="33" borderId="18" xfId="0" applyNumberFormat="1" applyFont="1" applyFill="1" applyBorder="1" applyAlignment="1">
      <alignment horizontal="right"/>
    </xf>
    <xf numFmtId="173" fontId="4" fillId="33" borderId="19" xfId="42" applyNumberFormat="1" applyFont="1" applyFill="1" applyBorder="1" applyAlignment="1">
      <alignment horizontal="right"/>
    </xf>
    <xf numFmtId="171" fontId="4" fillId="35" borderId="16" xfId="0" applyNumberFormat="1" applyFont="1" applyFill="1" applyBorder="1" applyAlignment="1">
      <alignment horizontal="left" vertical="center" wrapText="1"/>
    </xf>
    <xf numFmtId="171" fontId="4" fillId="33" borderId="13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right" vertical="center" wrapText="1"/>
    </xf>
    <xf numFmtId="173" fontId="4" fillId="33" borderId="14" xfId="42" applyNumberFormat="1" applyFont="1" applyFill="1" applyBorder="1" applyAlignment="1">
      <alignment horizontal="right" vertical="center" wrapText="1"/>
    </xf>
    <xf numFmtId="173" fontId="4" fillId="33" borderId="20" xfId="42" applyNumberFormat="1" applyFont="1" applyFill="1" applyBorder="1" applyAlignment="1">
      <alignment horizontal="right"/>
    </xf>
    <xf numFmtId="171" fontId="0" fillId="0" borderId="11" xfId="0" applyNumberFormat="1" applyFill="1" applyBorder="1" applyAlignment="1">
      <alignment/>
    </xf>
    <xf numFmtId="171" fontId="0" fillId="0" borderId="15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0" fontId="4" fillId="0" borderId="12" xfId="0" applyNumberFormat="1" applyFont="1" applyFill="1" applyBorder="1" applyAlignment="1" quotePrefix="1">
      <alignment horizontal="center"/>
    </xf>
    <xf numFmtId="172" fontId="7" fillId="0" borderId="11" xfId="0" applyNumberFormat="1" applyFont="1" applyFill="1" applyBorder="1" applyAlignment="1">
      <alignment horizontal="right"/>
    </xf>
    <xf numFmtId="172" fontId="0" fillId="0" borderId="15" xfId="0" applyNumberForma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1" xfId="0" applyNumberFormat="1" applyFill="1" applyBorder="1" applyAlignment="1">
      <alignment horizontal="right"/>
    </xf>
    <xf numFmtId="172" fontId="0" fillId="0" borderId="12" xfId="0" applyNumberForma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7" fillId="0" borderId="21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72" fontId="4" fillId="33" borderId="23" xfId="0" applyNumberFormat="1" applyFont="1" applyFill="1" applyBorder="1" applyAlignment="1">
      <alignment horizontal="right"/>
    </xf>
    <xf numFmtId="172" fontId="0" fillId="0" borderId="24" xfId="0" applyNumberFormat="1" applyFill="1" applyBorder="1" applyAlignment="1">
      <alignment horizontal="right"/>
    </xf>
    <xf numFmtId="172" fontId="0" fillId="0" borderId="25" xfId="0" applyNumberFormat="1" applyFill="1" applyBorder="1" applyAlignment="1">
      <alignment horizontal="right"/>
    </xf>
    <xf numFmtId="172" fontId="0" fillId="0" borderId="17" xfId="0" applyNumberFormat="1" applyFill="1" applyBorder="1" applyAlignment="1">
      <alignment horizontal="right"/>
    </xf>
    <xf numFmtId="172" fontId="0" fillId="0" borderId="25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 horizontal="right"/>
    </xf>
    <xf numFmtId="172" fontId="7" fillId="0" borderId="17" xfId="0" applyNumberFormat="1" applyFont="1" applyFill="1" applyBorder="1" applyAlignment="1">
      <alignment horizontal="right"/>
    </xf>
    <xf numFmtId="173" fontId="0" fillId="0" borderId="22" xfId="42" applyNumberFormat="1" applyFont="1" applyBorder="1" applyAlignment="1">
      <alignment/>
    </xf>
    <xf numFmtId="173" fontId="0" fillId="0" borderId="19" xfId="42" applyNumberFormat="1" applyFont="1" applyBorder="1" applyAlignment="1">
      <alignment/>
    </xf>
    <xf numFmtId="172" fontId="0" fillId="0" borderId="23" xfId="0" applyNumberFormat="1" applyFill="1" applyBorder="1" applyAlignment="1">
      <alignment horizontal="right"/>
    </xf>
    <xf numFmtId="172" fontId="0" fillId="0" borderId="18" xfId="0" applyNumberForma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 quotePrefix="1">
      <alignment horizontal="center"/>
    </xf>
    <xf numFmtId="49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171" fontId="0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"/>
    </xf>
    <xf numFmtId="171" fontId="0" fillId="0" borderId="15" xfId="0" applyNumberFormat="1" applyFont="1" applyFill="1" applyBorder="1" applyAlignment="1">
      <alignment/>
    </xf>
    <xf numFmtId="0" fontId="4" fillId="0" borderId="24" xfId="0" applyNumberFormat="1" applyFont="1" applyFill="1" applyBorder="1" applyAlignment="1" quotePrefix="1">
      <alignment horizontal="center"/>
    </xf>
    <xf numFmtId="0" fontId="4" fillId="0" borderId="25" xfId="0" applyNumberFormat="1" applyFont="1" applyFill="1" applyBorder="1" applyAlignment="1" quotePrefix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172" fontId="4" fillId="34" borderId="18" xfId="0" applyNumberFormat="1" applyFont="1" applyFill="1" applyBorder="1" applyAlignment="1">
      <alignment horizontal="right"/>
    </xf>
    <xf numFmtId="172" fontId="0" fillId="0" borderId="0" xfId="0" applyNumberFormat="1" applyBorder="1" applyAlignment="1">
      <alignment/>
    </xf>
    <xf numFmtId="171" fontId="4" fillId="33" borderId="21" xfId="0" applyNumberFormat="1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shrinkToFit="1"/>
    </xf>
    <xf numFmtId="171" fontId="10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171" fontId="9" fillId="33" borderId="19" xfId="0" applyNumberFormat="1" applyFont="1" applyFill="1" applyBorder="1" applyAlignment="1">
      <alignment horizontal="center" vertical="center" wrapText="1"/>
    </xf>
    <xf numFmtId="171" fontId="9" fillId="33" borderId="2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/>
    </xf>
    <xf numFmtId="0" fontId="4" fillId="37" borderId="11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171" fontId="4" fillId="37" borderId="21" xfId="0" applyNumberFormat="1" applyFont="1" applyFill="1" applyBorder="1" applyAlignment="1">
      <alignment horizontal="center" vertical="center" wrapText="1"/>
    </xf>
    <xf numFmtId="171" fontId="4" fillId="37" borderId="11" xfId="0" applyNumberFormat="1" applyFont="1" applyFill="1" applyBorder="1" applyAlignment="1">
      <alignment horizontal="center" vertical="center" wrapText="1"/>
    </xf>
    <xf numFmtId="171" fontId="4" fillId="37" borderId="24" xfId="0" applyNumberFormat="1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171" fontId="1" fillId="38" borderId="15" xfId="0" applyNumberFormat="1" applyFont="1" applyFill="1" applyBorder="1" applyAlignment="1">
      <alignment horizontal="center" vertical="center" shrinkToFit="1"/>
    </xf>
    <xf numFmtId="171" fontId="11" fillId="37" borderId="12" xfId="0" applyNumberFormat="1" applyFont="1" applyFill="1" applyBorder="1" applyAlignment="1">
      <alignment horizontal="center" vertical="center" wrapText="1"/>
    </xf>
    <xf numFmtId="171" fontId="11" fillId="37" borderId="19" xfId="0" applyNumberFormat="1" applyFont="1" applyFill="1" applyBorder="1" applyAlignment="1">
      <alignment horizontal="center" vertical="center" wrapText="1"/>
    </xf>
    <xf numFmtId="171" fontId="11" fillId="37" borderId="17" xfId="0" applyNumberFormat="1" applyFont="1" applyFill="1" applyBorder="1" applyAlignment="1">
      <alignment horizontal="center" vertical="center" wrapText="1"/>
    </xf>
    <xf numFmtId="171" fontId="0" fillId="0" borderId="26" xfId="0" applyNumberFormat="1" applyFill="1" applyBorder="1" applyAlignment="1">
      <alignment/>
    </xf>
    <xf numFmtId="0" fontId="4" fillId="0" borderId="26" xfId="0" applyNumberFormat="1" applyFont="1" applyFill="1" applyBorder="1" applyAlignment="1" quotePrefix="1">
      <alignment horizontal="center"/>
    </xf>
    <xf numFmtId="172" fontId="0" fillId="0" borderId="26" xfId="0" applyNumberFormat="1" applyFill="1" applyBorder="1" applyAlignment="1">
      <alignment horizontal="right"/>
    </xf>
    <xf numFmtId="172" fontId="0" fillId="0" borderId="26" xfId="0" applyNumberFormat="1" applyFont="1" applyFill="1" applyBorder="1" applyAlignment="1">
      <alignment horizontal="right"/>
    </xf>
    <xf numFmtId="173" fontId="0" fillId="0" borderId="26" xfId="42" applyNumberFormat="1" applyFont="1" applyBorder="1" applyAlignment="1">
      <alignment/>
    </xf>
    <xf numFmtId="171" fontId="0" fillId="0" borderId="26" xfId="0" applyNumberFormat="1" applyFill="1" applyBorder="1" applyAlignment="1">
      <alignment horizontal="right"/>
    </xf>
    <xf numFmtId="171" fontId="0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172" fontId="7" fillId="0" borderId="26" xfId="0" applyNumberFormat="1" applyFont="1" applyFill="1" applyBorder="1" applyAlignment="1">
      <alignment horizontal="right"/>
    </xf>
    <xf numFmtId="0" fontId="4" fillId="0" borderId="26" xfId="0" applyNumberFormat="1" applyFont="1" applyFill="1" applyBorder="1" applyAlignment="1">
      <alignment horizontal="center"/>
    </xf>
    <xf numFmtId="171" fontId="0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 quotePrefix="1">
      <alignment horizontal="center"/>
    </xf>
    <xf numFmtId="171" fontId="4" fillId="39" borderId="24" xfId="0" applyNumberFormat="1" applyFont="1" applyFill="1" applyBorder="1" applyAlignment="1">
      <alignment horizontal="left" vertical="center" wrapText="1"/>
    </xf>
    <xf numFmtId="171" fontId="4" fillId="37" borderId="23" xfId="0" applyNumberFormat="1" applyFont="1" applyFill="1" applyBorder="1" applyAlignment="1">
      <alignment horizontal="center" vertical="center" wrapText="1"/>
    </xf>
    <xf numFmtId="172" fontId="4" fillId="37" borderId="23" xfId="0" applyNumberFormat="1" applyFont="1" applyFill="1" applyBorder="1" applyAlignment="1">
      <alignment horizontal="right" vertical="center" wrapText="1"/>
    </xf>
    <xf numFmtId="173" fontId="4" fillId="37" borderId="21" xfId="42" applyNumberFormat="1" applyFont="1" applyFill="1" applyBorder="1" applyAlignment="1">
      <alignment horizontal="right" vertical="center" wrapText="1"/>
    </xf>
    <xf numFmtId="3" fontId="4" fillId="37" borderId="11" xfId="0" applyNumberFormat="1" applyFont="1" applyFill="1" applyBorder="1" applyAlignment="1">
      <alignment horizontal="center" vertical="center" shrinkToFit="1"/>
    </xf>
    <xf numFmtId="171" fontId="0" fillId="0" borderId="27" xfId="0" applyNumberFormat="1" applyFill="1" applyBorder="1" applyAlignment="1">
      <alignment/>
    </xf>
    <xf numFmtId="0" fontId="4" fillId="0" borderId="27" xfId="0" applyNumberFormat="1" applyFont="1" applyFill="1" applyBorder="1" applyAlignment="1" quotePrefix="1">
      <alignment horizontal="center"/>
    </xf>
    <xf numFmtId="172" fontId="0" fillId="0" borderId="27" xfId="0" applyNumberFormat="1" applyFill="1" applyBorder="1" applyAlignment="1">
      <alignment horizontal="right"/>
    </xf>
    <xf numFmtId="172" fontId="0" fillId="0" borderId="27" xfId="0" applyNumberFormat="1" applyFont="1" applyFill="1" applyBorder="1" applyAlignment="1">
      <alignment horizontal="right"/>
    </xf>
    <xf numFmtId="173" fontId="0" fillId="0" borderId="27" xfId="42" applyNumberFormat="1" applyFont="1" applyBorder="1" applyAlignment="1">
      <alignment/>
    </xf>
    <xf numFmtId="171" fontId="0" fillId="0" borderId="27" xfId="0" applyNumberFormat="1" applyFill="1" applyBorder="1" applyAlignment="1">
      <alignment horizontal="right"/>
    </xf>
    <xf numFmtId="171" fontId="4" fillId="37" borderId="28" xfId="0" applyNumberFormat="1" applyFont="1" applyFill="1" applyBorder="1" applyAlignment="1">
      <alignment/>
    </xf>
    <xf numFmtId="171" fontId="0" fillId="37" borderId="29" xfId="0" applyNumberFormat="1" applyFill="1" applyBorder="1" applyAlignment="1">
      <alignment horizontal="center"/>
    </xf>
    <xf numFmtId="172" fontId="4" fillId="37" borderId="29" xfId="0" applyNumberFormat="1" applyFont="1" applyFill="1" applyBorder="1" applyAlignment="1">
      <alignment horizontal="right"/>
    </xf>
    <xf numFmtId="173" fontId="4" fillId="37" borderId="29" xfId="42" applyNumberFormat="1" applyFont="1" applyFill="1" applyBorder="1" applyAlignment="1">
      <alignment horizontal="right"/>
    </xf>
    <xf numFmtId="171" fontId="0" fillId="37" borderId="30" xfId="0" applyNumberFormat="1" applyFill="1" applyBorder="1" applyAlignment="1">
      <alignment/>
    </xf>
    <xf numFmtId="171" fontId="0" fillId="0" borderId="31" xfId="0" applyNumberFormat="1" applyFill="1" applyBorder="1" applyAlignment="1">
      <alignment/>
    </xf>
    <xf numFmtId="0" fontId="4" fillId="0" borderId="31" xfId="0" applyNumberFormat="1" applyFont="1" applyFill="1" applyBorder="1" applyAlignment="1" quotePrefix="1">
      <alignment horizontal="center"/>
    </xf>
    <xf numFmtId="172" fontId="0" fillId="0" borderId="31" xfId="0" applyNumberFormat="1" applyFill="1" applyBorder="1" applyAlignment="1">
      <alignment horizontal="right"/>
    </xf>
    <xf numFmtId="172" fontId="0" fillId="0" borderId="31" xfId="0" applyNumberFormat="1" applyFont="1" applyFill="1" applyBorder="1" applyAlignment="1">
      <alignment horizontal="right"/>
    </xf>
    <xf numFmtId="172" fontId="7" fillId="0" borderId="31" xfId="0" applyNumberFormat="1" applyFont="1" applyFill="1" applyBorder="1" applyAlignment="1">
      <alignment horizontal="right"/>
    </xf>
    <xf numFmtId="173" fontId="0" fillId="0" borderId="31" xfId="42" applyNumberFormat="1" applyFont="1" applyBorder="1" applyAlignment="1">
      <alignment/>
    </xf>
    <xf numFmtId="171" fontId="0" fillId="0" borderId="31" xfId="0" applyNumberFormat="1" applyFill="1" applyBorder="1" applyAlignment="1">
      <alignment horizontal="right"/>
    </xf>
    <xf numFmtId="172" fontId="7" fillId="0" borderId="27" xfId="0" applyNumberFormat="1" applyFont="1" applyFill="1" applyBorder="1" applyAlignment="1">
      <alignment horizontal="right"/>
    </xf>
    <xf numFmtId="171" fontId="6" fillId="37" borderId="28" xfId="0" applyNumberFormat="1" applyFont="1" applyFill="1" applyBorder="1" applyAlignment="1">
      <alignment/>
    </xf>
    <xf numFmtId="49" fontId="4" fillId="37" borderId="29" xfId="0" applyNumberFormat="1" applyFont="1" applyFill="1" applyBorder="1" applyAlignment="1">
      <alignment horizontal="center"/>
    </xf>
    <xf numFmtId="173" fontId="4" fillId="37" borderId="29" xfId="42" applyNumberFormat="1" applyFont="1" applyFill="1" applyBorder="1" applyAlignment="1">
      <alignment/>
    </xf>
    <xf numFmtId="171" fontId="0" fillId="37" borderId="30" xfId="0" applyNumberFormat="1" applyFill="1" applyBorder="1" applyAlignment="1">
      <alignment horizontal="right"/>
    </xf>
    <xf numFmtId="172" fontId="7" fillId="37" borderId="29" xfId="0" applyNumberFormat="1" applyFont="1" applyFill="1" applyBorder="1" applyAlignment="1">
      <alignment horizontal="right"/>
    </xf>
    <xf numFmtId="49" fontId="4" fillId="0" borderId="31" xfId="0" applyNumberFormat="1" applyFont="1" applyFill="1" applyBorder="1" applyAlignment="1" quotePrefix="1">
      <alignment horizontal="center"/>
    </xf>
    <xf numFmtId="49" fontId="4" fillId="0" borderId="27" xfId="0" applyNumberFormat="1" applyFont="1" applyFill="1" applyBorder="1" applyAlignment="1" quotePrefix="1">
      <alignment horizont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171" fontId="8" fillId="0" borderId="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71" fontId="4" fillId="34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65"/>
  <sheetViews>
    <sheetView tabSelected="1" zoomScalePageLayoutView="0" workbookViewId="0" topLeftCell="A22">
      <selection activeCell="D59" sqref="D59"/>
    </sheetView>
  </sheetViews>
  <sheetFormatPr defaultColWidth="8.8515625" defaultRowHeight="14.25" customHeight="1"/>
  <cols>
    <col min="1" max="1" width="3.140625" style="1" customWidth="1"/>
    <col min="2" max="2" width="24.421875" style="2" customWidth="1"/>
    <col min="3" max="3" width="11.00390625" style="1" customWidth="1"/>
    <col min="4" max="4" width="14.140625" style="1" customWidth="1"/>
    <col min="5" max="6" width="12.8515625" style="1" customWidth="1"/>
    <col min="7" max="7" width="15.421875" style="1" customWidth="1"/>
    <col min="8" max="8" width="12.7109375" style="1" customWidth="1"/>
    <col min="9" max="9" width="17.7109375" style="1" customWidth="1"/>
    <col min="10" max="10" width="15.00390625" style="0" customWidth="1"/>
    <col min="11" max="11" width="13.00390625" style="1" customWidth="1"/>
    <col min="12" max="12" width="13.7109375" style="1" customWidth="1"/>
    <col min="13" max="16384" width="8.8515625" style="1" customWidth="1"/>
  </cols>
  <sheetData>
    <row r="1" ht="14.25" customHeight="1">
      <c r="B1" s="11"/>
    </row>
    <row r="2" spans="2:9" ht="14.25" customHeight="1">
      <c r="B2" s="11" t="s">
        <v>109</v>
      </c>
      <c r="H2" s="161"/>
      <c r="I2" s="162"/>
    </row>
    <row r="3" spans="2:9" ht="14.25" customHeight="1">
      <c r="B3" s="11"/>
      <c r="H3" s="15"/>
      <c r="I3" s="12"/>
    </row>
    <row r="4" spans="2:11" ht="37.5" customHeight="1">
      <c r="B4" s="159" t="s">
        <v>89</v>
      </c>
      <c r="C4" s="159" t="s">
        <v>94</v>
      </c>
      <c r="D4" s="103" t="s">
        <v>74</v>
      </c>
      <c r="E4" s="104" t="s">
        <v>108</v>
      </c>
      <c r="F4" s="105" t="s">
        <v>84</v>
      </c>
      <c r="G4" s="106" t="s">
        <v>85</v>
      </c>
      <c r="H4" s="107" t="s">
        <v>81</v>
      </c>
      <c r="I4" s="106" t="s">
        <v>93</v>
      </c>
      <c r="J4" s="106" t="s">
        <v>107</v>
      </c>
      <c r="K4" s="106" t="s">
        <v>106</v>
      </c>
    </row>
    <row r="5" spans="2:11" ht="14.25" customHeight="1">
      <c r="B5" s="160"/>
      <c r="C5" s="160"/>
      <c r="D5" s="113" t="s">
        <v>86</v>
      </c>
      <c r="E5" s="114" t="s">
        <v>86</v>
      </c>
      <c r="F5" s="114" t="s">
        <v>86</v>
      </c>
      <c r="G5" s="113" t="s">
        <v>86</v>
      </c>
      <c r="H5" s="115" t="s">
        <v>86</v>
      </c>
      <c r="I5" s="113" t="s">
        <v>86</v>
      </c>
      <c r="J5" s="113" t="s">
        <v>87</v>
      </c>
      <c r="K5" s="113" t="s">
        <v>87</v>
      </c>
    </row>
    <row r="6" spans="2:11" s="102" customFormat="1" ht="14.25" customHeight="1">
      <c r="B6" s="108">
        <v>1</v>
      </c>
      <c r="C6" s="109">
        <v>2</v>
      </c>
      <c r="D6" s="110">
        <v>3</v>
      </c>
      <c r="E6" s="110">
        <v>4</v>
      </c>
      <c r="F6" s="109">
        <v>5</v>
      </c>
      <c r="G6" s="109">
        <v>6</v>
      </c>
      <c r="H6" s="109">
        <v>7</v>
      </c>
      <c r="I6" s="110" t="s">
        <v>104</v>
      </c>
      <c r="J6" s="111" t="s">
        <v>105</v>
      </c>
      <c r="K6" s="112" t="s">
        <v>103</v>
      </c>
    </row>
    <row r="7" spans="2:11" ht="14.25" customHeight="1">
      <c r="B7" s="128" t="s">
        <v>99</v>
      </c>
      <c r="C7" s="129" t="s">
        <v>75</v>
      </c>
      <c r="D7" s="130"/>
      <c r="E7" s="130"/>
      <c r="F7" s="130"/>
      <c r="G7" s="130"/>
      <c r="H7" s="130"/>
      <c r="I7" s="130"/>
      <c r="J7" s="131"/>
      <c r="K7" s="132"/>
    </row>
    <row r="8" spans="2:11" ht="14.25" customHeight="1">
      <c r="B8" s="139" t="s">
        <v>88</v>
      </c>
      <c r="C8" s="140"/>
      <c r="D8" s="141"/>
      <c r="E8" s="141"/>
      <c r="F8" s="141"/>
      <c r="G8" s="141"/>
      <c r="H8" s="141"/>
      <c r="I8" s="141"/>
      <c r="J8" s="142"/>
      <c r="K8" s="143"/>
    </row>
    <row r="9" spans="2:11" s="8" customFormat="1" ht="14.25" customHeight="1">
      <c r="B9" s="133" t="s">
        <v>0</v>
      </c>
      <c r="C9" s="134">
        <v>2004</v>
      </c>
      <c r="D9" s="135">
        <v>3570</v>
      </c>
      <c r="E9" s="136" t="s">
        <v>97</v>
      </c>
      <c r="F9" s="135">
        <v>67</v>
      </c>
      <c r="G9" s="135">
        <f>160+72</f>
        <v>232</v>
      </c>
      <c r="H9" s="135">
        <v>1071</v>
      </c>
      <c r="I9" s="135">
        <f>SUM(F9:H9)</f>
        <v>1370</v>
      </c>
      <c r="J9" s="137">
        <f aca="true" t="shared" si="0" ref="J9:J19">+I9/D9*100</f>
        <v>38.37535014005603</v>
      </c>
      <c r="K9" s="138" t="s">
        <v>59</v>
      </c>
    </row>
    <row r="10" spans="2:11" s="8" customFormat="1" ht="14.25" customHeight="1">
      <c r="B10" s="116" t="s">
        <v>1</v>
      </c>
      <c r="C10" s="117">
        <v>2001</v>
      </c>
      <c r="D10" s="118">
        <v>4351663</v>
      </c>
      <c r="E10" s="119" t="s">
        <v>97</v>
      </c>
      <c r="F10" s="118">
        <v>24664</v>
      </c>
      <c r="G10" s="118">
        <v>560477</v>
      </c>
      <c r="H10" s="118">
        <v>269429</v>
      </c>
      <c r="I10" s="118">
        <f aca="true" t="shared" si="1" ref="I10:I72">SUM(F10:H10)</f>
        <v>854570</v>
      </c>
      <c r="J10" s="120">
        <f t="shared" si="0"/>
        <v>19.637779855655182</v>
      </c>
      <c r="K10" s="121" t="s">
        <v>59</v>
      </c>
    </row>
    <row r="11" spans="2:11" s="9" customFormat="1" ht="14.25" customHeight="1">
      <c r="B11" s="122" t="s">
        <v>2</v>
      </c>
      <c r="C11" s="123" t="s">
        <v>54</v>
      </c>
      <c r="D11" s="118">
        <v>3750699</v>
      </c>
      <c r="E11" s="118">
        <v>2994145</v>
      </c>
      <c r="F11" s="118">
        <v>53929</v>
      </c>
      <c r="G11" s="124" t="s">
        <v>59</v>
      </c>
      <c r="H11" s="124" t="s">
        <v>59</v>
      </c>
      <c r="I11" s="118">
        <f t="shared" si="1"/>
        <v>53929</v>
      </c>
      <c r="J11" s="120">
        <f t="shared" si="0"/>
        <v>1.4378386535416465</v>
      </c>
      <c r="K11" s="121">
        <f aca="true" t="shared" si="2" ref="K11:K73">+I11/E11*100</f>
        <v>1.8011485749688143</v>
      </c>
    </row>
    <row r="12" spans="2:13" s="8" customFormat="1" ht="14.25" customHeight="1">
      <c r="B12" s="116" t="s">
        <v>3</v>
      </c>
      <c r="C12" s="123" t="s">
        <v>60</v>
      </c>
      <c r="D12" s="118">
        <v>11047249</v>
      </c>
      <c r="E12" s="118">
        <v>8193391</v>
      </c>
      <c r="F12" s="118">
        <v>72603</v>
      </c>
      <c r="G12" s="119">
        <v>237959</v>
      </c>
      <c r="H12" s="124" t="s">
        <v>59</v>
      </c>
      <c r="I12" s="118">
        <f t="shared" si="1"/>
        <v>310562</v>
      </c>
      <c r="J12" s="120">
        <f t="shared" si="0"/>
        <v>2.8112157153332924</v>
      </c>
      <c r="K12" s="121">
        <f t="shared" si="2"/>
        <v>3.7903964304889146</v>
      </c>
      <c r="L12" s="10"/>
      <c r="M12" s="9"/>
    </row>
    <row r="13" spans="2:11" s="9" customFormat="1" ht="14.25" customHeight="1">
      <c r="B13" s="122" t="s">
        <v>4</v>
      </c>
      <c r="C13" s="123" t="s">
        <v>55</v>
      </c>
      <c r="D13" s="118">
        <v>1370145</v>
      </c>
      <c r="E13" s="119" t="s">
        <v>97</v>
      </c>
      <c r="F13" s="118">
        <v>45524</v>
      </c>
      <c r="G13" s="118">
        <f>28147+3143</f>
        <v>31290</v>
      </c>
      <c r="H13" s="118">
        <v>123793</v>
      </c>
      <c r="I13" s="118">
        <f t="shared" si="1"/>
        <v>200607</v>
      </c>
      <c r="J13" s="120">
        <f t="shared" si="0"/>
        <v>14.641297088994232</v>
      </c>
      <c r="K13" s="121" t="s">
        <v>59</v>
      </c>
    </row>
    <row r="14" spans="2:11" s="8" customFormat="1" ht="14.25" customHeight="1">
      <c r="B14" s="116" t="s">
        <v>5</v>
      </c>
      <c r="C14" s="123" t="s">
        <v>61</v>
      </c>
      <c r="D14" s="118">
        <v>2083590</v>
      </c>
      <c r="E14" s="119" t="s">
        <v>102</v>
      </c>
      <c r="F14" s="118">
        <f>36830+123913</f>
        <v>160743</v>
      </c>
      <c r="G14" s="124" t="s">
        <v>59</v>
      </c>
      <c r="H14" s="118">
        <v>388779</v>
      </c>
      <c r="I14" s="118">
        <f t="shared" si="1"/>
        <v>549522</v>
      </c>
      <c r="J14" s="120">
        <f t="shared" si="0"/>
        <v>26.37380674700877</v>
      </c>
      <c r="K14" s="121" t="s">
        <v>59</v>
      </c>
    </row>
    <row r="15" spans="2:11" s="9" customFormat="1" ht="14.25" customHeight="1">
      <c r="B15" s="122" t="s">
        <v>6</v>
      </c>
      <c r="C15" s="123" t="s">
        <v>54</v>
      </c>
      <c r="D15" s="118">
        <v>3925324</v>
      </c>
      <c r="E15" s="119" t="s">
        <v>97</v>
      </c>
      <c r="F15" s="124" t="s">
        <v>59</v>
      </c>
      <c r="G15" s="118">
        <v>2074</v>
      </c>
      <c r="H15" s="124" t="s">
        <v>59</v>
      </c>
      <c r="I15" s="118">
        <f t="shared" si="1"/>
        <v>2074</v>
      </c>
      <c r="J15" s="120">
        <f t="shared" si="0"/>
        <v>0.052836402803946886</v>
      </c>
      <c r="K15" s="121" t="s">
        <v>59</v>
      </c>
    </row>
    <row r="16" spans="2:11" s="9" customFormat="1" ht="14.25" customHeight="1">
      <c r="B16" s="122" t="s">
        <v>7</v>
      </c>
      <c r="C16" s="123" t="s">
        <v>56</v>
      </c>
      <c r="D16" s="118">
        <v>1877684</v>
      </c>
      <c r="E16" s="119" t="s">
        <v>97</v>
      </c>
      <c r="F16" s="118">
        <v>65</v>
      </c>
      <c r="G16" s="124" t="s">
        <v>59</v>
      </c>
      <c r="H16" s="118">
        <v>18802</v>
      </c>
      <c r="I16" s="118">
        <f t="shared" si="1"/>
        <v>18867</v>
      </c>
      <c r="J16" s="120">
        <f t="shared" si="0"/>
        <v>1.0048016599172171</v>
      </c>
      <c r="K16" s="121" t="s">
        <v>59</v>
      </c>
    </row>
    <row r="17" spans="2:11" s="9" customFormat="1" ht="14.25" customHeight="1">
      <c r="B17" s="116" t="s">
        <v>110</v>
      </c>
      <c r="C17" s="123" t="s">
        <v>57</v>
      </c>
      <c r="D17" s="118">
        <v>11997071</v>
      </c>
      <c r="E17" s="118">
        <v>6545987</v>
      </c>
      <c r="F17" s="118">
        <v>191988</v>
      </c>
      <c r="G17" s="118">
        <v>13266</v>
      </c>
      <c r="H17" s="118">
        <v>865834</v>
      </c>
      <c r="I17" s="118">
        <f t="shared" si="1"/>
        <v>1071088</v>
      </c>
      <c r="J17" s="120">
        <f t="shared" si="0"/>
        <v>8.927912487973106</v>
      </c>
      <c r="K17" s="121">
        <f t="shared" si="2"/>
        <v>16.362513399430828</v>
      </c>
    </row>
    <row r="18" spans="2:11" s="8" customFormat="1" ht="14.25" customHeight="1">
      <c r="B18" s="116" t="s">
        <v>8</v>
      </c>
      <c r="C18" s="125">
        <v>1996</v>
      </c>
      <c r="D18" s="118">
        <v>842124</v>
      </c>
      <c r="E18" s="119" t="s">
        <v>97</v>
      </c>
      <c r="F18" s="118">
        <v>116</v>
      </c>
      <c r="G18" s="124" t="s">
        <v>59</v>
      </c>
      <c r="H18" s="118">
        <v>36175</v>
      </c>
      <c r="I18" s="118">
        <f t="shared" si="1"/>
        <v>36291</v>
      </c>
      <c r="J18" s="120">
        <f t="shared" si="0"/>
        <v>4.30946036450689</v>
      </c>
      <c r="K18" s="121" t="s">
        <v>59</v>
      </c>
    </row>
    <row r="19" spans="2:11" s="8" customFormat="1" ht="14.25" customHeight="1">
      <c r="B19" s="144" t="s">
        <v>9</v>
      </c>
      <c r="C19" s="145">
        <v>2004</v>
      </c>
      <c r="D19" s="146">
        <v>5391800</v>
      </c>
      <c r="E19" s="147" t="s">
        <v>97</v>
      </c>
      <c r="F19" s="146">
        <v>23300</v>
      </c>
      <c r="G19" s="148" t="s">
        <v>59</v>
      </c>
      <c r="H19" s="148" t="s">
        <v>59</v>
      </c>
      <c r="I19" s="146">
        <f t="shared" si="1"/>
        <v>23300</v>
      </c>
      <c r="J19" s="149">
        <f t="shared" si="0"/>
        <v>0.4321376905671575</v>
      </c>
      <c r="K19" s="150" t="s">
        <v>59</v>
      </c>
    </row>
    <row r="20" spans="2:14" ht="14.25" customHeight="1">
      <c r="B20" s="152" t="s">
        <v>80</v>
      </c>
      <c r="C20" s="153"/>
      <c r="D20" s="141"/>
      <c r="E20" s="141"/>
      <c r="F20" s="141"/>
      <c r="G20" s="141"/>
      <c r="H20" s="141"/>
      <c r="I20" s="141"/>
      <c r="J20" s="154"/>
      <c r="K20" s="155"/>
      <c r="L20" s="8"/>
      <c r="M20" s="8"/>
      <c r="N20" s="8"/>
    </row>
    <row r="21" spans="2:11" s="8" customFormat="1" ht="14.25" customHeight="1">
      <c r="B21" s="133" t="s">
        <v>10</v>
      </c>
      <c r="C21" s="134">
        <v>2001</v>
      </c>
      <c r="D21" s="135">
        <v>67503924</v>
      </c>
      <c r="E21" s="136" t="s">
        <v>97</v>
      </c>
      <c r="F21" s="135">
        <v>169475</v>
      </c>
      <c r="G21" s="151" t="s">
        <v>59</v>
      </c>
      <c r="H21" s="151" t="s">
        <v>59</v>
      </c>
      <c r="I21" s="135">
        <f t="shared" si="1"/>
        <v>169475</v>
      </c>
      <c r="J21" s="137">
        <f aca="true" t="shared" si="3" ref="J21:J28">+I21/D21*100</f>
        <v>0.2510594791496862</v>
      </c>
      <c r="K21" s="138" t="s">
        <v>59</v>
      </c>
    </row>
    <row r="22" spans="2:11" s="8" customFormat="1" ht="14.25" customHeight="1">
      <c r="B22" s="116" t="s">
        <v>11</v>
      </c>
      <c r="C22" s="117">
        <v>2003</v>
      </c>
      <c r="D22" s="118">
        <v>3750855</v>
      </c>
      <c r="E22" s="118">
        <v>1426698</v>
      </c>
      <c r="F22" s="118">
        <v>6813</v>
      </c>
      <c r="G22" s="124" t="s">
        <v>59</v>
      </c>
      <c r="H22" s="124" t="s">
        <v>59</v>
      </c>
      <c r="I22" s="118">
        <f t="shared" si="1"/>
        <v>6813</v>
      </c>
      <c r="J22" s="120">
        <f t="shared" si="3"/>
        <v>0.18163858640230027</v>
      </c>
      <c r="K22" s="121">
        <f t="shared" si="2"/>
        <v>0.4775362410264821</v>
      </c>
    </row>
    <row r="23" spans="2:11" s="8" customFormat="1" ht="14.25" customHeight="1">
      <c r="B23" s="116" t="s">
        <v>12</v>
      </c>
      <c r="C23" s="117">
        <v>1996</v>
      </c>
      <c r="D23" s="118">
        <v>407434</v>
      </c>
      <c r="E23" s="118">
        <v>48760</v>
      </c>
      <c r="F23" s="118">
        <v>3954</v>
      </c>
      <c r="G23" s="118">
        <v>15983</v>
      </c>
      <c r="H23" s="118">
        <v>1756</v>
      </c>
      <c r="I23" s="118">
        <f t="shared" si="1"/>
        <v>21693</v>
      </c>
      <c r="J23" s="120">
        <f t="shared" si="3"/>
        <v>5.324297923099201</v>
      </c>
      <c r="K23" s="121">
        <f t="shared" si="2"/>
        <v>44.489335520918786</v>
      </c>
    </row>
    <row r="24" spans="2:11" s="8" customFormat="1" ht="14.25" customHeight="1">
      <c r="B24" s="116" t="s">
        <v>13</v>
      </c>
      <c r="C24" s="117">
        <v>2001</v>
      </c>
      <c r="D24" s="118">
        <v>2769529</v>
      </c>
      <c r="E24" s="118">
        <v>547950</v>
      </c>
      <c r="F24" s="118">
        <v>1447</v>
      </c>
      <c r="G24" s="118">
        <v>5894</v>
      </c>
      <c r="H24" s="118">
        <v>4886</v>
      </c>
      <c r="I24" s="118">
        <f t="shared" si="1"/>
        <v>12227</v>
      </c>
      <c r="J24" s="120">
        <f t="shared" si="3"/>
        <v>0.4414830102880309</v>
      </c>
      <c r="K24" s="121">
        <f t="shared" si="2"/>
        <v>2.2314079751802174</v>
      </c>
    </row>
    <row r="25" spans="2:11" s="8" customFormat="1" ht="14.25" customHeight="1">
      <c r="B25" s="116" t="s">
        <v>72</v>
      </c>
      <c r="C25" s="117">
        <v>2002</v>
      </c>
      <c r="D25" s="118">
        <v>271440</v>
      </c>
      <c r="E25" s="119" t="s">
        <v>97</v>
      </c>
      <c r="F25" s="118">
        <v>253</v>
      </c>
      <c r="G25" s="118">
        <v>983</v>
      </c>
      <c r="H25" s="118">
        <v>101</v>
      </c>
      <c r="I25" s="118">
        <f t="shared" si="1"/>
        <v>1337</v>
      </c>
      <c r="J25" s="120">
        <f t="shared" si="3"/>
        <v>0.4925582080754495</v>
      </c>
      <c r="K25" s="121" t="s">
        <v>59</v>
      </c>
    </row>
    <row r="26" spans="2:11" s="8" customFormat="1" ht="14.25" customHeight="1">
      <c r="B26" s="126" t="s">
        <v>116</v>
      </c>
      <c r="C26" s="117">
        <v>2000</v>
      </c>
      <c r="D26" s="118">
        <v>7199</v>
      </c>
      <c r="E26" s="119" t="s">
        <v>97</v>
      </c>
      <c r="F26" s="119">
        <v>157</v>
      </c>
      <c r="G26" s="118">
        <v>265</v>
      </c>
      <c r="H26" s="124" t="s">
        <v>59</v>
      </c>
      <c r="I26" s="118">
        <f t="shared" si="1"/>
        <v>422</v>
      </c>
      <c r="J26" s="120">
        <f t="shared" si="3"/>
        <v>5.86192526739825</v>
      </c>
      <c r="K26" s="121" t="s">
        <v>59</v>
      </c>
    </row>
    <row r="27" spans="2:11" s="8" customFormat="1" ht="14.25" customHeight="1">
      <c r="B27" s="116" t="s">
        <v>111</v>
      </c>
      <c r="C27" s="117">
        <v>2002</v>
      </c>
      <c r="D27" s="118">
        <v>379712151</v>
      </c>
      <c r="E27" s="119" t="s">
        <v>97</v>
      </c>
      <c r="F27" s="118">
        <v>549730</v>
      </c>
      <c r="G27" s="124" t="s">
        <v>59</v>
      </c>
      <c r="H27" s="124" t="s">
        <v>59</v>
      </c>
      <c r="I27" s="118">
        <f t="shared" si="1"/>
        <v>549730</v>
      </c>
      <c r="J27" s="120">
        <f t="shared" si="3"/>
        <v>0.14477545650099566</v>
      </c>
      <c r="K27" s="121" t="s">
        <v>59</v>
      </c>
    </row>
    <row r="28" spans="2:11" s="8" customFormat="1" ht="14.25" customHeight="1">
      <c r="B28" s="144" t="s">
        <v>115</v>
      </c>
      <c r="C28" s="145">
        <v>2002</v>
      </c>
      <c r="D28" s="146">
        <v>3710</v>
      </c>
      <c r="E28" s="146">
        <v>244</v>
      </c>
      <c r="F28" s="146">
        <v>2</v>
      </c>
      <c r="G28" s="146">
        <v>1</v>
      </c>
      <c r="H28" s="146">
        <v>2</v>
      </c>
      <c r="I28" s="146">
        <f t="shared" si="1"/>
        <v>5</v>
      </c>
      <c r="J28" s="149">
        <f t="shared" si="3"/>
        <v>0.13477088948787064</v>
      </c>
      <c r="K28" s="150">
        <f t="shared" si="2"/>
        <v>2.0491803278688523</v>
      </c>
    </row>
    <row r="29" spans="2:14" ht="14.25" customHeight="1">
      <c r="B29" s="152" t="s">
        <v>90</v>
      </c>
      <c r="C29" s="153"/>
      <c r="D29" s="141"/>
      <c r="E29" s="141"/>
      <c r="F29" s="141"/>
      <c r="G29" s="156"/>
      <c r="H29" s="141"/>
      <c r="I29" s="141"/>
      <c r="J29" s="142"/>
      <c r="K29" s="155"/>
      <c r="L29" s="8"/>
      <c r="M29" s="8"/>
      <c r="N29" s="8"/>
    </row>
    <row r="30" spans="2:11" s="8" customFormat="1" ht="14.25" customHeight="1">
      <c r="B30" s="133" t="s">
        <v>15</v>
      </c>
      <c r="C30" s="134">
        <v>1996</v>
      </c>
      <c r="D30" s="135">
        <v>353611246</v>
      </c>
      <c r="E30" s="135">
        <v>42562858</v>
      </c>
      <c r="F30" s="151" t="s">
        <v>59</v>
      </c>
      <c r="G30" s="151" t="s">
        <v>59</v>
      </c>
      <c r="H30" s="135">
        <v>1233138</v>
      </c>
      <c r="I30" s="135">
        <f t="shared" si="1"/>
        <v>1233138</v>
      </c>
      <c r="J30" s="137">
        <f>+I30/D30*100</f>
        <v>0.34872703115330217</v>
      </c>
      <c r="K30" s="138">
        <f t="shared" si="2"/>
        <v>2.8972161596855175</v>
      </c>
    </row>
    <row r="31" spans="2:11" s="8" customFormat="1" ht="14.25" customHeight="1">
      <c r="B31" s="116" t="s">
        <v>16</v>
      </c>
      <c r="C31" s="117">
        <v>1997</v>
      </c>
      <c r="D31" s="118">
        <v>26502363</v>
      </c>
      <c r="E31" s="118">
        <v>896489</v>
      </c>
      <c r="F31" s="118">
        <v>80685</v>
      </c>
      <c r="G31" s="124" t="s">
        <v>59</v>
      </c>
      <c r="H31" s="124" t="s">
        <v>59</v>
      </c>
      <c r="I31" s="118">
        <f t="shared" si="1"/>
        <v>80685</v>
      </c>
      <c r="J31" s="120">
        <f>+I31/D31*100</f>
        <v>0.3044445508500506</v>
      </c>
      <c r="K31" s="121">
        <f t="shared" si="2"/>
        <v>9.000110430802833</v>
      </c>
    </row>
    <row r="32" spans="2:11" s="8" customFormat="1" ht="14.25" customHeight="1">
      <c r="B32" s="116" t="s">
        <v>17</v>
      </c>
      <c r="C32" s="117">
        <v>2001</v>
      </c>
      <c r="D32" s="118">
        <v>50705453</v>
      </c>
      <c r="E32" s="118">
        <v>2012961</v>
      </c>
      <c r="F32" s="118">
        <v>122755</v>
      </c>
      <c r="G32" s="124" t="s">
        <v>59</v>
      </c>
      <c r="H32" s="118">
        <v>197342</v>
      </c>
      <c r="I32" s="118">
        <f t="shared" si="1"/>
        <v>320097</v>
      </c>
      <c r="J32" s="120">
        <f>+I32/D32*100</f>
        <v>0.6312871319776987</v>
      </c>
      <c r="K32" s="121">
        <f t="shared" si="2"/>
        <v>15.901798395497977</v>
      </c>
    </row>
    <row r="33" spans="2:11" s="8" customFormat="1" ht="14.25" customHeight="1">
      <c r="B33" s="116" t="s">
        <v>18</v>
      </c>
      <c r="C33" s="127" t="s">
        <v>54</v>
      </c>
      <c r="D33" s="118">
        <v>12355831</v>
      </c>
      <c r="E33" s="118">
        <v>1612979</v>
      </c>
      <c r="F33" s="118">
        <v>47494</v>
      </c>
      <c r="G33" s="124" t="s">
        <v>59</v>
      </c>
      <c r="H33" s="124" t="s">
        <v>59</v>
      </c>
      <c r="I33" s="118">
        <f t="shared" si="1"/>
        <v>47494</v>
      </c>
      <c r="J33" s="120">
        <f>+I33/D33*100</f>
        <v>0.38438531572663953</v>
      </c>
      <c r="K33" s="121">
        <f t="shared" si="2"/>
        <v>2.9444896678754033</v>
      </c>
    </row>
    <row r="34" spans="2:11" s="8" customFormat="1" ht="14.25" customHeight="1">
      <c r="B34" s="144" t="s">
        <v>114</v>
      </c>
      <c r="C34" s="157" t="s">
        <v>62</v>
      </c>
      <c r="D34" s="146">
        <v>30071192</v>
      </c>
      <c r="E34" s="146">
        <v>2438108</v>
      </c>
      <c r="F34" s="148" t="s">
        <v>59</v>
      </c>
      <c r="G34" s="148" t="s">
        <v>59</v>
      </c>
      <c r="H34" s="146">
        <v>77283</v>
      </c>
      <c r="I34" s="146">
        <f t="shared" si="1"/>
        <v>77283</v>
      </c>
      <c r="J34" s="149">
        <f>+I34/D34*100</f>
        <v>0.2570001215781536</v>
      </c>
      <c r="K34" s="150">
        <f t="shared" si="2"/>
        <v>3.1697939549847667</v>
      </c>
    </row>
    <row r="35" spans="2:14" ht="14.25" customHeight="1">
      <c r="B35" s="152" t="s">
        <v>91</v>
      </c>
      <c r="C35" s="153"/>
      <c r="D35" s="141"/>
      <c r="E35" s="141"/>
      <c r="F35" s="141"/>
      <c r="G35" s="141"/>
      <c r="H35" s="141"/>
      <c r="I35" s="141"/>
      <c r="J35" s="142"/>
      <c r="K35" s="155"/>
      <c r="L35" s="8"/>
      <c r="M35" s="8"/>
      <c r="N35" s="8"/>
    </row>
    <row r="36" spans="2:11" s="8" customFormat="1" ht="14.25" customHeight="1">
      <c r="B36" s="133" t="s">
        <v>64</v>
      </c>
      <c r="C36" s="158" t="s">
        <v>61</v>
      </c>
      <c r="D36" s="135">
        <v>2341000</v>
      </c>
      <c r="E36" s="135">
        <v>1555700</v>
      </c>
      <c r="F36" s="135">
        <v>71100</v>
      </c>
      <c r="G36" s="151" t="s">
        <v>59</v>
      </c>
      <c r="H36" s="151" t="s">
        <v>59</v>
      </c>
      <c r="I36" s="135">
        <f t="shared" si="1"/>
        <v>71100</v>
      </c>
      <c r="J36" s="137">
        <f aca="true" t="shared" si="4" ref="J36:J47">+I36/D36*100</f>
        <v>3.0371636052968816</v>
      </c>
      <c r="K36" s="138">
        <f t="shared" si="2"/>
        <v>4.570289901651989</v>
      </c>
    </row>
    <row r="37" spans="2:11" s="8" customFormat="1" ht="14.25" customHeight="1">
      <c r="B37" s="116" t="s">
        <v>20</v>
      </c>
      <c r="C37" s="117">
        <v>2000</v>
      </c>
      <c r="D37" s="118">
        <v>105938</v>
      </c>
      <c r="E37" s="118">
        <v>109913</v>
      </c>
      <c r="F37" s="118">
        <v>3122</v>
      </c>
      <c r="G37" s="124" t="s">
        <v>59</v>
      </c>
      <c r="H37" s="124" t="s">
        <v>59</v>
      </c>
      <c r="I37" s="118">
        <f t="shared" si="1"/>
        <v>3122</v>
      </c>
      <c r="J37" s="120">
        <f t="shared" si="4"/>
        <v>2.9470067397911985</v>
      </c>
      <c r="K37" s="121">
        <f t="shared" si="2"/>
        <v>2.840428338777033</v>
      </c>
    </row>
    <row r="38" spans="2:11" s="8" customFormat="1" ht="14.25" customHeight="1">
      <c r="B38" s="116" t="s">
        <v>21</v>
      </c>
      <c r="C38" s="117">
        <v>2003</v>
      </c>
      <c r="D38" s="118">
        <v>197128</v>
      </c>
      <c r="E38" s="119" t="s">
        <v>97</v>
      </c>
      <c r="F38" s="118">
        <v>5511</v>
      </c>
      <c r="G38" s="119">
        <v>107</v>
      </c>
      <c r="H38" s="124" t="s">
        <v>59</v>
      </c>
      <c r="I38" s="118">
        <f t="shared" si="1"/>
        <v>5618</v>
      </c>
      <c r="J38" s="120">
        <f t="shared" si="4"/>
        <v>2.8499249218781704</v>
      </c>
      <c r="K38" s="121" t="s">
        <v>59</v>
      </c>
    </row>
    <row r="39" spans="2:11" s="9" customFormat="1" ht="14.25" customHeight="1">
      <c r="B39" s="116" t="s">
        <v>65</v>
      </c>
      <c r="C39" s="123" t="s">
        <v>58</v>
      </c>
      <c r="D39" s="118">
        <v>886766</v>
      </c>
      <c r="E39" s="118">
        <v>472431</v>
      </c>
      <c r="F39" s="118">
        <v>28743</v>
      </c>
      <c r="G39" s="124" t="s">
        <v>59</v>
      </c>
      <c r="H39" s="124" t="s">
        <v>59</v>
      </c>
      <c r="I39" s="118">
        <f t="shared" si="1"/>
        <v>28743</v>
      </c>
      <c r="J39" s="120">
        <f t="shared" si="4"/>
        <v>3.241328603036201</v>
      </c>
      <c r="K39" s="121">
        <f t="shared" si="2"/>
        <v>6.084063069527613</v>
      </c>
    </row>
    <row r="40" spans="2:11" s="8" customFormat="1" ht="14.25" customHeight="1">
      <c r="B40" s="116" t="s">
        <v>70</v>
      </c>
      <c r="C40" s="127">
        <v>2003</v>
      </c>
      <c r="D40" s="118">
        <v>17665198</v>
      </c>
      <c r="E40" s="118">
        <v>16197000</v>
      </c>
      <c r="F40" s="118">
        <v>116694</v>
      </c>
      <c r="G40" s="124" t="s">
        <v>59</v>
      </c>
      <c r="H40" s="124" t="s">
        <v>59</v>
      </c>
      <c r="I40" s="118">
        <f t="shared" si="1"/>
        <v>116694</v>
      </c>
      <c r="J40" s="120">
        <f t="shared" si="4"/>
        <v>0.6605869914393261</v>
      </c>
      <c r="K40" s="121">
        <f t="shared" si="2"/>
        <v>0.7204667531024265</v>
      </c>
    </row>
    <row r="41" spans="2:11" s="8" customFormat="1" ht="14.25" customHeight="1">
      <c r="B41" s="116" t="s">
        <v>66</v>
      </c>
      <c r="C41" s="117">
        <v>2002</v>
      </c>
      <c r="D41" s="118">
        <v>1306787</v>
      </c>
      <c r="E41" s="118">
        <v>1306787</v>
      </c>
      <c r="F41" s="118">
        <v>26053</v>
      </c>
      <c r="G41" s="124" t="s">
        <v>59</v>
      </c>
      <c r="H41" s="124" t="s">
        <v>59</v>
      </c>
      <c r="I41" s="118">
        <f t="shared" si="1"/>
        <v>26053</v>
      </c>
      <c r="J41" s="120">
        <f t="shared" si="4"/>
        <v>1.993668440227826</v>
      </c>
      <c r="K41" s="121">
        <f t="shared" si="2"/>
        <v>1.993668440227826</v>
      </c>
    </row>
    <row r="42" spans="2:11" s="8" customFormat="1" ht="14.25" customHeight="1">
      <c r="B42" s="116" t="s">
        <v>22</v>
      </c>
      <c r="C42" s="117">
        <v>2005</v>
      </c>
      <c r="D42" s="118">
        <v>533914</v>
      </c>
      <c r="E42" s="119" t="s">
        <v>97</v>
      </c>
      <c r="F42" s="119">
        <v>669</v>
      </c>
      <c r="G42" s="118">
        <v>334</v>
      </c>
      <c r="H42" s="118">
        <v>1945</v>
      </c>
      <c r="I42" s="118">
        <f t="shared" si="1"/>
        <v>2948</v>
      </c>
      <c r="J42" s="120">
        <f t="shared" si="4"/>
        <v>0.5521488479418034</v>
      </c>
      <c r="K42" s="121" t="s">
        <v>59</v>
      </c>
    </row>
    <row r="43" spans="2:11" s="8" customFormat="1" ht="14.25" customHeight="1">
      <c r="B43" s="116" t="s">
        <v>23</v>
      </c>
      <c r="C43" s="117">
        <v>2002</v>
      </c>
      <c r="D43" s="118">
        <v>2654037</v>
      </c>
      <c r="E43" s="119">
        <v>2356981</v>
      </c>
      <c r="F43" s="118">
        <v>85557</v>
      </c>
      <c r="G43" s="119">
        <v>5189</v>
      </c>
      <c r="H43" s="124" t="s">
        <v>59</v>
      </c>
      <c r="I43" s="118">
        <f t="shared" si="1"/>
        <v>90746</v>
      </c>
      <c r="J43" s="120">
        <f t="shared" si="4"/>
        <v>3.4191686099327177</v>
      </c>
      <c r="K43" s="121">
        <f t="shared" si="2"/>
        <v>3.850094676198069</v>
      </c>
    </row>
    <row r="44" spans="2:11" s="8" customFormat="1" ht="14.25" customHeight="1">
      <c r="B44" s="116" t="s">
        <v>24</v>
      </c>
      <c r="C44" s="127" t="s">
        <v>55</v>
      </c>
      <c r="D44" s="118">
        <v>42328</v>
      </c>
      <c r="E44" s="118">
        <v>2608</v>
      </c>
      <c r="F44" s="118">
        <v>2</v>
      </c>
      <c r="G44" s="124" t="s">
        <v>59</v>
      </c>
      <c r="H44" s="124" t="s">
        <v>59</v>
      </c>
      <c r="I44" s="118">
        <f t="shared" si="1"/>
        <v>2</v>
      </c>
      <c r="J44" s="120">
        <f t="shared" si="4"/>
        <v>0.004725004725004725</v>
      </c>
      <c r="K44" s="121">
        <f t="shared" si="2"/>
        <v>0.07668711656441718</v>
      </c>
    </row>
    <row r="45" spans="2:11" s="8" customFormat="1" ht="14.25" customHeight="1">
      <c r="B45" s="116" t="s">
        <v>25</v>
      </c>
      <c r="C45" s="127">
        <v>1999</v>
      </c>
      <c r="D45" s="118">
        <v>4046446</v>
      </c>
      <c r="E45" s="118">
        <v>1880699</v>
      </c>
      <c r="F45" s="118">
        <v>16426</v>
      </c>
      <c r="G45" s="124" t="s">
        <v>59</v>
      </c>
      <c r="H45" s="124" t="s">
        <v>59</v>
      </c>
      <c r="I45" s="118">
        <f t="shared" si="1"/>
        <v>16426</v>
      </c>
      <c r="J45" s="120">
        <f t="shared" si="4"/>
        <v>0.40593646869376243</v>
      </c>
      <c r="K45" s="121">
        <f t="shared" si="2"/>
        <v>0.8733986671976749</v>
      </c>
    </row>
    <row r="46" spans="2:11" s="8" customFormat="1" ht="14.25" customHeight="1">
      <c r="B46" s="116" t="s">
        <v>26</v>
      </c>
      <c r="C46" s="127">
        <v>2001</v>
      </c>
      <c r="D46" s="118">
        <v>18434822</v>
      </c>
      <c r="E46" s="118">
        <v>15362984</v>
      </c>
      <c r="F46" s="118">
        <v>70730</v>
      </c>
      <c r="G46" s="124" t="s">
        <v>59</v>
      </c>
      <c r="H46" s="124" t="s">
        <v>59</v>
      </c>
      <c r="I46" s="118">
        <f t="shared" si="1"/>
        <v>70730</v>
      </c>
      <c r="J46" s="120">
        <f t="shared" si="4"/>
        <v>0.3836760669563286</v>
      </c>
      <c r="K46" s="121">
        <f t="shared" si="2"/>
        <v>0.46039233003171776</v>
      </c>
    </row>
    <row r="47" spans="2:11" s="8" customFormat="1" ht="14.25" customHeight="1">
      <c r="B47" s="116" t="s">
        <v>27</v>
      </c>
      <c r="C47" s="117">
        <v>2002</v>
      </c>
      <c r="D47" s="118">
        <v>1609486</v>
      </c>
      <c r="E47" s="119" t="s">
        <v>97</v>
      </c>
      <c r="F47" s="118">
        <v>16872</v>
      </c>
      <c r="G47" s="124" t="s">
        <v>59</v>
      </c>
      <c r="H47" s="124" t="s">
        <v>59</v>
      </c>
      <c r="I47" s="118">
        <f t="shared" si="1"/>
        <v>16872</v>
      </c>
      <c r="J47" s="120">
        <f t="shared" si="4"/>
        <v>1.048284980422321</v>
      </c>
      <c r="K47" s="121" t="s">
        <v>59</v>
      </c>
    </row>
    <row r="48" spans="2:14" ht="14.25" customHeight="1">
      <c r="B48" s="152" t="s">
        <v>98</v>
      </c>
      <c r="C48" s="153"/>
      <c r="D48" s="141"/>
      <c r="E48" s="141"/>
      <c r="F48" s="141"/>
      <c r="G48" s="156"/>
      <c r="H48" s="156"/>
      <c r="I48" s="141"/>
      <c r="J48" s="142"/>
      <c r="K48" s="155"/>
      <c r="L48" s="8"/>
      <c r="M48" s="8"/>
      <c r="N48" s="8"/>
    </row>
    <row r="49" spans="2:11" s="9" customFormat="1" ht="14.25" customHeight="1">
      <c r="B49" s="116" t="s">
        <v>28</v>
      </c>
      <c r="C49" s="123">
        <v>1998</v>
      </c>
      <c r="D49" s="118">
        <v>1889498</v>
      </c>
      <c r="E49" s="118">
        <v>345259</v>
      </c>
      <c r="F49" s="118">
        <v>5146</v>
      </c>
      <c r="G49" s="124" t="s">
        <v>59</v>
      </c>
      <c r="H49" s="124" t="s">
        <v>59</v>
      </c>
      <c r="I49" s="118">
        <f t="shared" si="1"/>
        <v>5146</v>
      </c>
      <c r="J49" s="120">
        <f aca="true" t="shared" si="5" ref="J49:J75">+I49/D49*100</f>
        <v>0.2723474700687696</v>
      </c>
      <c r="K49" s="121">
        <f t="shared" si="2"/>
        <v>1.490475266394214</v>
      </c>
    </row>
    <row r="50" spans="2:11" s="8" customFormat="1" ht="14.25" customHeight="1">
      <c r="B50" s="116" t="s">
        <v>29</v>
      </c>
      <c r="C50" s="127" t="s">
        <v>54</v>
      </c>
      <c r="D50" s="118">
        <v>6804610</v>
      </c>
      <c r="E50" s="118">
        <v>1401370</v>
      </c>
      <c r="F50" s="118">
        <v>23490</v>
      </c>
      <c r="G50" s="124" t="s">
        <v>59</v>
      </c>
      <c r="H50" s="124" t="s">
        <v>59</v>
      </c>
      <c r="I50" s="118">
        <f t="shared" si="1"/>
        <v>23490</v>
      </c>
      <c r="J50" s="120">
        <f t="shared" si="5"/>
        <v>0.3452071463316781</v>
      </c>
      <c r="K50" s="121">
        <f t="shared" si="2"/>
        <v>1.6762168449445898</v>
      </c>
    </row>
    <row r="51" spans="2:11" s="9" customFormat="1" ht="14.25" customHeight="1">
      <c r="B51" s="116" t="s">
        <v>30</v>
      </c>
      <c r="C51" s="123" t="s">
        <v>54</v>
      </c>
      <c r="D51" s="118">
        <v>1426780</v>
      </c>
      <c r="E51" s="118">
        <v>866080</v>
      </c>
      <c r="F51" s="118">
        <v>65840</v>
      </c>
      <c r="G51" s="124" t="s">
        <v>59</v>
      </c>
      <c r="H51" s="124" t="s">
        <v>59</v>
      </c>
      <c r="I51" s="118">
        <f t="shared" si="1"/>
        <v>65840</v>
      </c>
      <c r="J51" s="120">
        <f t="shared" si="5"/>
        <v>4.614586691711406</v>
      </c>
      <c r="K51" s="121">
        <f t="shared" si="2"/>
        <v>7.602069092924441</v>
      </c>
    </row>
    <row r="52" spans="2:11" s="9" customFormat="1" ht="14.25" customHeight="1">
      <c r="B52" s="116" t="s">
        <v>79</v>
      </c>
      <c r="C52" s="123">
        <v>2003</v>
      </c>
      <c r="D52" s="118">
        <v>1391622</v>
      </c>
      <c r="E52" s="118">
        <v>807529</v>
      </c>
      <c r="F52" s="118">
        <v>11768</v>
      </c>
      <c r="G52" s="124" t="s">
        <v>59</v>
      </c>
      <c r="H52" s="124" t="s">
        <v>59</v>
      </c>
      <c r="I52" s="118">
        <f t="shared" si="1"/>
        <v>11768</v>
      </c>
      <c r="J52" s="120">
        <f t="shared" si="5"/>
        <v>0.8456319316596029</v>
      </c>
      <c r="K52" s="121">
        <f t="shared" si="2"/>
        <v>1.457285125363919</v>
      </c>
    </row>
    <row r="53" spans="2:11" s="8" customFormat="1" ht="14.25" customHeight="1">
      <c r="B53" s="116" t="s">
        <v>67</v>
      </c>
      <c r="C53" s="117">
        <v>2000</v>
      </c>
      <c r="D53" s="118">
        <v>5607935</v>
      </c>
      <c r="E53" s="119" t="s">
        <v>97</v>
      </c>
      <c r="F53" s="118">
        <v>40502</v>
      </c>
      <c r="G53" s="124" t="s">
        <v>59</v>
      </c>
      <c r="H53" s="124" t="s">
        <v>59</v>
      </c>
      <c r="I53" s="118">
        <f t="shared" si="1"/>
        <v>40502</v>
      </c>
      <c r="J53" s="120">
        <f t="shared" si="5"/>
        <v>0.7222266306581656</v>
      </c>
      <c r="K53" s="121" t="s">
        <v>59</v>
      </c>
    </row>
    <row r="54" spans="2:11" s="8" customFormat="1" ht="14.25" customHeight="1">
      <c r="B54" s="116" t="s">
        <v>31</v>
      </c>
      <c r="C54" s="127" t="s">
        <v>63</v>
      </c>
      <c r="D54" s="118">
        <v>2878730</v>
      </c>
      <c r="E54" s="118">
        <v>2473930</v>
      </c>
      <c r="F54" s="118">
        <v>37950</v>
      </c>
      <c r="G54" s="124" t="s">
        <v>59</v>
      </c>
      <c r="H54" s="124" t="s">
        <v>59</v>
      </c>
      <c r="I54" s="118">
        <f t="shared" si="1"/>
        <v>37950</v>
      </c>
      <c r="J54" s="120">
        <f t="shared" si="5"/>
        <v>1.3182896624553189</v>
      </c>
      <c r="K54" s="121">
        <f t="shared" si="2"/>
        <v>1.5339965156653583</v>
      </c>
    </row>
    <row r="55" spans="2:11" s="9" customFormat="1" ht="14.25" customHeight="1">
      <c r="B55" s="126" t="s">
        <v>32</v>
      </c>
      <c r="C55" s="123">
        <v>2001</v>
      </c>
      <c r="D55" s="118">
        <v>1705136</v>
      </c>
      <c r="E55" s="118">
        <v>607324</v>
      </c>
      <c r="F55" s="118">
        <v>17153</v>
      </c>
      <c r="G55" s="124" t="s">
        <v>59</v>
      </c>
      <c r="H55" s="124" t="s">
        <v>59</v>
      </c>
      <c r="I55" s="118">
        <f t="shared" si="1"/>
        <v>17153</v>
      </c>
      <c r="J55" s="120">
        <f t="shared" si="5"/>
        <v>1.005960814855824</v>
      </c>
      <c r="K55" s="121">
        <f t="shared" si="2"/>
        <v>2.8243573446792816</v>
      </c>
    </row>
    <row r="56" spans="2:11" s="8" customFormat="1" ht="14.25" customHeight="1">
      <c r="B56" s="116" t="s">
        <v>33</v>
      </c>
      <c r="C56" s="127" t="s">
        <v>54</v>
      </c>
      <c r="D56" s="118">
        <v>5865530</v>
      </c>
      <c r="E56" s="118">
        <v>2188180</v>
      </c>
      <c r="F56" s="118">
        <v>32220</v>
      </c>
      <c r="G56" s="124" t="s">
        <v>59</v>
      </c>
      <c r="H56" s="124" t="s">
        <v>59</v>
      </c>
      <c r="I56" s="118">
        <f t="shared" si="1"/>
        <v>32220</v>
      </c>
      <c r="J56" s="120">
        <f t="shared" si="5"/>
        <v>0.5493109744558463</v>
      </c>
      <c r="K56" s="121">
        <f t="shared" si="2"/>
        <v>1.472456562074418</v>
      </c>
    </row>
    <row r="57" spans="2:11" s="8" customFormat="1" ht="14.25" customHeight="1">
      <c r="B57" s="116" t="s">
        <v>34</v>
      </c>
      <c r="C57" s="127" t="s">
        <v>54</v>
      </c>
      <c r="D57" s="118">
        <v>29897670</v>
      </c>
      <c r="E57" s="118">
        <v>18419340</v>
      </c>
      <c r="F57" s="118">
        <v>157820</v>
      </c>
      <c r="G57" s="124" t="s">
        <v>59</v>
      </c>
      <c r="H57" s="124" t="s">
        <v>59</v>
      </c>
      <c r="I57" s="118">
        <f t="shared" si="1"/>
        <v>157820</v>
      </c>
      <c r="J57" s="120">
        <f t="shared" si="5"/>
        <v>0.5278672217600904</v>
      </c>
      <c r="K57" s="121">
        <f t="shared" si="2"/>
        <v>0.8568168023392803</v>
      </c>
    </row>
    <row r="58" spans="2:11" s="8" customFormat="1" ht="14.25" customHeight="1">
      <c r="B58" s="116" t="s">
        <v>35</v>
      </c>
      <c r="C58" s="127" t="s">
        <v>54</v>
      </c>
      <c r="D58" s="118">
        <v>19097990</v>
      </c>
      <c r="E58" s="118">
        <v>11830080</v>
      </c>
      <c r="F58" s="118">
        <v>308500</v>
      </c>
      <c r="G58" s="124" t="s">
        <v>59</v>
      </c>
      <c r="H58" s="124" t="s">
        <v>59</v>
      </c>
      <c r="I58" s="118">
        <f t="shared" si="1"/>
        <v>308500</v>
      </c>
      <c r="J58" s="120">
        <f t="shared" si="5"/>
        <v>1.6153532387439724</v>
      </c>
      <c r="K58" s="121">
        <f t="shared" si="2"/>
        <v>2.607759203657118</v>
      </c>
    </row>
    <row r="59" spans="2:11" s="9" customFormat="1" ht="14.25" customHeight="1">
      <c r="B59" s="116" t="s">
        <v>36</v>
      </c>
      <c r="C59" s="123" t="s">
        <v>54</v>
      </c>
      <c r="D59" s="118">
        <v>3875180</v>
      </c>
      <c r="E59" s="118">
        <v>1976290</v>
      </c>
      <c r="F59" s="118">
        <v>20080</v>
      </c>
      <c r="G59" s="124" t="s">
        <v>59</v>
      </c>
      <c r="H59" s="124" t="s">
        <v>59</v>
      </c>
      <c r="I59" s="118">
        <f t="shared" si="1"/>
        <v>20080</v>
      </c>
      <c r="J59" s="120">
        <f t="shared" si="5"/>
        <v>0.5181694785790596</v>
      </c>
      <c r="K59" s="121">
        <f t="shared" si="2"/>
        <v>1.016045216036108</v>
      </c>
    </row>
    <row r="60" spans="2:11" s="8" customFormat="1" ht="14.25" customHeight="1">
      <c r="B60" s="116" t="s">
        <v>37</v>
      </c>
      <c r="C60" s="117">
        <v>2000</v>
      </c>
      <c r="D60" s="118">
        <v>4714970</v>
      </c>
      <c r="E60" s="118">
        <v>1109360</v>
      </c>
      <c r="F60" s="118">
        <v>13540</v>
      </c>
      <c r="G60" s="124" t="s">
        <v>59</v>
      </c>
      <c r="H60" s="124" t="s">
        <v>59</v>
      </c>
      <c r="I60" s="118">
        <f t="shared" si="1"/>
        <v>13540</v>
      </c>
      <c r="J60" s="120">
        <f t="shared" si="5"/>
        <v>0.28717043798794056</v>
      </c>
      <c r="K60" s="121">
        <f t="shared" si="2"/>
        <v>1.2205235451070888</v>
      </c>
    </row>
    <row r="61" spans="2:11" s="8" customFormat="1" ht="14.25" customHeight="1">
      <c r="B61" s="116" t="s">
        <v>38</v>
      </c>
      <c r="C61" s="117">
        <v>2000</v>
      </c>
      <c r="D61" s="118">
        <v>19607094</v>
      </c>
      <c r="E61" s="118">
        <v>7340221</v>
      </c>
      <c r="F61" s="118">
        <v>39113</v>
      </c>
      <c r="G61" s="124" t="s">
        <v>59</v>
      </c>
      <c r="H61" s="124" t="s">
        <v>59</v>
      </c>
      <c r="I61" s="118">
        <f t="shared" si="1"/>
        <v>39113</v>
      </c>
      <c r="J61" s="120">
        <f t="shared" si="5"/>
        <v>0.19948392148270416</v>
      </c>
      <c r="K61" s="121">
        <f t="shared" si="2"/>
        <v>0.5328586155648447</v>
      </c>
    </row>
    <row r="62" spans="2:11" s="8" customFormat="1" ht="14.25" customHeight="1">
      <c r="B62" s="116" t="s">
        <v>39</v>
      </c>
      <c r="C62" s="117">
        <v>2001</v>
      </c>
      <c r="D62" s="118">
        <v>3586200</v>
      </c>
      <c r="E62" s="118">
        <v>1178100</v>
      </c>
      <c r="F62" s="118">
        <v>52200</v>
      </c>
      <c r="G62" s="124" t="s">
        <v>59</v>
      </c>
      <c r="H62" s="124" t="s">
        <v>59</v>
      </c>
      <c r="I62" s="118">
        <f t="shared" si="1"/>
        <v>52200</v>
      </c>
      <c r="J62" s="120">
        <f t="shared" si="5"/>
        <v>1.4555797222686966</v>
      </c>
      <c r="K62" s="121">
        <f t="shared" si="2"/>
        <v>4.4308632543926665</v>
      </c>
    </row>
    <row r="63" spans="2:11" s="8" customFormat="1" ht="14.25" customHeight="1">
      <c r="B63" s="116" t="s">
        <v>40</v>
      </c>
      <c r="C63" s="117">
        <v>2003</v>
      </c>
      <c r="D63" s="118">
        <v>3029700</v>
      </c>
      <c r="E63" s="119" t="s">
        <v>97</v>
      </c>
      <c r="F63" s="118">
        <v>75154</v>
      </c>
      <c r="G63" s="124" t="s">
        <v>59</v>
      </c>
      <c r="H63" s="124" t="s">
        <v>59</v>
      </c>
      <c r="I63" s="118">
        <f t="shared" si="1"/>
        <v>75154</v>
      </c>
      <c r="J63" s="120">
        <f t="shared" si="5"/>
        <v>2.4805756345512755</v>
      </c>
      <c r="K63" s="121" t="s">
        <v>59</v>
      </c>
    </row>
    <row r="64" spans="2:11" s="8" customFormat="1" ht="14.25" customHeight="1">
      <c r="B64" s="116" t="s">
        <v>41</v>
      </c>
      <c r="C64" s="127" t="s">
        <v>54</v>
      </c>
      <c r="D64" s="118">
        <v>137600</v>
      </c>
      <c r="E64" s="118">
        <v>61730</v>
      </c>
      <c r="F64" s="118">
        <v>840</v>
      </c>
      <c r="G64" s="124" t="s">
        <v>59</v>
      </c>
      <c r="H64" s="124" t="s">
        <v>59</v>
      </c>
      <c r="I64" s="118">
        <f t="shared" si="1"/>
        <v>840</v>
      </c>
      <c r="J64" s="120">
        <f t="shared" si="5"/>
        <v>0.6104651162790697</v>
      </c>
      <c r="K64" s="121">
        <f t="shared" si="2"/>
        <v>1.3607646201198769</v>
      </c>
    </row>
    <row r="65" spans="2:11" s="8" customFormat="1" ht="14.25" customHeight="1">
      <c r="B65" s="116" t="s">
        <v>42</v>
      </c>
      <c r="C65" s="117">
        <v>2001</v>
      </c>
      <c r="D65" s="118">
        <v>11959</v>
      </c>
      <c r="E65" s="118">
        <v>9232</v>
      </c>
      <c r="F65" s="118">
        <v>1154</v>
      </c>
      <c r="G65" s="124" t="s">
        <v>59</v>
      </c>
      <c r="H65" s="124" t="s">
        <v>59</v>
      </c>
      <c r="I65" s="118">
        <f t="shared" si="1"/>
        <v>1154</v>
      </c>
      <c r="J65" s="120">
        <f t="shared" si="5"/>
        <v>9.64963625721214</v>
      </c>
      <c r="K65" s="121">
        <f t="shared" si="2"/>
        <v>12.5</v>
      </c>
    </row>
    <row r="66" spans="2:11" s="8" customFormat="1" ht="14.25" customHeight="1">
      <c r="B66" s="116" t="s">
        <v>43</v>
      </c>
      <c r="C66" s="127" t="s">
        <v>54</v>
      </c>
      <c r="D66" s="118">
        <v>2239290</v>
      </c>
      <c r="E66" s="118">
        <v>1009530</v>
      </c>
      <c r="F66" s="118">
        <v>179800</v>
      </c>
      <c r="G66" s="124" t="s">
        <v>59</v>
      </c>
      <c r="H66" s="124" t="s">
        <v>59</v>
      </c>
      <c r="I66" s="118">
        <f t="shared" si="1"/>
        <v>179800</v>
      </c>
      <c r="J66" s="120">
        <f t="shared" si="5"/>
        <v>8.029330725363842</v>
      </c>
      <c r="K66" s="121">
        <f t="shared" si="2"/>
        <v>17.810268144582132</v>
      </c>
    </row>
    <row r="67" spans="2:11" s="8" customFormat="1" ht="14.25" customHeight="1">
      <c r="B67" s="116" t="s">
        <v>44</v>
      </c>
      <c r="C67" s="117">
        <v>1999</v>
      </c>
      <c r="D67" s="118">
        <v>1038246</v>
      </c>
      <c r="E67" s="119" t="s">
        <v>97</v>
      </c>
      <c r="F67" s="118">
        <v>14851</v>
      </c>
      <c r="G67" s="124" t="s">
        <v>59</v>
      </c>
      <c r="H67" s="124" t="s">
        <v>59</v>
      </c>
      <c r="I67" s="118">
        <f t="shared" si="1"/>
        <v>14851</v>
      </c>
      <c r="J67" s="120">
        <f t="shared" si="5"/>
        <v>1.4303931823479215</v>
      </c>
      <c r="K67" s="121" t="s">
        <v>59</v>
      </c>
    </row>
    <row r="68" spans="2:11" s="8" customFormat="1" ht="14.25" customHeight="1">
      <c r="B68" s="116" t="s">
        <v>45</v>
      </c>
      <c r="C68" s="117">
        <v>2002</v>
      </c>
      <c r="D68" s="118">
        <v>19324800</v>
      </c>
      <c r="E68" s="118">
        <v>13066500</v>
      </c>
      <c r="F68" s="118">
        <v>803385</v>
      </c>
      <c r="G68" s="124" t="s">
        <v>59</v>
      </c>
      <c r="H68" s="124" t="s">
        <v>59</v>
      </c>
      <c r="I68" s="118">
        <f t="shared" si="1"/>
        <v>803385</v>
      </c>
      <c r="J68" s="120">
        <f t="shared" si="5"/>
        <v>4.157274590163934</v>
      </c>
      <c r="K68" s="121">
        <f t="shared" si="2"/>
        <v>6.1484330157272415</v>
      </c>
    </row>
    <row r="69" spans="2:11" s="8" customFormat="1" ht="14.25" customHeight="1">
      <c r="B69" s="116" t="s">
        <v>46</v>
      </c>
      <c r="C69" s="117">
        <v>1999</v>
      </c>
      <c r="D69" s="118">
        <v>5188955</v>
      </c>
      <c r="E69" s="118">
        <v>1761672</v>
      </c>
      <c r="F69" s="118">
        <v>50196</v>
      </c>
      <c r="G69" s="124" t="s">
        <v>59</v>
      </c>
      <c r="H69" s="124" t="s">
        <v>59</v>
      </c>
      <c r="I69" s="118">
        <f t="shared" si="1"/>
        <v>50196</v>
      </c>
      <c r="J69" s="120">
        <f t="shared" si="5"/>
        <v>0.9673624072669739</v>
      </c>
      <c r="K69" s="121">
        <f t="shared" si="2"/>
        <v>2.8493385828917073</v>
      </c>
    </row>
    <row r="70" spans="2:11" s="8" customFormat="1" ht="14.25" customHeight="1">
      <c r="B70" s="116" t="s">
        <v>96</v>
      </c>
      <c r="C70" s="117">
        <v>2002</v>
      </c>
      <c r="D70" s="118">
        <v>15707957</v>
      </c>
      <c r="E70" s="118">
        <v>8942613</v>
      </c>
      <c r="F70" s="118">
        <v>185726.33</v>
      </c>
      <c r="G70" s="124" t="s">
        <v>97</v>
      </c>
      <c r="H70" s="124" t="s">
        <v>97</v>
      </c>
      <c r="I70" s="118">
        <f t="shared" si="1"/>
        <v>185726.33</v>
      </c>
      <c r="J70" s="120">
        <f t="shared" si="5"/>
        <v>1.1823710110741963</v>
      </c>
      <c r="K70" s="121">
        <f t="shared" si="2"/>
        <v>2.0768686959840483</v>
      </c>
    </row>
    <row r="71" spans="2:11" s="8" customFormat="1" ht="14.25" customHeight="1">
      <c r="B71" s="116" t="s">
        <v>112</v>
      </c>
      <c r="C71" s="117">
        <v>2001</v>
      </c>
      <c r="D71" s="118">
        <v>3462427</v>
      </c>
      <c r="E71" s="119" t="s">
        <v>97</v>
      </c>
      <c r="F71" s="118">
        <v>16564</v>
      </c>
      <c r="G71" s="124" t="s">
        <v>59</v>
      </c>
      <c r="H71" s="124" t="s">
        <v>59</v>
      </c>
      <c r="I71" s="118">
        <f t="shared" si="1"/>
        <v>16564</v>
      </c>
      <c r="J71" s="120">
        <f t="shared" si="5"/>
        <v>0.47839275745019316</v>
      </c>
      <c r="K71" s="121" t="s">
        <v>59</v>
      </c>
    </row>
    <row r="72" spans="2:11" s="8" customFormat="1" ht="14.25" customHeight="1">
      <c r="B72" s="116" t="s">
        <v>69</v>
      </c>
      <c r="C72" s="117">
        <v>2000</v>
      </c>
      <c r="D72" s="118">
        <v>950269</v>
      </c>
      <c r="E72" s="118">
        <v>170804</v>
      </c>
      <c r="F72" s="118">
        <v>8952</v>
      </c>
      <c r="G72" s="124" t="s">
        <v>59</v>
      </c>
      <c r="H72" s="124" t="s">
        <v>59</v>
      </c>
      <c r="I72" s="118">
        <f t="shared" si="1"/>
        <v>8952</v>
      </c>
      <c r="J72" s="120">
        <f t="shared" si="5"/>
        <v>0.9420490408505381</v>
      </c>
      <c r="K72" s="121">
        <f t="shared" si="2"/>
        <v>5.241095056321866</v>
      </c>
    </row>
    <row r="73" spans="2:11" s="8" customFormat="1" ht="14.25" customHeight="1">
      <c r="B73" s="116" t="s">
        <v>47</v>
      </c>
      <c r="C73" s="117">
        <v>1999</v>
      </c>
      <c r="D73" s="118">
        <v>42180951</v>
      </c>
      <c r="E73" s="118">
        <v>12459456</v>
      </c>
      <c r="F73" s="118">
        <v>84542</v>
      </c>
      <c r="G73" s="124" t="s">
        <v>59</v>
      </c>
      <c r="H73" s="124" t="s">
        <v>59</v>
      </c>
      <c r="I73" s="118">
        <f aca="true" t="shared" si="6" ref="I73:I83">SUM(F73:H73)</f>
        <v>84542</v>
      </c>
      <c r="J73" s="120">
        <f t="shared" si="5"/>
        <v>0.20042696524314968</v>
      </c>
      <c r="K73" s="121">
        <f t="shared" si="2"/>
        <v>0.6785368478366953</v>
      </c>
    </row>
    <row r="74" spans="2:11" s="8" customFormat="1" ht="14.25" customHeight="1">
      <c r="B74" s="116" t="s">
        <v>48</v>
      </c>
      <c r="C74" s="127" t="s">
        <v>54</v>
      </c>
      <c r="D74" s="118">
        <v>7641890</v>
      </c>
      <c r="E74" s="118">
        <v>2696510</v>
      </c>
      <c r="F74" s="118">
        <v>32820</v>
      </c>
      <c r="G74" s="124" t="s">
        <v>59</v>
      </c>
      <c r="H74" s="124" t="s">
        <v>59</v>
      </c>
      <c r="I74" s="118">
        <f t="shared" si="6"/>
        <v>32820</v>
      </c>
      <c r="J74" s="120">
        <f t="shared" si="5"/>
        <v>0.42947490738547667</v>
      </c>
      <c r="K74" s="121">
        <f aca="true" t="shared" si="7" ref="K74:K80">+I74/E74*100</f>
        <v>1.2171288072360198</v>
      </c>
    </row>
    <row r="75" spans="2:11" s="8" customFormat="1" ht="14.25" customHeight="1">
      <c r="B75" s="116" t="s">
        <v>49</v>
      </c>
      <c r="C75" s="127" t="s">
        <v>54</v>
      </c>
      <c r="D75" s="118">
        <v>16527630</v>
      </c>
      <c r="E75" s="118">
        <v>6402490</v>
      </c>
      <c r="F75" s="118">
        <v>165750</v>
      </c>
      <c r="G75" s="124" t="s">
        <v>59</v>
      </c>
      <c r="H75" s="124" t="s">
        <v>59</v>
      </c>
      <c r="I75" s="118">
        <f t="shared" si="6"/>
        <v>165750</v>
      </c>
      <c r="J75" s="120">
        <f t="shared" si="5"/>
        <v>1.0028661096600058</v>
      </c>
      <c r="K75" s="121">
        <f t="shared" si="7"/>
        <v>2.5888365307872405</v>
      </c>
    </row>
    <row r="76" spans="2:14" ht="14.25" customHeight="1">
      <c r="B76" s="152" t="s">
        <v>92</v>
      </c>
      <c r="C76" s="153"/>
      <c r="D76" s="141"/>
      <c r="E76" s="141"/>
      <c r="F76" s="141"/>
      <c r="G76" s="141"/>
      <c r="H76" s="141"/>
      <c r="I76" s="141"/>
      <c r="J76" s="142"/>
      <c r="K76" s="155"/>
      <c r="L76" s="8"/>
      <c r="M76" s="8"/>
      <c r="N76" s="8"/>
    </row>
    <row r="77" spans="2:11" s="8" customFormat="1" ht="14.25" customHeight="1">
      <c r="B77" s="116" t="s">
        <v>76</v>
      </c>
      <c r="C77" s="117">
        <v>2003</v>
      </c>
      <c r="D77" s="118">
        <v>7949</v>
      </c>
      <c r="E77" s="118">
        <v>5035</v>
      </c>
      <c r="F77" s="124" t="s">
        <v>59</v>
      </c>
      <c r="G77" s="118">
        <v>2908</v>
      </c>
      <c r="H77" s="118">
        <v>34</v>
      </c>
      <c r="I77" s="118">
        <f t="shared" si="6"/>
        <v>2942</v>
      </c>
      <c r="J77" s="120">
        <f aca="true" t="shared" si="8" ref="J77:J83">+I77/D77*100</f>
        <v>37.01094477292741</v>
      </c>
      <c r="K77" s="121">
        <f t="shared" si="7"/>
        <v>58.43098311817278</v>
      </c>
    </row>
    <row r="78" spans="2:11" s="8" customFormat="1" ht="14.25" customHeight="1">
      <c r="B78" s="116" t="s">
        <v>50</v>
      </c>
      <c r="C78" s="117">
        <v>2001</v>
      </c>
      <c r="D78" s="118">
        <v>455723000</v>
      </c>
      <c r="E78" s="119" t="s">
        <v>97</v>
      </c>
      <c r="F78" s="118">
        <v>39622</v>
      </c>
      <c r="G78" s="124" t="s">
        <v>59</v>
      </c>
      <c r="H78" s="124" t="s">
        <v>59</v>
      </c>
      <c r="I78" s="118">
        <f t="shared" si="6"/>
        <v>39622</v>
      </c>
      <c r="J78" s="120">
        <f t="shared" si="8"/>
        <v>0.008694316503665605</v>
      </c>
      <c r="K78" s="121" t="s">
        <v>59</v>
      </c>
    </row>
    <row r="79" spans="2:11" s="8" customFormat="1" ht="14.25" customHeight="1">
      <c r="B79" s="116" t="s">
        <v>51</v>
      </c>
      <c r="C79" s="117">
        <v>2000</v>
      </c>
      <c r="D79" s="118">
        <v>1029</v>
      </c>
      <c r="E79" s="119" t="s">
        <v>97</v>
      </c>
      <c r="F79" s="124" t="s">
        <v>59</v>
      </c>
      <c r="G79" s="119">
        <v>71</v>
      </c>
      <c r="H79" s="118">
        <v>43</v>
      </c>
      <c r="I79" s="118">
        <f t="shared" si="6"/>
        <v>114</v>
      </c>
      <c r="J79" s="120">
        <f t="shared" si="8"/>
        <v>11.078717201166182</v>
      </c>
      <c r="K79" s="121" t="s">
        <v>59</v>
      </c>
    </row>
    <row r="80" spans="2:11" s="8" customFormat="1" ht="14.25" customHeight="1">
      <c r="B80" s="116" t="s">
        <v>77</v>
      </c>
      <c r="C80" s="117">
        <v>2002</v>
      </c>
      <c r="D80" s="118">
        <v>667</v>
      </c>
      <c r="E80" s="118">
        <v>302</v>
      </c>
      <c r="F80" s="119">
        <v>15</v>
      </c>
      <c r="G80" s="118">
        <v>8</v>
      </c>
      <c r="H80" s="118">
        <v>4</v>
      </c>
      <c r="I80" s="118">
        <f t="shared" si="6"/>
        <v>27</v>
      </c>
      <c r="J80" s="120">
        <f t="shared" si="8"/>
        <v>4.0479760119940025</v>
      </c>
      <c r="K80" s="121">
        <f t="shared" si="7"/>
        <v>8.940397350993377</v>
      </c>
    </row>
    <row r="81" spans="2:11" s="8" customFormat="1" ht="14.25" customHeight="1">
      <c r="B81" s="116" t="s">
        <v>52</v>
      </c>
      <c r="C81" s="117">
        <v>2002</v>
      </c>
      <c r="D81" s="118">
        <v>15640348</v>
      </c>
      <c r="E81" s="119" t="s">
        <v>97</v>
      </c>
      <c r="F81" s="118">
        <v>10611</v>
      </c>
      <c r="G81" s="124" t="s">
        <v>59</v>
      </c>
      <c r="H81" s="124" t="s">
        <v>59</v>
      </c>
      <c r="I81" s="118">
        <f t="shared" si="6"/>
        <v>10611</v>
      </c>
      <c r="J81" s="120">
        <f t="shared" si="8"/>
        <v>0.06784375897518394</v>
      </c>
      <c r="K81" s="121" t="s">
        <v>59</v>
      </c>
    </row>
    <row r="82" spans="2:11" s="8" customFormat="1" ht="14.25" customHeight="1">
      <c r="B82" s="116" t="s">
        <v>113</v>
      </c>
      <c r="C82" s="117">
        <v>2002</v>
      </c>
      <c r="D82" s="118">
        <v>952</v>
      </c>
      <c r="E82" s="119" t="s">
        <v>97</v>
      </c>
      <c r="F82" s="119">
        <v>14</v>
      </c>
      <c r="G82" s="118">
        <v>26</v>
      </c>
      <c r="H82" s="118">
        <v>3</v>
      </c>
      <c r="I82" s="118">
        <f t="shared" si="6"/>
        <v>43</v>
      </c>
      <c r="J82" s="120">
        <f t="shared" si="8"/>
        <v>4.516806722689076</v>
      </c>
      <c r="K82" s="121" t="s">
        <v>59</v>
      </c>
    </row>
    <row r="83" spans="2:11" s="8" customFormat="1" ht="14.25" customHeight="1">
      <c r="B83" s="116" t="s">
        <v>53</v>
      </c>
      <c r="C83" s="117">
        <v>2001</v>
      </c>
      <c r="D83" s="118">
        <v>27096</v>
      </c>
      <c r="E83" s="119" t="s">
        <v>97</v>
      </c>
      <c r="F83" s="119">
        <v>291</v>
      </c>
      <c r="G83" s="118">
        <v>2846</v>
      </c>
      <c r="H83" s="118">
        <v>1168</v>
      </c>
      <c r="I83" s="118">
        <f t="shared" si="6"/>
        <v>4305</v>
      </c>
      <c r="J83" s="120">
        <f t="shared" si="8"/>
        <v>15.887953941541186</v>
      </c>
      <c r="K83" s="121" t="s">
        <v>59</v>
      </c>
    </row>
    <row r="84" spans="2:14" ht="14.25" customHeight="1">
      <c r="B84" s="6"/>
      <c r="D84" s="5"/>
      <c r="E84" s="5"/>
      <c r="F84" s="5"/>
      <c r="G84" s="5"/>
      <c r="H84" s="5"/>
      <c r="I84" s="5"/>
      <c r="J84" s="7"/>
      <c r="K84" s="8"/>
      <c r="L84" s="8"/>
      <c r="M84" s="8"/>
      <c r="N84" s="8"/>
    </row>
    <row r="85" spans="1:14" ht="14.25" customHeight="1">
      <c r="A85" s="6"/>
      <c r="B85" s="6"/>
      <c r="D85" s="5"/>
      <c r="E85" s="5"/>
      <c r="F85" s="5"/>
      <c r="G85" s="5"/>
      <c r="H85" s="5"/>
      <c r="I85" s="5"/>
      <c r="J85" s="7"/>
      <c r="K85" s="8"/>
      <c r="L85" s="8"/>
      <c r="M85" s="8"/>
      <c r="N85" s="8"/>
    </row>
    <row r="86" spans="1:14" ht="14.25" customHeight="1">
      <c r="A86" s="6"/>
      <c r="B86" s="6"/>
      <c r="C86" s="6"/>
      <c r="D86" s="91"/>
      <c r="E86" s="91"/>
      <c r="F86" s="5"/>
      <c r="G86" s="5"/>
      <c r="H86" s="5"/>
      <c r="I86" s="5"/>
      <c r="J86" s="7"/>
      <c r="K86" s="8"/>
      <c r="L86" s="8"/>
      <c r="M86" s="8"/>
      <c r="N86" s="8"/>
    </row>
    <row r="87" spans="1:14" ht="14.25" customHeight="1">
      <c r="A87" s="6"/>
      <c r="B87" s="6"/>
      <c r="C87" s="6"/>
      <c r="D87" s="6"/>
      <c r="E87" s="6"/>
      <c r="J87" s="7"/>
      <c r="K87" s="8"/>
      <c r="L87" s="8"/>
      <c r="M87" s="8"/>
      <c r="N87" s="8"/>
    </row>
    <row r="88" spans="1:14" ht="14.25" customHeight="1">
      <c r="A88" s="6"/>
      <c r="B88" s="6"/>
      <c r="C88" s="6"/>
      <c r="D88" s="6"/>
      <c r="E88" s="6"/>
      <c r="J88" s="7"/>
      <c r="K88" s="8"/>
      <c r="L88" s="8"/>
      <c r="M88" s="8"/>
      <c r="N88" s="8"/>
    </row>
    <row r="89" spans="1:14" ht="14.25" customHeight="1">
      <c r="A89" s="6"/>
      <c r="B89" s="6"/>
      <c r="C89" s="6"/>
      <c r="D89" s="6"/>
      <c r="E89" s="6"/>
      <c r="J89" s="7"/>
      <c r="K89" s="8"/>
      <c r="L89" s="8"/>
      <c r="M89" s="8"/>
      <c r="N89" s="8"/>
    </row>
    <row r="90" spans="1:14" ht="14.25" customHeight="1">
      <c r="A90" s="6"/>
      <c r="B90" s="6"/>
      <c r="C90" s="6"/>
      <c r="D90" s="6"/>
      <c r="E90" s="6"/>
      <c r="J90" s="7"/>
      <c r="K90" s="8"/>
      <c r="L90" s="8"/>
      <c r="M90" s="8"/>
      <c r="N90" s="8"/>
    </row>
    <row r="91" spans="1:14" ht="14.25" customHeight="1">
      <c r="A91" s="6"/>
      <c r="B91" s="6"/>
      <c r="C91" s="6"/>
      <c r="D91" s="6"/>
      <c r="E91" s="6"/>
      <c r="J91" s="7"/>
      <c r="K91" s="8"/>
      <c r="L91" s="8"/>
      <c r="M91" s="8"/>
      <c r="N91" s="8"/>
    </row>
    <row r="92" spans="1:14" ht="14.25" customHeight="1">
      <c r="A92" s="6"/>
      <c r="B92" s="6"/>
      <c r="C92" s="6"/>
      <c r="D92" s="6"/>
      <c r="E92" s="6"/>
      <c r="J92" s="7"/>
      <c r="K92" s="8"/>
      <c r="L92" s="8"/>
      <c r="M92" s="8"/>
      <c r="N92" s="8"/>
    </row>
    <row r="93" spans="1:14" ht="14.25" customHeight="1">
      <c r="A93" s="6"/>
      <c r="B93" s="6"/>
      <c r="C93" s="6"/>
      <c r="D93" s="6"/>
      <c r="E93" s="6"/>
      <c r="J93" s="7"/>
      <c r="K93" s="8"/>
      <c r="L93" s="8"/>
      <c r="M93" s="8"/>
      <c r="N93" s="8"/>
    </row>
    <row r="94" spans="1:14" ht="14.25" customHeight="1">
      <c r="A94" s="6"/>
      <c r="B94" s="6"/>
      <c r="C94" s="6"/>
      <c r="D94" s="6"/>
      <c r="E94" s="6"/>
      <c r="J94" s="7"/>
      <c r="K94" s="8"/>
      <c r="L94" s="8"/>
      <c r="M94" s="8"/>
      <c r="N94" s="8"/>
    </row>
    <row r="95" spans="1:14" ht="14.25" customHeight="1">
      <c r="A95" s="6"/>
      <c r="B95" s="6"/>
      <c r="C95" s="6"/>
      <c r="D95" s="6"/>
      <c r="E95" s="6"/>
      <c r="J95" s="7"/>
      <c r="K95" s="8"/>
      <c r="L95" s="8"/>
      <c r="M95" s="8"/>
      <c r="N95" s="8"/>
    </row>
    <row r="96" spans="1:5" ht="14.25" customHeight="1">
      <c r="A96" s="6"/>
      <c r="B96" s="6"/>
      <c r="C96" s="6"/>
      <c r="D96" s="6"/>
      <c r="E96" s="6"/>
    </row>
    <row r="97" spans="1:5" ht="14.25" customHeight="1">
      <c r="A97" s="6"/>
      <c r="B97" s="6"/>
      <c r="C97" s="6"/>
      <c r="D97" s="6"/>
      <c r="E97" s="6"/>
    </row>
    <row r="98" spans="1:5" ht="14.25" customHeight="1">
      <c r="A98" s="6"/>
      <c r="B98" s="6"/>
      <c r="C98" s="6"/>
      <c r="D98" s="6"/>
      <c r="E98" s="6"/>
    </row>
    <row r="99" spans="1:5" ht="14.25" customHeight="1">
      <c r="A99" s="6"/>
      <c r="B99" s="6"/>
      <c r="C99" s="6"/>
      <c r="D99" s="6"/>
      <c r="E99" s="6"/>
    </row>
    <row r="100" spans="1:5" ht="14.25" customHeight="1">
      <c r="A100" s="6"/>
      <c r="B100" s="6"/>
      <c r="C100" s="6"/>
      <c r="D100" s="6"/>
      <c r="E100" s="6"/>
    </row>
    <row r="101" spans="1:5" ht="14.25" customHeight="1">
      <c r="A101" s="6"/>
      <c r="B101" s="6"/>
      <c r="C101" s="6"/>
      <c r="D101" s="6"/>
      <c r="E101" s="6"/>
    </row>
    <row r="102" spans="1:5" ht="14.25" customHeight="1">
      <c r="A102" s="6"/>
      <c r="B102" s="6"/>
      <c r="C102" s="6"/>
      <c r="D102" s="6"/>
      <c r="E102" s="6"/>
    </row>
    <row r="103" spans="1:5" ht="14.25" customHeight="1">
      <c r="A103" s="6"/>
      <c r="B103" s="6"/>
      <c r="C103" s="6"/>
      <c r="D103" s="6"/>
      <c r="E103" s="6"/>
    </row>
    <row r="104" spans="1:5" ht="14.25" customHeight="1">
      <c r="A104" s="6"/>
      <c r="B104" s="6"/>
      <c r="C104" s="6"/>
      <c r="D104" s="6"/>
      <c r="E104" s="6"/>
    </row>
    <row r="105" spans="1:5" ht="14.25" customHeight="1">
      <c r="A105" s="6"/>
      <c r="B105" s="6"/>
      <c r="C105" s="6"/>
      <c r="D105" s="6"/>
      <c r="E105" s="6"/>
    </row>
    <row r="106" spans="1:5" ht="14.25" customHeight="1">
      <c r="A106" s="6"/>
      <c r="B106" s="6"/>
      <c r="C106" s="6"/>
      <c r="D106" s="6"/>
      <c r="E106" s="6"/>
    </row>
    <row r="107" spans="1:5" ht="14.25" customHeight="1">
      <c r="A107" s="6"/>
      <c r="B107" s="6"/>
      <c r="C107" s="6"/>
      <c r="D107" s="6"/>
      <c r="E107" s="6"/>
    </row>
    <row r="108" spans="1:5" ht="14.25" customHeight="1">
      <c r="A108" s="6"/>
      <c r="B108" s="6"/>
      <c r="C108" s="6"/>
      <c r="D108" s="6"/>
      <c r="E108" s="6"/>
    </row>
    <row r="109" spans="1:5" ht="14.25" customHeight="1">
      <c r="A109" s="6"/>
      <c r="B109" s="6"/>
      <c r="C109" s="6"/>
      <c r="D109" s="6"/>
      <c r="E109" s="6"/>
    </row>
    <row r="110" spans="1:5" ht="14.25" customHeight="1">
      <c r="A110" s="6"/>
      <c r="B110" s="6"/>
      <c r="C110" s="6"/>
      <c r="D110" s="6"/>
      <c r="E110" s="6"/>
    </row>
    <row r="111" spans="1:5" ht="14.25" customHeight="1">
      <c r="A111" s="6"/>
      <c r="B111" s="6"/>
      <c r="C111" s="6"/>
      <c r="D111" s="6"/>
      <c r="E111" s="6"/>
    </row>
    <row r="112" spans="1:5" ht="14.25" customHeight="1">
      <c r="A112" s="6"/>
      <c r="B112" s="6"/>
      <c r="C112" s="6"/>
      <c r="D112" s="6"/>
      <c r="E112" s="6"/>
    </row>
    <row r="113" spans="1:5" ht="14.25" customHeight="1">
      <c r="A113" s="6"/>
      <c r="B113" s="6"/>
      <c r="C113" s="6"/>
      <c r="D113" s="6"/>
      <c r="E113" s="6"/>
    </row>
    <row r="114" spans="1:5" ht="14.25" customHeight="1">
      <c r="A114" s="6"/>
      <c r="B114" s="6"/>
      <c r="C114" s="6"/>
      <c r="D114" s="6"/>
      <c r="E114" s="6"/>
    </row>
    <row r="115" spans="1:5" ht="14.25" customHeight="1">
      <c r="A115" s="6"/>
      <c r="B115" s="6"/>
      <c r="C115" s="6"/>
      <c r="D115" s="6"/>
      <c r="E115" s="6"/>
    </row>
    <row r="116" spans="1:5" ht="14.25" customHeight="1">
      <c r="A116" s="6"/>
      <c r="B116" s="6"/>
      <c r="C116" s="6"/>
      <c r="D116" s="6"/>
      <c r="E116" s="6"/>
    </row>
    <row r="117" spans="1:5" ht="14.25" customHeight="1">
      <c r="A117" s="6"/>
      <c r="B117" s="6"/>
      <c r="C117" s="6"/>
      <c r="D117" s="6"/>
      <c r="E117" s="6"/>
    </row>
    <row r="118" spans="1:5" ht="14.25" customHeight="1">
      <c r="A118" s="6"/>
      <c r="B118" s="6"/>
      <c r="C118" s="6"/>
      <c r="D118" s="6"/>
      <c r="E118" s="6"/>
    </row>
    <row r="119" spans="1:5" ht="14.25" customHeight="1">
      <c r="A119" s="6"/>
      <c r="B119" s="6"/>
      <c r="C119" s="6"/>
      <c r="D119" s="6"/>
      <c r="E119" s="6"/>
    </row>
    <row r="120" spans="1:5" ht="14.25" customHeight="1">
      <c r="A120" s="6"/>
      <c r="B120" s="6"/>
      <c r="C120" s="6"/>
      <c r="D120" s="6"/>
      <c r="E120" s="6"/>
    </row>
    <row r="121" spans="1:5" ht="14.25" customHeight="1">
      <c r="A121" s="6"/>
      <c r="B121" s="6"/>
      <c r="C121" s="6"/>
      <c r="D121" s="6"/>
      <c r="E121" s="6"/>
    </row>
    <row r="122" spans="1:5" ht="14.25" customHeight="1">
      <c r="A122" s="6"/>
      <c r="B122" s="6"/>
      <c r="C122" s="6"/>
      <c r="D122" s="6"/>
      <c r="E122" s="6"/>
    </row>
    <row r="123" spans="1:5" ht="14.25" customHeight="1">
      <c r="A123" s="6"/>
      <c r="B123" s="6"/>
      <c r="C123" s="6"/>
      <c r="D123" s="6"/>
      <c r="E123" s="6"/>
    </row>
    <row r="124" spans="1:5" ht="14.25" customHeight="1">
      <c r="A124" s="6"/>
      <c r="B124" s="6"/>
      <c r="C124" s="6"/>
      <c r="D124" s="6"/>
      <c r="E124" s="6"/>
    </row>
    <row r="125" spans="1:5" ht="14.25" customHeight="1">
      <c r="A125" s="6"/>
      <c r="B125" s="6"/>
      <c r="C125" s="6"/>
      <c r="D125" s="6"/>
      <c r="E125" s="6"/>
    </row>
    <row r="126" spans="1:5" ht="14.25" customHeight="1">
      <c r="A126" s="6"/>
      <c r="B126" s="6"/>
      <c r="C126" s="6"/>
      <c r="D126" s="6"/>
      <c r="E126" s="6"/>
    </row>
    <row r="127" spans="1:5" ht="14.25" customHeight="1">
      <c r="A127" s="6"/>
      <c r="B127" s="6"/>
      <c r="C127" s="6"/>
      <c r="D127" s="6"/>
      <c r="E127" s="6"/>
    </row>
    <row r="128" spans="1:5" ht="14.25" customHeight="1">
      <c r="A128" s="6"/>
      <c r="B128" s="6"/>
      <c r="C128" s="6"/>
      <c r="D128" s="6"/>
      <c r="E128" s="6"/>
    </row>
    <row r="129" spans="1:5" ht="14.25" customHeight="1">
      <c r="A129" s="6"/>
      <c r="B129" s="6"/>
      <c r="C129" s="6"/>
      <c r="D129" s="6"/>
      <c r="E129" s="6"/>
    </row>
    <row r="130" spans="1:5" ht="14.25" customHeight="1">
      <c r="A130" s="6"/>
      <c r="B130" s="6"/>
      <c r="C130" s="6"/>
      <c r="D130" s="6"/>
      <c r="E130" s="6"/>
    </row>
    <row r="131" spans="1:5" ht="14.25" customHeight="1">
      <c r="A131" s="6"/>
      <c r="B131" s="6"/>
      <c r="C131" s="6"/>
      <c r="D131" s="6"/>
      <c r="E131" s="6"/>
    </row>
    <row r="132" spans="1:5" ht="14.25" customHeight="1">
      <c r="A132" s="6"/>
      <c r="B132" s="6"/>
      <c r="C132" s="6"/>
      <c r="D132" s="6"/>
      <c r="E132" s="6"/>
    </row>
    <row r="133" spans="1:5" ht="14.25" customHeight="1">
      <c r="A133" s="6"/>
      <c r="B133" s="6"/>
      <c r="C133" s="6"/>
      <c r="D133" s="6"/>
      <c r="E133" s="6"/>
    </row>
    <row r="134" spans="1:5" ht="14.25" customHeight="1">
      <c r="A134" s="6"/>
      <c r="B134" s="6"/>
      <c r="C134" s="6"/>
      <c r="D134" s="6"/>
      <c r="E134" s="6"/>
    </row>
    <row r="135" spans="1:5" ht="14.25" customHeight="1">
      <c r="A135" s="6"/>
      <c r="B135" s="6"/>
      <c r="C135" s="6"/>
      <c r="D135" s="6"/>
      <c r="E135" s="6"/>
    </row>
    <row r="136" spans="1:5" ht="14.25" customHeight="1">
      <c r="A136" s="6"/>
      <c r="B136" s="6"/>
      <c r="C136" s="6"/>
      <c r="D136" s="6"/>
      <c r="E136" s="6"/>
    </row>
    <row r="137" spans="1:5" ht="14.25" customHeight="1">
      <c r="A137" s="6"/>
      <c r="B137" s="6"/>
      <c r="C137" s="6"/>
      <c r="D137" s="6"/>
      <c r="E137" s="6"/>
    </row>
    <row r="138" spans="1:5" ht="14.25" customHeight="1">
      <c r="A138" s="6"/>
      <c r="B138" s="6"/>
      <c r="C138" s="6"/>
      <c r="D138" s="6"/>
      <c r="E138" s="6"/>
    </row>
    <row r="139" spans="1:5" ht="14.25" customHeight="1">
      <c r="A139" s="6"/>
      <c r="B139" s="6"/>
      <c r="C139" s="6"/>
      <c r="D139" s="6"/>
      <c r="E139" s="6"/>
    </row>
    <row r="140" spans="1:5" ht="14.25" customHeight="1">
      <c r="A140" s="6"/>
      <c r="B140" s="6"/>
      <c r="C140" s="6"/>
      <c r="D140" s="6"/>
      <c r="E140" s="6"/>
    </row>
    <row r="141" spans="1:5" ht="14.25" customHeight="1">
      <c r="A141" s="6"/>
      <c r="B141" s="6"/>
      <c r="C141" s="6"/>
      <c r="D141" s="6"/>
      <c r="E141" s="6"/>
    </row>
    <row r="142" spans="1:5" ht="14.25" customHeight="1">
      <c r="A142" s="6"/>
      <c r="B142" s="6"/>
      <c r="C142" s="6"/>
      <c r="D142" s="6"/>
      <c r="E142" s="6"/>
    </row>
    <row r="143" spans="1:5" ht="14.25" customHeight="1">
      <c r="A143" s="6"/>
      <c r="B143" s="6"/>
      <c r="C143" s="6"/>
      <c r="D143" s="6"/>
      <c r="E143" s="6"/>
    </row>
    <row r="144" spans="1:5" ht="14.25" customHeight="1">
      <c r="A144" s="6"/>
      <c r="B144" s="6"/>
      <c r="C144" s="6"/>
      <c r="D144" s="6"/>
      <c r="E144" s="6"/>
    </row>
    <row r="145" spans="1:5" ht="14.25" customHeight="1">
      <c r="A145" s="6"/>
      <c r="B145" s="6"/>
      <c r="C145" s="6"/>
      <c r="D145" s="6"/>
      <c r="E145" s="6"/>
    </row>
    <row r="146" spans="1:5" ht="14.25" customHeight="1">
      <c r="A146" s="6"/>
      <c r="B146" s="6"/>
      <c r="C146" s="6"/>
      <c r="D146" s="6"/>
      <c r="E146" s="6"/>
    </row>
    <row r="147" spans="1:5" ht="14.25" customHeight="1">
      <c r="A147" s="6"/>
      <c r="B147" s="6"/>
      <c r="C147" s="6"/>
      <c r="D147" s="6"/>
      <c r="E147" s="6"/>
    </row>
    <row r="148" spans="1:5" ht="14.25" customHeight="1">
      <c r="A148" s="6"/>
      <c r="B148" s="6"/>
      <c r="C148" s="6"/>
      <c r="D148" s="6"/>
      <c r="E148" s="6"/>
    </row>
    <row r="149" spans="1:5" ht="14.25" customHeight="1">
      <c r="A149" s="6"/>
      <c r="B149" s="6"/>
      <c r="C149" s="6"/>
      <c r="D149" s="6"/>
      <c r="E149" s="6"/>
    </row>
    <row r="150" spans="1:5" ht="14.25" customHeight="1">
      <c r="A150" s="6"/>
      <c r="B150" s="6"/>
      <c r="C150" s="6"/>
      <c r="D150" s="6"/>
      <c r="E150" s="6"/>
    </row>
    <row r="151" spans="1:5" ht="14.25" customHeight="1">
      <c r="A151" s="6"/>
      <c r="B151" s="6"/>
      <c r="C151" s="6"/>
      <c r="D151" s="6"/>
      <c r="E151" s="6"/>
    </row>
    <row r="152" spans="1:5" ht="14.25" customHeight="1">
      <c r="A152" s="6"/>
      <c r="B152" s="6"/>
      <c r="C152" s="6"/>
      <c r="D152" s="6"/>
      <c r="E152" s="6"/>
    </row>
    <row r="153" spans="1:5" ht="14.25" customHeight="1">
      <c r="A153" s="6"/>
      <c r="B153" s="6"/>
      <c r="C153" s="6"/>
      <c r="D153" s="6"/>
      <c r="E153" s="6"/>
    </row>
    <row r="154" spans="1:5" ht="14.25" customHeight="1">
      <c r="A154" s="6"/>
      <c r="B154" s="6"/>
      <c r="C154" s="6"/>
      <c r="D154" s="6"/>
      <c r="E154" s="6"/>
    </row>
    <row r="155" spans="1:5" ht="14.25" customHeight="1">
      <c r="A155" s="6"/>
      <c r="B155" s="6"/>
      <c r="C155" s="6"/>
      <c r="D155" s="6"/>
      <c r="E155" s="6"/>
    </row>
    <row r="156" spans="1:5" ht="14.25" customHeight="1">
      <c r="A156" s="6"/>
      <c r="B156" s="6"/>
      <c r="C156" s="6"/>
      <c r="D156" s="6"/>
      <c r="E156" s="6"/>
    </row>
    <row r="157" spans="1:5" ht="14.25" customHeight="1">
      <c r="A157" s="6"/>
      <c r="B157" s="6"/>
      <c r="C157" s="6"/>
      <c r="D157" s="6"/>
      <c r="E157" s="6"/>
    </row>
    <row r="158" spans="1:5" ht="14.25" customHeight="1">
      <c r="A158" s="6"/>
      <c r="B158" s="6"/>
      <c r="C158" s="6"/>
      <c r="D158" s="6"/>
      <c r="E158" s="6"/>
    </row>
    <row r="159" spans="1:5" ht="14.25" customHeight="1">
      <c r="A159" s="6"/>
      <c r="B159" s="6"/>
      <c r="C159" s="6"/>
      <c r="D159" s="6"/>
      <c r="E159" s="6"/>
    </row>
    <row r="160" spans="1:5" ht="14.25" customHeight="1">
      <c r="A160" s="6"/>
      <c r="B160" s="6"/>
      <c r="C160" s="6"/>
      <c r="D160" s="6"/>
      <c r="E160" s="6"/>
    </row>
    <row r="161" spans="1:5" ht="14.25" customHeight="1">
      <c r="A161" s="6"/>
      <c r="B161" s="6"/>
      <c r="C161" s="6"/>
      <c r="D161" s="6"/>
      <c r="E161" s="6"/>
    </row>
    <row r="162" spans="1:5" ht="14.25" customHeight="1">
      <c r="A162" s="6"/>
      <c r="B162" s="6"/>
      <c r="C162" s="6"/>
      <c r="D162" s="6"/>
      <c r="E162" s="6"/>
    </row>
    <row r="163" spans="1:5" ht="14.25" customHeight="1">
      <c r="A163" s="6"/>
      <c r="B163" s="6"/>
      <c r="C163" s="6"/>
      <c r="D163" s="6"/>
      <c r="E163" s="6"/>
    </row>
    <row r="164" spans="1:5" ht="14.25" customHeight="1">
      <c r="A164" s="6"/>
      <c r="B164" s="6"/>
      <c r="C164" s="6"/>
      <c r="D164" s="6"/>
      <c r="E164" s="6"/>
    </row>
    <row r="165" spans="1:5" ht="14.25" customHeight="1">
      <c r="A165" s="6"/>
      <c r="B165" s="6"/>
      <c r="C165" s="6"/>
      <c r="D165" s="6"/>
      <c r="E165" s="6"/>
    </row>
    <row r="166" spans="1:5" ht="14.25" customHeight="1">
      <c r="A166" s="6"/>
      <c r="B166" s="6"/>
      <c r="C166" s="6"/>
      <c r="D166" s="6"/>
      <c r="E166" s="6"/>
    </row>
    <row r="167" spans="1:5" ht="14.25" customHeight="1">
      <c r="A167" s="6"/>
      <c r="B167" s="6"/>
      <c r="C167" s="6"/>
      <c r="D167" s="6"/>
      <c r="E167" s="6"/>
    </row>
    <row r="168" spans="1:5" ht="14.25" customHeight="1">
      <c r="A168" s="6"/>
      <c r="B168" s="6"/>
      <c r="C168" s="6"/>
      <c r="D168" s="6"/>
      <c r="E168" s="6"/>
    </row>
    <row r="169" spans="1:5" ht="14.25" customHeight="1">
      <c r="A169" s="6"/>
      <c r="B169" s="6"/>
      <c r="C169" s="6"/>
      <c r="D169" s="6"/>
      <c r="E169" s="6"/>
    </row>
    <row r="170" spans="1:5" ht="14.25" customHeight="1">
      <c r="A170" s="6"/>
      <c r="B170" s="6"/>
      <c r="C170" s="6"/>
      <c r="D170" s="6"/>
      <c r="E170" s="6"/>
    </row>
    <row r="171" spans="1:5" ht="14.25" customHeight="1">
      <c r="A171" s="6"/>
      <c r="B171" s="6"/>
      <c r="C171" s="6"/>
      <c r="D171" s="6"/>
      <c r="E171" s="6"/>
    </row>
    <row r="172" spans="1:5" ht="14.25" customHeight="1">
      <c r="A172" s="6"/>
      <c r="B172" s="6"/>
      <c r="C172" s="6"/>
      <c r="D172" s="6"/>
      <c r="E172" s="6"/>
    </row>
    <row r="173" spans="1:5" ht="14.25" customHeight="1">
      <c r="A173" s="6"/>
      <c r="B173" s="6"/>
      <c r="C173" s="6"/>
      <c r="D173" s="6"/>
      <c r="E173" s="6"/>
    </row>
    <row r="174" spans="1:5" ht="14.25" customHeight="1">
      <c r="A174" s="6"/>
      <c r="B174" s="6"/>
      <c r="C174" s="6"/>
      <c r="D174" s="6"/>
      <c r="E174" s="6"/>
    </row>
    <row r="175" spans="1:5" ht="14.25" customHeight="1">
      <c r="A175" s="6"/>
      <c r="B175" s="6"/>
      <c r="C175" s="6"/>
      <c r="D175" s="6"/>
      <c r="E175" s="6"/>
    </row>
    <row r="176" spans="1:5" ht="14.25" customHeight="1">
      <c r="A176" s="6"/>
      <c r="B176" s="6"/>
      <c r="C176" s="6"/>
      <c r="D176" s="6"/>
      <c r="E176" s="6"/>
    </row>
    <row r="177" spans="1:5" ht="14.25" customHeight="1">
      <c r="A177" s="6"/>
      <c r="B177" s="6"/>
      <c r="C177" s="6"/>
      <c r="D177" s="6"/>
      <c r="E177" s="6"/>
    </row>
    <row r="178" spans="1:5" ht="14.25" customHeight="1">
      <c r="A178" s="6"/>
      <c r="B178" s="6"/>
      <c r="C178" s="6"/>
      <c r="D178" s="6"/>
      <c r="E178" s="6"/>
    </row>
    <row r="179" spans="1:5" ht="14.25" customHeight="1">
      <c r="A179" s="6"/>
      <c r="B179" s="6"/>
      <c r="C179" s="6"/>
      <c r="D179" s="6"/>
      <c r="E179" s="6"/>
    </row>
    <row r="180" spans="1:5" ht="14.25" customHeight="1">
      <c r="A180" s="6"/>
      <c r="B180" s="6"/>
      <c r="C180" s="6"/>
      <c r="D180" s="6"/>
      <c r="E180" s="6"/>
    </row>
    <row r="181" spans="1:5" ht="14.25" customHeight="1">
      <c r="A181" s="6"/>
      <c r="B181" s="6"/>
      <c r="C181" s="6"/>
      <c r="D181" s="6"/>
      <c r="E181" s="6"/>
    </row>
    <row r="182" spans="1:5" ht="14.25" customHeight="1">
      <c r="A182" s="6"/>
      <c r="B182" s="6"/>
      <c r="C182" s="6"/>
      <c r="D182" s="6"/>
      <c r="E182" s="6"/>
    </row>
    <row r="183" spans="1:5" ht="14.25" customHeight="1">
      <c r="A183" s="6"/>
      <c r="B183" s="6"/>
      <c r="C183" s="6"/>
      <c r="D183" s="6"/>
      <c r="E183" s="6"/>
    </row>
    <row r="184" spans="1:5" ht="14.25" customHeight="1">
      <c r="A184" s="6"/>
      <c r="B184" s="6"/>
      <c r="C184" s="6"/>
      <c r="D184" s="6"/>
      <c r="E184" s="6"/>
    </row>
    <row r="185" spans="1:5" ht="14.25" customHeight="1">
      <c r="A185" s="6"/>
      <c r="B185" s="6"/>
      <c r="C185" s="6"/>
      <c r="D185" s="6"/>
      <c r="E185" s="6"/>
    </row>
    <row r="186" spans="1:5" ht="14.25" customHeight="1">
      <c r="A186" s="6"/>
      <c r="B186" s="6"/>
      <c r="C186" s="6"/>
      <c r="D186" s="6"/>
      <c r="E186" s="6"/>
    </row>
    <row r="187" spans="1:5" ht="14.25" customHeight="1">
      <c r="A187" s="6"/>
      <c r="B187" s="6"/>
      <c r="C187" s="6"/>
      <c r="D187" s="6"/>
      <c r="E187" s="6"/>
    </row>
    <row r="188" spans="1:5" ht="14.25" customHeight="1">
      <c r="A188" s="6"/>
      <c r="B188" s="6"/>
      <c r="C188" s="6"/>
      <c r="D188" s="6"/>
      <c r="E188" s="6"/>
    </row>
    <row r="189" spans="1:5" ht="14.25" customHeight="1">
      <c r="A189" s="6"/>
      <c r="B189" s="6"/>
      <c r="C189" s="6"/>
      <c r="D189" s="6"/>
      <c r="E189" s="6"/>
    </row>
    <row r="190" spans="1:5" ht="14.25" customHeight="1">
      <c r="A190" s="6"/>
      <c r="B190" s="6"/>
      <c r="C190" s="6"/>
      <c r="D190" s="6"/>
      <c r="E190" s="6"/>
    </row>
    <row r="191" spans="1:5" ht="14.25" customHeight="1">
      <c r="A191" s="6"/>
      <c r="B191" s="6"/>
      <c r="C191" s="6"/>
      <c r="D191" s="6"/>
      <c r="E191" s="6"/>
    </row>
    <row r="192" spans="1:5" ht="14.25" customHeight="1">
      <c r="A192" s="6"/>
      <c r="B192" s="6"/>
      <c r="C192" s="6"/>
      <c r="D192" s="6"/>
      <c r="E192" s="6"/>
    </row>
    <row r="193" spans="1:5" ht="14.25" customHeight="1">
      <c r="A193" s="6"/>
      <c r="B193" s="6"/>
      <c r="C193" s="6"/>
      <c r="D193" s="6"/>
      <c r="E193" s="6"/>
    </row>
    <row r="194" spans="1:5" ht="14.25" customHeight="1">
      <c r="A194" s="6"/>
      <c r="B194" s="6"/>
      <c r="C194" s="6"/>
      <c r="D194" s="6"/>
      <c r="E194" s="6"/>
    </row>
    <row r="195" spans="1:5" ht="14.25" customHeight="1">
      <c r="A195" s="6"/>
      <c r="B195" s="6"/>
      <c r="C195" s="6"/>
      <c r="D195" s="6"/>
      <c r="E195" s="6"/>
    </row>
    <row r="196" spans="1:5" ht="14.25" customHeight="1">
      <c r="A196" s="6"/>
      <c r="B196" s="6"/>
      <c r="C196" s="6"/>
      <c r="D196" s="6"/>
      <c r="E196" s="6"/>
    </row>
    <row r="197" spans="1:5" ht="14.25" customHeight="1">
      <c r="A197" s="6"/>
      <c r="B197" s="6"/>
      <c r="C197" s="6"/>
      <c r="D197" s="6"/>
      <c r="E197" s="6"/>
    </row>
    <row r="198" spans="1:5" ht="14.25" customHeight="1">
      <c r="A198" s="6"/>
      <c r="B198" s="6"/>
      <c r="C198" s="6"/>
      <c r="D198" s="6"/>
      <c r="E198" s="6"/>
    </row>
    <row r="199" spans="1:5" ht="14.25" customHeight="1">
      <c r="A199" s="6"/>
      <c r="B199" s="6"/>
      <c r="C199" s="6"/>
      <c r="D199" s="6"/>
      <c r="E199" s="6"/>
    </row>
    <row r="200" spans="1:5" ht="14.25" customHeight="1">
      <c r="A200" s="6"/>
      <c r="B200" s="6"/>
      <c r="C200" s="6"/>
      <c r="D200" s="6"/>
      <c r="E200" s="6"/>
    </row>
    <row r="201" spans="1:5" ht="14.25" customHeight="1">
      <c r="A201" s="6"/>
      <c r="B201" s="6"/>
      <c r="C201" s="6"/>
      <c r="D201" s="6"/>
      <c r="E201" s="6"/>
    </row>
    <row r="202" spans="1:5" ht="14.25" customHeight="1">
      <c r="A202" s="6"/>
      <c r="B202" s="6"/>
      <c r="C202" s="6"/>
      <c r="D202" s="6"/>
      <c r="E202" s="6"/>
    </row>
    <row r="203" spans="1:5" ht="14.25" customHeight="1">
      <c r="A203" s="6"/>
      <c r="B203" s="6"/>
      <c r="C203" s="6"/>
      <c r="D203" s="6"/>
      <c r="E203" s="6"/>
    </row>
    <row r="204" spans="1:5" ht="14.25" customHeight="1">
      <c r="A204" s="6"/>
      <c r="B204" s="6"/>
      <c r="C204" s="6"/>
      <c r="D204" s="6"/>
      <c r="E204" s="6"/>
    </row>
    <row r="205" spans="1:5" ht="14.25" customHeight="1">
      <c r="A205" s="6"/>
      <c r="B205" s="6"/>
      <c r="C205" s="6"/>
      <c r="D205" s="6"/>
      <c r="E205" s="6"/>
    </row>
    <row r="206" spans="1:5" ht="14.25" customHeight="1">
      <c r="A206" s="6"/>
      <c r="B206" s="6"/>
      <c r="C206" s="6"/>
      <c r="D206" s="6"/>
      <c r="E206" s="6"/>
    </row>
    <row r="207" spans="1:5" ht="14.25" customHeight="1">
      <c r="A207" s="6"/>
      <c r="B207" s="6"/>
      <c r="C207" s="6"/>
      <c r="D207" s="6"/>
      <c r="E207" s="6"/>
    </row>
    <row r="208" spans="1:5" ht="14.25" customHeight="1">
      <c r="A208" s="6"/>
      <c r="B208" s="6"/>
      <c r="C208" s="6"/>
      <c r="D208" s="6"/>
      <c r="E208" s="6"/>
    </row>
    <row r="209" spans="1:5" ht="14.25" customHeight="1">
      <c r="A209" s="6"/>
      <c r="B209" s="6"/>
      <c r="C209" s="6"/>
      <c r="D209" s="6"/>
      <c r="E209" s="6"/>
    </row>
    <row r="210" spans="1:5" ht="14.25" customHeight="1">
      <c r="A210" s="6"/>
      <c r="B210" s="6"/>
      <c r="C210" s="6"/>
      <c r="D210" s="6"/>
      <c r="E210" s="6"/>
    </row>
    <row r="211" spans="1:5" ht="14.25" customHeight="1">
      <c r="A211" s="6"/>
      <c r="B211" s="6"/>
      <c r="C211" s="6"/>
      <c r="D211" s="6"/>
      <c r="E211" s="6"/>
    </row>
    <row r="212" spans="1:5" ht="14.25" customHeight="1">
      <c r="A212" s="6"/>
      <c r="B212" s="6"/>
      <c r="C212" s="6"/>
      <c r="D212" s="6"/>
      <c r="E212" s="6"/>
    </row>
    <row r="213" spans="1:5" ht="14.25" customHeight="1">
      <c r="A213" s="6"/>
      <c r="B213" s="6"/>
      <c r="C213" s="6"/>
      <c r="D213" s="6"/>
      <c r="E213" s="6"/>
    </row>
    <row r="214" spans="1:5" ht="14.25" customHeight="1">
      <c r="A214" s="6"/>
      <c r="B214" s="6"/>
      <c r="C214" s="6"/>
      <c r="D214" s="6"/>
      <c r="E214" s="6"/>
    </row>
    <row r="215" spans="1:5" ht="14.25" customHeight="1">
      <c r="A215" s="6"/>
      <c r="B215" s="6"/>
      <c r="C215" s="6"/>
      <c r="D215" s="6"/>
      <c r="E215" s="6"/>
    </row>
    <row r="216" spans="1:5" ht="14.25" customHeight="1">
      <c r="A216" s="6"/>
      <c r="B216" s="6"/>
      <c r="C216" s="6"/>
      <c r="D216" s="6"/>
      <c r="E216" s="6"/>
    </row>
    <row r="217" spans="1:5" ht="14.25" customHeight="1">
      <c r="A217" s="6"/>
      <c r="B217" s="6"/>
      <c r="C217" s="6"/>
      <c r="D217" s="6"/>
      <c r="E217" s="6"/>
    </row>
    <row r="218" spans="1:5" ht="14.25" customHeight="1">
      <c r="A218" s="6"/>
      <c r="B218" s="6"/>
      <c r="C218" s="6"/>
      <c r="D218" s="6"/>
      <c r="E218" s="6"/>
    </row>
    <row r="219" spans="1:5" ht="14.25" customHeight="1">
      <c r="A219" s="6"/>
      <c r="B219" s="6"/>
      <c r="C219" s="6"/>
      <c r="D219" s="6"/>
      <c r="E219" s="6"/>
    </row>
    <row r="220" spans="1:5" ht="14.25" customHeight="1">
      <c r="A220" s="6"/>
      <c r="B220" s="6"/>
      <c r="C220" s="6"/>
      <c r="D220" s="6"/>
      <c r="E220" s="6"/>
    </row>
    <row r="221" spans="1:5" ht="14.25" customHeight="1">
      <c r="A221" s="6"/>
      <c r="B221" s="6"/>
      <c r="C221" s="6"/>
      <c r="D221" s="6"/>
      <c r="E221" s="6"/>
    </row>
    <row r="222" spans="1:5" ht="14.25" customHeight="1">
      <c r="A222" s="6"/>
      <c r="B222" s="6"/>
      <c r="C222" s="6"/>
      <c r="D222" s="6"/>
      <c r="E222" s="6"/>
    </row>
    <row r="223" spans="1:5" ht="14.25" customHeight="1">
      <c r="A223" s="6"/>
      <c r="B223" s="6"/>
      <c r="C223" s="6"/>
      <c r="D223" s="6"/>
      <c r="E223" s="6"/>
    </row>
    <row r="224" spans="1:5" ht="14.25" customHeight="1">
      <c r="A224" s="6"/>
      <c r="B224" s="6"/>
      <c r="C224" s="6"/>
      <c r="D224" s="6"/>
      <c r="E224" s="6"/>
    </row>
    <row r="225" spans="1:5" ht="14.25" customHeight="1">
      <c r="A225" s="6"/>
      <c r="B225" s="6"/>
      <c r="C225" s="6"/>
      <c r="D225" s="6"/>
      <c r="E225" s="6"/>
    </row>
    <row r="226" spans="1:5" ht="14.25" customHeight="1">
      <c r="A226" s="6"/>
      <c r="B226" s="6"/>
      <c r="C226" s="6"/>
      <c r="D226" s="6"/>
      <c r="E226" s="6"/>
    </row>
    <row r="227" spans="1:5" ht="14.25" customHeight="1">
      <c r="A227" s="6"/>
      <c r="B227" s="6"/>
      <c r="C227" s="6"/>
      <c r="D227" s="6"/>
      <c r="E227" s="6"/>
    </row>
    <row r="228" spans="1:5" ht="14.25" customHeight="1">
      <c r="A228" s="6"/>
      <c r="B228" s="6"/>
      <c r="C228" s="6"/>
      <c r="D228" s="6"/>
      <c r="E228" s="6"/>
    </row>
    <row r="229" spans="1:5" ht="14.25" customHeight="1">
      <c r="A229" s="6"/>
      <c r="B229" s="6"/>
      <c r="C229" s="6"/>
      <c r="D229" s="6"/>
      <c r="E229" s="6"/>
    </row>
    <row r="230" spans="1:5" ht="14.25" customHeight="1">
      <c r="A230" s="6"/>
      <c r="B230" s="6"/>
      <c r="C230" s="6"/>
      <c r="D230" s="6"/>
      <c r="E230" s="6"/>
    </row>
    <row r="231" spans="1:5" ht="14.25" customHeight="1">
      <c r="A231" s="6"/>
      <c r="B231" s="6"/>
      <c r="C231" s="6"/>
      <c r="D231" s="6"/>
      <c r="E231" s="6"/>
    </row>
    <row r="232" spans="1:5" ht="14.25" customHeight="1">
      <c r="A232" s="6"/>
      <c r="B232" s="6"/>
      <c r="C232" s="6"/>
      <c r="D232" s="6"/>
      <c r="E232" s="6"/>
    </row>
    <row r="233" spans="1:5" ht="14.25" customHeight="1">
      <c r="A233" s="6"/>
      <c r="B233" s="6"/>
      <c r="C233" s="6"/>
      <c r="D233" s="6"/>
      <c r="E233" s="6"/>
    </row>
    <row r="234" spans="1:5" ht="14.25" customHeight="1">
      <c r="A234" s="6"/>
      <c r="B234" s="6"/>
      <c r="C234" s="6"/>
      <c r="D234" s="6"/>
      <c r="E234" s="6"/>
    </row>
    <row r="235" spans="1:5" ht="14.25" customHeight="1">
      <c r="A235" s="6"/>
      <c r="B235" s="6"/>
      <c r="C235" s="6"/>
      <c r="D235" s="6"/>
      <c r="E235" s="6"/>
    </row>
    <row r="236" spans="1:5" ht="14.25" customHeight="1">
      <c r="A236" s="6"/>
      <c r="B236" s="6"/>
      <c r="C236" s="6"/>
      <c r="D236" s="6"/>
      <c r="E236" s="6"/>
    </row>
    <row r="237" spans="1:5" ht="14.25" customHeight="1">
      <c r="A237" s="6"/>
      <c r="B237" s="6"/>
      <c r="C237" s="6"/>
      <c r="D237" s="6"/>
      <c r="E237" s="6"/>
    </row>
    <row r="238" spans="1:5" ht="14.25" customHeight="1">
      <c r="A238" s="6"/>
      <c r="B238" s="6"/>
      <c r="C238" s="6"/>
      <c r="D238" s="6"/>
      <c r="E238" s="6"/>
    </row>
    <row r="239" spans="1:5" ht="14.25" customHeight="1">
      <c r="A239" s="6"/>
      <c r="B239" s="6"/>
      <c r="C239" s="6"/>
      <c r="D239" s="6"/>
      <c r="E239" s="6"/>
    </row>
    <row r="240" spans="1:5" ht="14.25" customHeight="1">
      <c r="A240" s="6"/>
      <c r="B240" s="6"/>
      <c r="C240" s="6"/>
      <c r="D240" s="6"/>
      <c r="E240" s="6"/>
    </row>
    <row r="241" spans="1:5" ht="14.25" customHeight="1">
      <c r="A241" s="6"/>
      <c r="B241" s="6"/>
      <c r="C241" s="6"/>
      <c r="D241" s="6"/>
      <c r="E241" s="6"/>
    </row>
    <row r="242" spans="1:5" ht="14.25" customHeight="1">
      <c r="A242" s="6"/>
      <c r="B242" s="6"/>
      <c r="C242" s="6"/>
      <c r="D242" s="6"/>
      <c r="E242" s="6"/>
    </row>
    <row r="243" spans="1:5" ht="14.25" customHeight="1">
      <c r="A243" s="6"/>
      <c r="B243" s="6"/>
      <c r="C243" s="6"/>
      <c r="D243" s="6"/>
      <c r="E243" s="6"/>
    </row>
    <row r="244" spans="1:5" ht="14.25" customHeight="1">
      <c r="A244" s="6"/>
      <c r="B244" s="6"/>
      <c r="C244" s="6"/>
      <c r="D244" s="6"/>
      <c r="E244" s="6"/>
    </row>
    <row r="245" spans="1:5" ht="14.25" customHeight="1">
      <c r="A245" s="6"/>
      <c r="B245" s="6"/>
      <c r="C245" s="6"/>
      <c r="D245" s="6"/>
      <c r="E245" s="6"/>
    </row>
    <row r="246" spans="1:5" ht="14.25" customHeight="1">
      <c r="A246" s="6"/>
      <c r="B246" s="6"/>
      <c r="C246" s="6"/>
      <c r="D246" s="6"/>
      <c r="E246" s="6"/>
    </row>
    <row r="247" spans="1:5" ht="14.25" customHeight="1">
      <c r="A247" s="6"/>
      <c r="B247" s="6"/>
      <c r="C247" s="6"/>
      <c r="D247" s="6"/>
      <c r="E247" s="6"/>
    </row>
    <row r="248" spans="1:5" ht="14.25" customHeight="1">
      <c r="A248" s="6"/>
      <c r="B248" s="6"/>
      <c r="C248" s="6"/>
      <c r="D248" s="6"/>
      <c r="E248" s="6"/>
    </row>
    <row r="249" spans="1:5" ht="14.25" customHeight="1">
      <c r="A249" s="6"/>
      <c r="B249" s="6"/>
      <c r="C249" s="6"/>
      <c r="D249" s="6"/>
      <c r="E249" s="6"/>
    </row>
    <row r="250" spans="1:5" ht="14.25" customHeight="1">
      <c r="A250" s="6"/>
      <c r="B250" s="6"/>
      <c r="C250" s="6"/>
      <c r="D250" s="6"/>
      <c r="E250" s="6"/>
    </row>
    <row r="251" spans="1:5" ht="14.25" customHeight="1">
      <c r="A251" s="6"/>
      <c r="B251" s="6"/>
      <c r="C251" s="6"/>
      <c r="D251" s="6"/>
      <c r="E251" s="6"/>
    </row>
    <row r="252" spans="1:5" ht="14.25" customHeight="1">
      <c r="A252" s="6"/>
      <c r="B252" s="6"/>
      <c r="C252" s="6"/>
      <c r="D252" s="6"/>
      <c r="E252" s="6"/>
    </row>
    <row r="253" spans="1:5" ht="14.25" customHeight="1">
      <c r="A253" s="6"/>
      <c r="B253" s="6"/>
      <c r="C253" s="6"/>
      <c r="D253" s="6"/>
      <c r="E253" s="6"/>
    </row>
    <row r="254" spans="1:5" ht="14.25" customHeight="1">
      <c r="A254" s="6"/>
      <c r="B254" s="6"/>
      <c r="C254" s="6"/>
      <c r="D254" s="6"/>
      <c r="E254" s="6"/>
    </row>
    <row r="255" spans="1:5" ht="14.25" customHeight="1">
      <c r="A255" s="6"/>
      <c r="B255" s="6"/>
      <c r="C255" s="6"/>
      <c r="D255" s="6"/>
      <c r="E255" s="6"/>
    </row>
    <row r="256" spans="1:5" ht="14.25" customHeight="1">
      <c r="A256" s="6"/>
      <c r="B256" s="6"/>
      <c r="C256" s="6"/>
      <c r="D256" s="6"/>
      <c r="E256" s="6"/>
    </row>
    <row r="257" spans="1:5" ht="14.25" customHeight="1">
      <c r="A257" s="6"/>
      <c r="B257" s="6"/>
      <c r="C257" s="6"/>
      <c r="D257" s="6"/>
      <c r="E257" s="6"/>
    </row>
    <row r="258" spans="1:5" ht="14.25" customHeight="1">
      <c r="A258" s="6"/>
      <c r="B258" s="6"/>
      <c r="C258" s="6"/>
      <c r="D258" s="6"/>
      <c r="E258" s="6"/>
    </row>
    <row r="259" spans="1:5" ht="14.25" customHeight="1">
      <c r="A259" s="6"/>
      <c r="B259" s="6"/>
      <c r="C259" s="6"/>
      <c r="D259" s="6"/>
      <c r="E259" s="6"/>
    </row>
    <row r="260" spans="1:5" ht="14.25" customHeight="1">
      <c r="A260" s="6"/>
      <c r="B260" s="6"/>
      <c r="C260" s="6"/>
      <c r="D260" s="6"/>
      <c r="E260" s="6"/>
    </row>
    <row r="261" spans="1:5" ht="14.25" customHeight="1">
      <c r="A261" s="6"/>
      <c r="B261" s="6"/>
      <c r="C261" s="6"/>
      <c r="D261" s="6"/>
      <c r="E261" s="6"/>
    </row>
    <row r="262" spans="1:5" ht="14.25" customHeight="1">
      <c r="A262" s="6"/>
      <c r="B262" s="6"/>
      <c r="C262" s="6"/>
      <c r="D262" s="6"/>
      <c r="E262" s="6"/>
    </row>
    <row r="263" spans="1:5" ht="14.25" customHeight="1">
      <c r="A263" s="6"/>
      <c r="B263" s="6"/>
      <c r="C263" s="6"/>
      <c r="D263" s="6"/>
      <c r="E263" s="6"/>
    </row>
    <row r="264" spans="1:5" ht="14.25" customHeight="1">
      <c r="A264" s="6"/>
      <c r="B264" s="6"/>
      <c r="C264" s="6"/>
      <c r="D264" s="6"/>
      <c r="E264" s="6"/>
    </row>
    <row r="265" spans="1:5" ht="14.25" customHeight="1">
      <c r="A265" s="6"/>
      <c r="B265" s="6"/>
      <c r="C265" s="6"/>
      <c r="D265" s="6"/>
      <c r="E265" s="6"/>
    </row>
  </sheetData>
  <sheetProtection/>
  <mergeCells count="3">
    <mergeCell ref="C4:C5"/>
    <mergeCell ref="B4:B5"/>
    <mergeCell ref="H2:I2"/>
  </mergeCells>
  <printOptions/>
  <pageMargins left="0.65" right="0" top="0.5" bottom="0.3937007874015748" header="0.5" footer="0.3937007874015748"/>
  <pageSetup horizontalDpi="600" verticalDpi="600" orientation="portrait" paperSize="9" scale="64" r:id="rId1"/>
  <colBreaks count="1" manualBreakCount="1">
    <brk id="1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7"/>
  <sheetViews>
    <sheetView zoomScalePageLayoutView="0" workbookViewId="0" topLeftCell="A1">
      <selection activeCell="C12" sqref="C12"/>
    </sheetView>
  </sheetViews>
  <sheetFormatPr defaultColWidth="8.8515625" defaultRowHeight="18" customHeight="1"/>
  <cols>
    <col min="1" max="1" width="3.140625" style="1" customWidth="1"/>
    <col min="2" max="2" width="18.421875" style="2" customWidth="1"/>
    <col min="3" max="3" width="12.28125" style="1" customWidth="1"/>
    <col min="4" max="4" width="15.7109375" style="1" customWidth="1"/>
    <col min="5" max="5" width="13.7109375" style="1" customWidth="1"/>
    <col min="6" max="6" width="16.421875" style="1" customWidth="1"/>
    <col min="7" max="7" width="12.8515625" style="1" customWidth="1"/>
    <col min="8" max="8" width="18.8515625" style="1" bestFit="1" customWidth="1"/>
    <col min="9" max="9" width="15.00390625" style="0" customWidth="1"/>
    <col min="10" max="11" width="13.7109375" style="1" customWidth="1"/>
    <col min="12" max="16384" width="8.8515625" style="1" customWidth="1"/>
  </cols>
  <sheetData>
    <row r="1" ht="18" customHeight="1">
      <c r="B1" s="6"/>
    </row>
    <row r="2" ht="18" customHeight="1">
      <c r="B2" s="6"/>
    </row>
    <row r="3" ht="18" customHeight="1">
      <c r="B3" s="11"/>
    </row>
    <row r="4" spans="2:8" ht="18" customHeight="1">
      <c r="B4" s="11" t="s">
        <v>83</v>
      </c>
      <c r="G4" s="161"/>
      <c r="H4" s="162"/>
    </row>
    <row r="5" spans="2:8" ht="18" customHeight="1">
      <c r="B5" s="11"/>
      <c r="G5" s="15"/>
      <c r="H5" s="12"/>
    </row>
    <row r="6" spans="2:10" ht="30" customHeight="1">
      <c r="B6" s="163" t="s">
        <v>89</v>
      </c>
      <c r="C6" s="163" t="s">
        <v>94</v>
      </c>
      <c r="D6" s="99" t="s">
        <v>101</v>
      </c>
      <c r="E6" s="92" t="s">
        <v>84</v>
      </c>
      <c r="F6" s="16" t="s">
        <v>85</v>
      </c>
      <c r="G6" s="16" t="s">
        <v>81</v>
      </c>
      <c r="H6" s="165" t="s">
        <v>93</v>
      </c>
      <c r="I6" s="166"/>
      <c r="J6" s="3"/>
    </row>
    <row r="7" spans="2:10" ht="18" customHeight="1">
      <c r="B7" s="164"/>
      <c r="C7" s="164"/>
      <c r="D7" s="17" t="s">
        <v>86</v>
      </c>
      <c r="E7" s="100" t="s">
        <v>86</v>
      </c>
      <c r="F7" s="17" t="s">
        <v>86</v>
      </c>
      <c r="G7" s="17" t="s">
        <v>86</v>
      </c>
      <c r="H7" s="101" t="s">
        <v>86</v>
      </c>
      <c r="I7" s="101" t="s">
        <v>87</v>
      </c>
      <c r="J7" s="4"/>
    </row>
    <row r="8" spans="2:10" s="98" customFormat="1" ht="13.5" customHeight="1">
      <c r="B8" s="93">
        <v>1</v>
      </c>
      <c r="C8" s="94">
        <v>2</v>
      </c>
      <c r="D8" s="95">
        <v>3</v>
      </c>
      <c r="E8" s="94">
        <v>4</v>
      </c>
      <c r="F8" s="94">
        <v>5</v>
      </c>
      <c r="G8" s="94">
        <v>6</v>
      </c>
      <c r="H8" s="94" t="s">
        <v>100</v>
      </c>
      <c r="I8" s="96" t="s">
        <v>95</v>
      </c>
      <c r="J8" s="97"/>
    </row>
    <row r="9" spans="2:10" ht="18" customHeight="1">
      <c r="B9" s="34" t="s">
        <v>99</v>
      </c>
      <c r="C9" s="35" t="s">
        <v>75</v>
      </c>
      <c r="D9" s="36">
        <f>D10+D22+D31+D37+D50+D78</f>
        <v>1726646106</v>
      </c>
      <c r="E9" s="36">
        <f>E10+E22+E31+E37+E50+E78</f>
        <v>4492852.33</v>
      </c>
      <c r="F9" s="36">
        <f>F10+F22+F37+F78</f>
        <v>879913</v>
      </c>
      <c r="G9" s="36">
        <f>G10+G22+G31+G37+G78</f>
        <v>3221588</v>
      </c>
      <c r="H9" s="36">
        <f>H10+H22+H31+H37+H50+H78</f>
        <v>8594353.33</v>
      </c>
      <c r="I9" s="37">
        <f aca="true" t="shared" si="0" ref="I9:I72">+H9/D9*100</f>
        <v>0.49774839789897285</v>
      </c>
      <c r="J9" s="18"/>
    </row>
    <row r="10" spans="2:9" ht="18" customHeight="1">
      <c r="B10" s="30" t="s">
        <v>88</v>
      </c>
      <c r="C10" s="31"/>
      <c r="D10" s="13">
        <f>SUM(D11:D21)</f>
        <v>46640919</v>
      </c>
      <c r="E10" s="32">
        <f>SUM(E11:E21)</f>
        <v>572999</v>
      </c>
      <c r="F10" s="32">
        <f>SUM(F11:F21)</f>
        <v>845298</v>
      </c>
      <c r="G10" s="32">
        <f>SUM(G11:G21)</f>
        <v>1703883</v>
      </c>
      <c r="H10" s="32">
        <f>SUM(H11:H21)</f>
        <v>3122180</v>
      </c>
      <c r="I10" s="33">
        <f t="shared" si="0"/>
        <v>6.69407907678663</v>
      </c>
    </row>
    <row r="11" spans="2:9" s="8" customFormat="1" ht="18" customHeight="1">
      <c r="B11" s="39" t="s">
        <v>0</v>
      </c>
      <c r="C11" s="85">
        <v>2004</v>
      </c>
      <c r="D11" s="50">
        <v>3570</v>
      </c>
      <c r="E11" s="14">
        <v>67</v>
      </c>
      <c r="F11" s="50">
        <f>160+72</f>
        <v>232</v>
      </c>
      <c r="G11" s="50">
        <v>1071</v>
      </c>
      <c r="H11" s="14">
        <f>SUM(E11:G11)</f>
        <v>1370</v>
      </c>
      <c r="I11" s="24">
        <f t="shared" si="0"/>
        <v>38.37535014005603</v>
      </c>
    </row>
    <row r="12" spans="2:9" s="8" customFormat="1" ht="18" customHeight="1">
      <c r="B12" s="40" t="s">
        <v>1</v>
      </c>
      <c r="C12" s="86">
        <v>2001</v>
      </c>
      <c r="D12" s="46">
        <v>4351663</v>
      </c>
      <c r="E12" s="14">
        <v>24664</v>
      </c>
      <c r="F12" s="46">
        <v>560477</v>
      </c>
      <c r="G12" s="46">
        <v>269429</v>
      </c>
      <c r="H12" s="14">
        <f aca="true" t="shared" si="1" ref="H12:H75">SUM(E12:G12)</f>
        <v>854570</v>
      </c>
      <c r="I12" s="24">
        <f t="shared" si="0"/>
        <v>19.637779855655182</v>
      </c>
    </row>
    <row r="13" spans="2:9" s="9" customFormat="1" ht="18" customHeight="1">
      <c r="B13" s="84" t="s">
        <v>2</v>
      </c>
      <c r="C13" s="87" t="s">
        <v>54</v>
      </c>
      <c r="D13" s="46">
        <v>3750699</v>
      </c>
      <c r="E13" s="14">
        <v>53929</v>
      </c>
      <c r="F13" s="47" t="s">
        <v>59</v>
      </c>
      <c r="G13" s="47" t="s">
        <v>59</v>
      </c>
      <c r="H13" s="14">
        <f t="shared" si="1"/>
        <v>53929</v>
      </c>
      <c r="I13" s="24">
        <f t="shared" si="0"/>
        <v>1.4378386535416465</v>
      </c>
    </row>
    <row r="14" spans="2:12" s="8" customFormat="1" ht="18" customHeight="1">
      <c r="B14" s="40" t="s">
        <v>3</v>
      </c>
      <c r="C14" s="87" t="s">
        <v>60</v>
      </c>
      <c r="D14" s="46">
        <v>11047249</v>
      </c>
      <c r="E14" s="14">
        <v>72603</v>
      </c>
      <c r="F14" s="48">
        <v>237959</v>
      </c>
      <c r="G14" s="47" t="s">
        <v>59</v>
      </c>
      <c r="H14" s="14">
        <f t="shared" si="1"/>
        <v>310562</v>
      </c>
      <c r="I14" s="24">
        <f t="shared" si="0"/>
        <v>2.8112157153332924</v>
      </c>
      <c r="K14" s="10"/>
      <c r="L14" s="9"/>
    </row>
    <row r="15" spans="2:9" s="9" customFormat="1" ht="18" customHeight="1">
      <c r="B15" s="84" t="s">
        <v>4</v>
      </c>
      <c r="C15" s="87" t="s">
        <v>55</v>
      </c>
      <c r="D15" s="46">
        <v>1370145</v>
      </c>
      <c r="E15" s="14">
        <v>45524</v>
      </c>
      <c r="F15" s="46">
        <f>28147+3143</f>
        <v>31290</v>
      </c>
      <c r="G15" s="46">
        <v>123793</v>
      </c>
      <c r="H15" s="14">
        <f t="shared" si="1"/>
        <v>200607</v>
      </c>
      <c r="I15" s="24">
        <f t="shared" si="0"/>
        <v>14.641297088994232</v>
      </c>
    </row>
    <row r="16" spans="2:9" s="8" customFormat="1" ht="18" customHeight="1">
      <c r="B16" s="40" t="s">
        <v>5</v>
      </c>
      <c r="C16" s="87" t="s">
        <v>61</v>
      </c>
      <c r="D16" s="46">
        <v>2083590</v>
      </c>
      <c r="E16" s="14">
        <f>36830+123913</f>
        <v>160743</v>
      </c>
      <c r="F16" s="47" t="s">
        <v>59</v>
      </c>
      <c r="G16" s="46">
        <v>388779</v>
      </c>
      <c r="H16" s="14">
        <f t="shared" si="1"/>
        <v>549522</v>
      </c>
      <c r="I16" s="24">
        <f t="shared" si="0"/>
        <v>26.37380674700877</v>
      </c>
    </row>
    <row r="17" spans="2:9" s="9" customFormat="1" ht="18" customHeight="1">
      <c r="B17" s="84" t="s">
        <v>6</v>
      </c>
      <c r="C17" s="87" t="s">
        <v>54</v>
      </c>
      <c r="D17" s="46">
        <v>3925324</v>
      </c>
      <c r="E17" s="52" t="s">
        <v>59</v>
      </c>
      <c r="F17" s="46">
        <v>2074</v>
      </c>
      <c r="G17" s="47" t="s">
        <v>59</v>
      </c>
      <c r="H17" s="14">
        <f t="shared" si="1"/>
        <v>2074</v>
      </c>
      <c r="I17" s="24">
        <f t="shared" si="0"/>
        <v>0.052836402803946886</v>
      </c>
    </row>
    <row r="18" spans="2:9" s="9" customFormat="1" ht="18" customHeight="1">
      <c r="B18" s="84" t="s">
        <v>7</v>
      </c>
      <c r="C18" s="87" t="s">
        <v>56</v>
      </c>
      <c r="D18" s="46">
        <v>1877684</v>
      </c>
      <c r="E18" s="14">
        <v>65</v>
      </c>
      <c r="F18" s="47" t="s">
        <v>59</v>
      </c>
      <c r="G18" s="46">
        <v>18802</v>
      </c>
      <c r="H18" s="14">
        <f t="shared" si="1"/>
        <v>18867</v>
      </c>
      <c r="I18" s="24">
        <f t="shared" si="0"/>
        <v>1.0048016599172171</v>
      </c>
    </row>
    <row r="19" spans="2:9" s="9" customFormat="1" ht="18" customHeight="1">
      <c r="B19" s="84" t="s">
        <v>73</v>
      </c>
      <c r="C19" s="87" t="s">
        <v>57</v>
      </c>
      <c r="D19" s="46">
        <v>11997071</v>
      </c>
      <c r="E19" s="14">
        <v>191988</v>
      </c>
      <c r="F19" s="46">
        <v>13266</v>
      </c>
      <c r="G19" s="46">
        <v>865834</v>
      </c>
      <c r="H19" s="14">
        <f t="shared" si="1"/>
        <v>1071088</v>
      </c>
      <c r="I19" s="24">
        <f t="shared" si="0"/>
        <v>8.927912487973106</v>
      </c>
    </row>
    <row r="20" spans="2:9" s="8" customFormat="1" ht="18" customHeight="1">
      <c r="B20" s="40" t="s">
        <v>8</v>
      </c>
      <c r="C20" s="88">
        <v>1996</v>
      </c>
      <c r="D20" s="46">
        <v>842124</v>
      </c>
      <c r="E20" s="14">
        <v>116</v>
      </c>
      <c r="F20" s="47" t="s">
        <v>59</v>
      </c>
      <c r="G20" s="46">
        <v>36175</v>
      </c>
      <c r="H20" s="14">
        <f t="shared" si="1"/>
        <v>36291</v>
      </c>
      <c r="I20" s="24">
        <f t="shared" si="0"/>
        <v>4.30946036450689</v>
      </c>
    </row>
    <row r="21" spans="2:9" s="8" customFormat="1" ht="18" customHeight="1">
      <c r="B21" s="41" t="s">
        <v>9</v>
      </c>
      <c r="C21" s="89">
        <v>2004</v>
      </c>
      <c r="D21" s="51">
        <v>5391800</v>
      </c>
      <c r="E21" s="14">
        <v>23300</v>
      </c>
      <c r="F21" s="56" t="s">
        <v>59</v>
      </c>
      <c r="G21" s="56" t="s">
        <v>59</v>
      </c>
      <c r="H21" s="14">
        <f t="shared" si="1"/>
        <v>23300</v>
      </c>
      <c r="I21" s="24">
        <f t="shared" si="0"/>
        <v>0.4321376905671575</v>
      </c>
    </row>
    <row r="22" spans="2:13" ht="18" customHeight="1">
      <c r="B22" s="29" t="s">
        <v>80</v>
      </c>
      <c r="C22" s="26"/>
      <c r="D22" s="90">
        <f>SUM(D23:D30)</f>
        <v>454426242</v>
      </c>
      <c r="E22" s="27">
        <f>SUM(E23:E30)</f>
        <v>731831</v>
      </c>
      <c r="F22" s="27">
        <f>SUM(F23:F30)</f>
        <v>23126</v>
      </c>
      <c r="G22" s="27">
        <f>SUM(G23:G30)</f>
        <v>6745</v>
      </c>
      <c r="H22" s="27">
        <f t="shared" si="1"/>
        <v>761702</v>
      </c>
      <c r="I22" s="28">
        <f t="shared" si="0"/>
        <v>0.1676184008757135</v>
      </c>
      <c r="J22" s="8"/>
      <c r="K22" s="8"/>
      <c r="L22" s="8"/>
      <c r="M22" s="8"/>
    </row>
    <row r="23" spans="2:9" s="8" customFormat="1" ht="18" customHeight="1">
      <c r="B23" s="39" t="s">
        <v>10</v>
      </c>
      <c r="C23" s="42">
        <v>2001</v>
      </c>
      <c r="D23" s="50">
        <v>67503924</v>
      </c>
      <c r="E23" s="14">
        <v>169475</v>
      </c>
      <c r="F23" s="45" t="s">
        <v>59</v>
      </c>
      <c r="G23" s="45" t="s">
        <v>59</v>
      </c>
      <c r="H23" s="14">
        <f t="shared" si="1"/>
        <v>169475</v>
      </c>
      <c r="I23" s="23">
        <f t="shared" si="0"/>
        <v>0.2510594791496862</v>
      </c>
    </row>
    <row r="24" spans="2:9" s="8" customFormat="1" ht="18" customHeight="1">
      <c r="B24" s="40" t="s">
        <v>11</v>
      </c>
      <c r="C24" s="43">
        <v>2003</v>
      </c>
      <c r="D24" s="46">
        <v>3750855</v>
      </c>
      <c r="E24" s="14">
        <v>6813</v>
      </c>
      <c r="F24" s="47" t="s">
        <v>59</v>
      </c>
      <c r="G24" s="47" t="s">
        <v>59</v>
      </c>
      <c r="H24" s="14">
        <f t="shared" si="1"/>
        <v>6813</v>
      </c>
      <c r="I24" s="24">
        <f t="shared" si="0"/>
        <v>0.18163858640230027</v>
      </c>
    </row>
    <row r="25" spans="2:9" s="8" customFormat="1" ht="18" customHeight="1">
      <c r="B25" s="40" t="s">
        <v>12</v>
      </c>
      <c r="C25" s="43">
        <v>1996</v>
      </c>
      <c r="D25" s="46">
        <v>407434</v>
      </c>
      <c r="E25" s="14">
        <v>3954</v>
      </c>
      <c r="F25" s="46">
        <v>15983</v>
      </c>
      <c r="G25" s="46">
        <v>1756</v>
      </c>
      <c r="H25" s="14">
        <f t="shared" si="1"/>
        <v>21693</v>
      </c>
      <c r="I25" s="24">
        <f t="shared" si="0"/>
        <v>5.324297923099201</v>
      </c>
    </row>
    <row r="26" spans="2:9" s="8" customFormat="1" ht="18" customHeight="1">
      <c r="B26" s="40" t="s">
        <v>13</v>
      </c>
      <c r="C26" s="43">
        <v>2001</v>
      </c>
      <c r="D26" s="46">
        <v>2769529</v>
      </c>
      <c r="E26" s="14">
        <v>1447</v>
      </c>
      <c r="F26" s="46">
        <v>5894</v>
      </c>
      <c r="G26" s="46">
        <v>4886</v>
      </c>
      <c r="H26" s="14">
        <f t="shared" si="1"/>
        <v>12227</v>
      </c>
      <c r="I26" s="24">
        <f t="shared" si="0"/>
        <v>0.4414830102880309</v>
      </c>
    </row>
    <row r="27" spans="2:9" s="8" customFormat="1" ht="18" customHeight="1">
      <c r="B27" s="40" t="s">
        <v>72</v>
      </c>
      <c r="C27" s="43">
        <v>2002</v>
      </c>
      <c r="D27" s="46">
        <v>271440</v>
      </c>
      <c r="E27" s="14">
        <v>253</v>
      </c>
      <c r="F27" s="46">
        <v>983</v>
      </c>
      <c r="G27" s="46">
        <v>101</v>
      </c>
      <c r="H27" s="14">
        <f t="shared" si="1"/>
        <v>1337</v>
      </c>
      <c r="I27" s="24">
        <f t="shared" si="0"/>
        <v>0.4925582080754495</v>
      </c>
    </row>
    <row r="28" spans="2:9" s="8" customFormat="1" ht="18" customHeight="1">
      <c r="B28" s="40" t="s">
        <v>82</v>
      </c>
      <c r="C28" s="43">
        <v>2000</v>
      </c>
      <c r="D28" s="46">
        <v>7199</v>
      </c>
      <c r="E28" s="53">
        <v>157</v>
      </c>
      <c r="F28" s="46">
        <v>265</v>
      </c>
      <c r="G28" s="47" t="s">
        <v>59</v>
      </c>
      <c r="H28" s="14">
        <f t="shared" si="1"/>
        <v>422</v>
      </c>
      <c r="I28" s="24">
        <f t="shared" si="0"/>
        <v>5.86192526739825</v>
      </c>
    </row>
    <row r="29" spans="2:9" s="8" customFormat="1" ht="18" customHeight="1">
      <c r="B29" s="40" t="s">
        <v>14</v>
      </c>
      <c r="C29" s="43">
        <v>2002</v>
      </c>
      <c r="D29" s="46">
        <v>379712151</v>
      </c>
      <c r="E29" s="14">
        <v>549730</v>
      </c>
      <c r="F29" s="47" t="s">
        <v>59</v>
      </c>
      <c r="G29" s="47" t="s">
        <v>59</v>
      </c>
      <c r="H29" s="14">
        <f t="shared" si="1"/>
        <v>549730</v>
      </c>
      <c r="I29" s="24">
        <f t="shared" si="0"/>
        <v>0.14477545650099566</v>
      </c>
    </row>
    <row r="30" spans="2:9" s="8" customFormat="1" ht="18" customHeight="1">
      <c r="B30" s="41" t="s">
        <v>71</v>
      </c>
      <c r="C30" s="44">
        <v>2002</v>
      </c>
      <c r="D30" s="51">
        <v>3710</v>
      </c>
      <c r="E30" s="14">
        <v>2</v>
      </c>
      <c r="F30" s="51">
        <v>1</v>
      </c>
      <c r="G30" s="51">
        <v>2</v>
      </c>
      <c r="H30" s="14">
        <f t="shared" si="1"/>
        <v>5</v>
      </c>
      <c r="I30" s="24">
        <f t="shared" si="0"/>
        <v>0.13477088948787064</v>
      </c>
    </row>
    <row r="31" spans="2:13" ht="18" customHeight="1">
      <c r="B31" s="29" t="s">
        <v>90</v>
      </c>
      <c r="C31" s="19"/>
      <c r="D31" s="20">
        <f>SUM(D32:D36)</f>
        <v>473246085</v>
      </c>
      <c r="E31" s="20">
        <f>SUM(E32:E36)</f>
        <v>250934</v>
      </c>
      <c r="F31" s="21" t="s">
        <v>59</v>
      </c>
      <c r="G31" s="20">
        <f>SUM(G32:G36)</f>
        <v>1507763</v>
      </c>
      <c r="H31" s="20">
        <f t="shared" si="1"/>
        <v>1758697</v>
      </c>
      <c r="I31" s="38">
        <f t="shared" si="0"/>
        <v>0.371624204772872</v>
      </c>
      <c r="J31" s="8"/>
      <c r="K31" s="8"/>
      <c r="L31" s="8"/>
      <c r="M31" s="8"/>
    </row>
    <row r="32" spans="2:9" s="8" customFormat="1" ht="18" customHeight="1">
      <c r="B32" s="39" t="s">
        <v>15</v>
      </c>
      <c r="C32" s="73">
        <v>1996</v>
      </c>
      <c r="D32" s="50">
        <v>353611246</v>
      </c>
      <c r="E32" s="52" t="s">
        <v>59</v>
      </c>
      <c r="F32" s="45" t="s">
        <v>59</v>
      </c>
      <c r="G32" s="50">
        <v>1233138</v>
      </c>
      <c r="H32" s="14">
        <f t="shared" si="1"/>
        <v>1233138</v>
      </c>
      <c r="I32" s="24">
        <f t="shared" si="0"/>
        <v>0.34872703115330217</v>
      </c>
    </row>
    <row r="33" spans="2:9" s="8" customFormat="1" ht="18" customHeight="1">
      <c r="B33" s="40" t="s">
        <v>16</v>
      </c>
      <c r="C33" s="73">
        <v>1997</v>
      </c>
      <c r="D33" s="46">
        <v>26502363</v>
      </c>
      <c r="E33" s="14">
        <v>80685</v>
      </c>
      <c r="F33" s="47" t="s">
        <v>59</v>
      </c>
      <c r="G33" s="47" t="s">
        <v>59</v>
      </c>
      <c r="H33" s="14">
        <f t="shared" si="1"/>
        <v>80685</v>
      </c>
      <c r="I33" s="24">
        <f t="shared" si="0"/>
        <v>0.3044445508500506</v>
      </c>
    </row>
    <row r="34" spans="2:9" s="8" customFormat="1" ht="18" customHeight="1">
      <c r="B34" s="40" t="s">
        <v>17</v>
      </c>
      <c r="C34" s="73">
        <v>2001</v>
      </c>
      <c r="D34" s="46">
        <v>50705453</v>
      </c>
      <c r="E34" s="14">
        <v>122755</v>
      </c>
      <c r="F34" s="47" t="s">
        <v>59</v>
      </c>
      <c r="G34" s="46">
        <v>197342</v>
      </c>
      <c r="H34" s="14">
        <f t="shared" si="1"/>
        <v>320097</v>
      </c>
      <c r="I34" s="24">
        <f t="shared" si="0"/>
        <v>0.6312871319776987</v>
      </c>
    </row>
    <row r="35" spans="2:9" s="8" customFormat="1" ht="18" customHeight="1">
      <c r="B35" s="40" t="s">
        <v>18</v>
      </c>
      <c r="C35" s="72" t="s">
        <v>54</v>
      </c>
      <c r="D35" s="46">
        <v>12355831</v>
      </c>
      <c r="E35" s="14">
        <v>47494</v>
      </c>
      <c r="F35" s="47" t="s">
        <v>59</v>
      </c>
      <c r="G35" s="47" t="s">
        <v>59</v>
      </c>
      <c r="H35" s="14">
        <f t="shared" si="1"/>
        <v>47494</v>
      </c>
      <c r="I35" s="24">
        <f t="shared" si="0"/>
        <v>0.38438531572663953</v>
      </c>
    </row>
    <row r="36" spans="2:9" s="8" customFormat="1" ht="18" customHeight="1">
      <c r="B36" s="41" t="s">
        <v>19</v>
      </c>
      <c r="C36" s="72" t="s">
        <v>62</v>
      </c>
      <c r="D36" s="51">
        <v>30071192</v>
      </c>
      <c r="E36" s="52" t="s">
        <v>59</v>
      </c>
      <c r="F36" s="56" t="s">
        <v>59</v>
      </c>
      <c r="G36" s="51">
        <v>77283</v>
      </c>
      <c r="H36" s="14">
        <f t="shared" si="1"/>
        <v>77283</v>
      </c>
      <c r="I36" s="24">
        <f t="shared" si="0"/>
        <v>0.2570001215781536</v>
      </c>
    </row>
    <row r="37" spans="2:13" ht="15" customHeight="1">
      <c r="B37" s="29" t="s">
        <v>91</v>
      </c>
      <c r="C37" s="70"/>
      <c r="D37" s="57">
        <f>SUM(D38:D49)</f>
        <v>49823850</v>
      </c>
      <c r="E37" s="57">
        <f>SUM(E38:E49)</f>
        <v>441479</v>
      </c>
      <c r="F37" s="57">
        <f>SUM(F38:F49)</f>
        <v>5630</v>
      </c>
      <c r="G37" s="57">
        <f>SUM(G38:G49)</f>
        <v>1945</v>
      </c>
      <c r="H37" s="57">
        <f t="shared" si="1"/>
        <v>449054</v>
      </c>
      <c r="I37" s="38">
        <f t="shared" si="0"/>
        <v>0.901283220786832</v>
      </c>
      <c r="J37" s="8"/>
      <c r="K37" s="8"/>
      <c r="L37" s="8"/>
      <c r="M37" s="8"/>
    </row>
    <row r="38" spans="2:9" s="8" customFormat="1" ht="18" customHeight="1">
      <c r="B38" s="39" t="s">
        <v>64</v>
      </c>
      <c r="C38" s="76" t="s">
        <v>61</v>
      </c>
      <c r="D38" s="68">
        <v>2341000</v>
      </c>
      <c r="E38" s="58">
        <v>71100</v>
      </c>
      <c r="F38" s="63" t="s">
        <v>59</v>
      </c>
      <c r="G38" s="63" t="s">
        <v>59</v>
      </c>
      <c r="H38" s="50">
        <f t="shared" si="1"/>
        <v>71100</v>
      </c>
      <c r="I38" s="66">
        <f t="shared" si="0"/>
        <v>3.0371636052968816</v>
      </c>
    </row>
    <row r="39" spans="2:9" s="8" customFormat="1" ht="18" customHeight="1">
      <c r="B39" s="40" t="s">
        <v>20</v>
      </c>
      <c r="C39" s="77">
        <v>2000</v>
      </c>
      <c r="D39" s="14">
        <v>105938</v>
      </c>
      <c r="E39" s="59">
        <v>3122</v>
      </c>
      <c r="F39" s="64" t="s">
        <v>59</v>
      </c>
      <c r="G39" s="64" t="s">
        <v>59</v>
      </c>
      <c r="H39" s="46">
        <f t="shared" si="1"/>
        <v>3122</v>
      </c>
      <c r="I39" s="66">
        <f t="shared" si="0"/>
        <v>2.9470067397911985</v>
      </c>
    </row>
    <row r="40" spans="2:9" s="8" customFormat="1" ht="18" customHeight="1">
      <c r="B40" s="40" t="s">
        <v>21</v>
      </c>
      <c r="C40" s="77">
        <v>2003</v>
      </c>
      <c r="D40" s="14">
        <v>197128</v>
      </c>
      <c r="E40" s="59">
        <v>5511</v>
      </c>
      <c r="F40" s="61">
        <v>107</v>
      </c>
      <c r="G40" s="64" t="s">
        <v>59</v>
      </c>
      <c r="H40" s="46">
        <f t="shared" si="1"/>
        <v>5618</v>
      </c>
      <c r="I40" s="66">
        <f t="shared" si="0"/>
        <v>2.8499249218781704</v>
      </c>
    </row>
    <row r="41" spans="2:9" s="9" customFormat="1" ht="18" customHeight="1">
      <c r="B41" s="40" t="s">
        <v>65</v>
      </c>
      <c r="C41" s="78" t="s">
        <v>58</v>
      </c>
      <c r="D41" s="14">
        <v>886766</v>
      </c>
      <c r="E41" s="59">
        <v>28743</v>
      </c>
      <c r="F41" s="64" t="s">
        <v>59</v>
      </c>
      <c r="G41" s="64" t="s">
        <v>59</v>
      </c>
      <c r="H41" s="46">
        <f t="shared" si="1"/>
        <v>28743</v>
      </c>
      <c r="I41" s="66">
        <f t="shared" si="0"/>
        <v>3.241328603036201</v>
      </c>
    </row>
    <row r="42" spans="2:9" s="8" customFormat="1" ht="18" customHeight="1">
      <c r="B42" s="40" t="s">
        <v>70</v>
      </c>
      <c r="C42" s="79">
        <v>2003</v>
      </c>
      <c r="D42" s="14">
        <v>17665198</v>
      </c>
      <c r="E42" s="59">
        <v>116694</v>
      </c>
      <c r="F42" s="64" t="s">
        <v>59</v>
      </c>
      <c r="G42" s="64" t="s">
        <v>59</v>
      </c>
      <c r="H42" s="46">
        <f t="shared" si="1"/>
        <v>116694</v>
      </c>
      <c r="I42" s="66">
        <f t="shared" si="0"/>
        <v>0.6605869914393261</v>
      </c>
    </row>
    <row r="43" spans="2:9" s="8" customFormat="1" ht="18" customHeight="1">
      <c r="B43" s="40" t="s">
        <v>66</v>
      </c>
      <c r="C43" s="77">
        <v>2002</v>
      </c>
      <c r="D43" s="14">
        <v>1306787</v>
      </c>
      <c r="E43" s="59">
        <v>26053</v>
      </c>
      <c r="F43" s="64" t="s">
        <v>59</v>
      </c>
      <c r="G43" s="64" t="s">
        <v>59</v>
      </c>
      <c r="H43" s="46">
        <f t="shared" si="1"/>
        <v>26053</v>
      </c>
      <c r="I43" s="66">
        <f t="shared" si="0"/>
        <v>1.993668440227826</v>
      </c>
    </row>
    <row r="44" spans="2:9" s="8" customFormat="1" ht="18" customHeight="1">
      <c r="B44" s="40" t="s">
        <v>22</v>
      </c>
      <c r="C44" s="77">
        <v>2005</v>
      </c>
      <c r="D44" s="14">
        <v>533914</v>
      </c>
      <c r="E44" s="61">
        <v>669</v>
      </c>
      <c r="F44" s="59">
        <v>334</v>
      </c>
      <c r="G44" s="59">
        <v>1945</v>
      </c>
      <c r="H44" s="46">
        <f t="shared" si="1"/>
        <v>2948</v>
      </c>
      <c r="I44" s="66">
        <f t="shared" si="0"/>
        <v>0.5521488479418034</v>
      </c>
    </row>
    <row r="45" spans="2:9" s="8" customFormat="1" ht="18" customHeight="1">
      <c r="B45" s="40" t="s">
        <v>23</v>
      </c>
      <c r="C45" s="77">
        <v>2002</v>
      </c>
      <c r="D45" s="14">
        <v>2654037</v>
      </c>
      <c r="E45" s="59">
        <v>85557</v>
      </c>
      <c r="F45" s="61">
        <v>5189</v>
      </c>
      <c r="G45" s="64" t="s">
        <v>59</v>
      </c>
      <c r="H45" s="46">
        <f t="shared" si="1"/>
        <v>90746</v>
      </c>
      <c r="I45" s="66">
        <f t="shared" si="0"/>
        <v>3.4191686099327177</v>
      </c>
    </row>
    <row r="46" spans="2:9" s="8" customFormat="1" ht="18" customHeight="1">
      <c r="B46" s="40" t="s">
        <v>24</v>
      </c>
      <c r="C46" s="79" t="s">
        <v>55</v>
      </c>
      <c r="D46" s="14">
        <v>42328</v>
      </c>
      <c r="E46" s="59">
        <v>2</v>
      </c>
      <c r="F46" s="64" t="s">
        <v>59</v>
      </c>
      <c r="G46" s="64" t="s">
        <v>59</v>
      </c>
      <c r="H46" s="46">
        <f t="shared" si="1"/>
        <v>2</v>
      </c>
      <c r="I46" s="66">
        <f t="shared" si="0"/>
        <v>0.004725004725004725</v>
      </c>
    </row>
    <row r="47" spans="2:9" s="8" customFormat="1" ht="18" customHeight="1">
      <c r="B47" s="40" t="s">
        <v>25</v>
      </c>
      <c r="C47" s="79">
        <v>1999</v>
      </c>
      <c r="D47" s="14">
        <v>4046446</v>
      </c>
      <c r="E47" s="59">
        <v>16426</v>
      </c>
      <c r="F47" s="64" t="s">
        <v>59</v>
      </c>
      <c r="G47" s="64" t="s">
        <v>59</v>
      </c>
      <c r="H47" s="46">
        <f t="shared" si="1"/>
        <v>16426</v>
      </c>
      <c r="I47" s="66">
        <f t="shared" si="0"/>
        <v>0.40593646869376243</v>
      </c>
    </row>
    <row r="48" spans="2:9" s="8" customFormat="1" ht="18" customHeight="1">
      <c r="B48" s="40" t="s">
        <v>26</v>
      </c>
      <c r="C48" s="79">
        <v>2001</v>
      </c>
      <c r="D48" s="14">
        <v>18434822</v>
      </c>
      <c r="E48" s="59">
        <v>70730</v>
      </c>
      <c r="F48" s="64" t="s">
        <v>59</v>
      </c>
      <c r="G48" s="64" t="s">
        <v>59</v>
      </c>
      <c r="H48" s="46">
        <f t="shared" si="1"/>
        <v>70730</v>
      </c>
      <c r="I48" s="66">
        <f t="shared" si="0"/>
        <v>0.3836760669563286</v>
      </c>
    </row>
    <row r="49" spans="2:9" s="8" customFormat="1" ht="18" customHeight="1">
      <c r="B49" s="41" t="s">
        <v>27</v>
      </c>
      <c r="C49" s="80">
        <v>2002</v>
      </c>
      <c r="D49" s="69">
        <v>1609486</v>
      </c>
      <c r="E49" s="60">
        <v>16872</v>
      </c>
      <c r="F49" s="65" t="s">
        <v>59</v>
      </c>
      <c r="G49" s="65" t="s">
        <v>59</v>
      </c>
      <c r="H49" s="51">
        <f t="shared" si="1"/>
        <v>16872</v>
      </c>
      <c r="I49" s="67">
        <f t="shared" si="0"/>
        <v>1.048284980422321</v>
      </c>
    </row>
    <row r="50" spans="2:13" ht="15.75" customHeight="1">
      <c r="B50" s="29" t="s">
        <v>98</v>
      </c>
      <c r="C50" s="71"/>
      <c r="D50" s="32">
        <f>SUM(D51:D77)</f>
        <v>231107969</v>
      </c>
      <c r="E50" s="32">
        <f>SUM(E51:E77)</f>
        <v>2445056.33</v>
      </c>
      <c r="F50" s="62" t="s">
        <v>59</v>
      </c>
      <c r="G50" s="62" t="s">
        <v>59</v>
      </c>
      <c r="H50" s="32">
        <f t="shared" si="1"/>
        <v>2445056.33</v>
      </c>
      <c r="I50" s="22">
        <f t="shared" si="0"/>
        <v>1.0579714496993395</v>
      </c>
      <c r="J50" s="8"/>
      <c r="K50" s="8"/>
      <c r="L50" s="8"/>
      <c r="M50" s="8"/>
    </row>
    <row r="51" spans="2:9" s="9" customFormat="1" ht="18" customHeight="1">
      <c r="B51" s="39" t="s">
        <v>28</v>
      </c>
      <c r="C51" s="82">
        <v>1998</v>
      </c>
      <c r="D51" s="50">
        <v>1889498</v>
      </c>
      <c r="E51" s="50">
        <v>5146</v>
      </c>
      <c r="F51" s="45" t="s">
        <v>59</v>
      </c>
      <c r="G51" s="54" t="s">
        <v>59</v>
      </c>
      <c r="H51" s="14">
        <f t="shared" si="1"/>
        <v>5146</v>
      </c>
      <c r="I51" s="23">
        <f t="shared" si="0"/>
        <v>0.2723474700687696</v>
      </c>
    </row>
    <row r="52" spans="2:9" s="8" customFormat="1" ht="18" customHeight="1">
      <c r="B52" s="40" t="s">
        <v>29</v>
      </c>
      <c r="C52" s="75" t="s">
        <v>54</v>
      </c>
      <c r="D52" s="46">
        <v>6804610</v>
      </c>
      <c r="E52" s="46">
        <v>23490</v>
      </c>
      <c r="F52" s="47" t="s">
        <v>59</v>
      </c>
      <c r="G52" s="55" t="s">
        <v>59</v>
      </c>
      <c r="H52" s="14">
        <f t="shared" si="1"/>
        <v>23490</v>
      </c>
      <c r="I52" s="24">
        <f t="shared" si="0"/>
        <v>0.3452071463316781</v>
      </c>
    </row>
    <row r="53" spans="2:9" s="9" customFormat="1" ht="18" customHeight="1">
      <c r="B53" s="40" t="s">
        <v>30</v>
      </c>
      <c r="C53" s="74" t="s">
        <v>54</v>
      </c>
      <c r="D53" s="46">
        <v>1426780</v>
      </c>
      <c r="E53" s="46">
        <v>65840</v>
      </c>
      <c r="F53" s="47" t="s">
        <v>59</v>
      </c>
      <c r="G53" s="55" t="s">
        <v>59</v>
      </c>
      <c r="H53" s="14">
        <f t="shared" si="1"/>
        <v>65840</v>
      </c>
      <c r="I53" s="24">
        <f t="shared" si="0"/>
        <v>4.614586691711406</v>
      </c>
    </row>
    <row r="54" spans="2:9" s="9" customFormat="1" ht="18" customHeight="1">
      <c r="B54" s="40" t="s">
        <v>79</v>
      </c>
      <c r="C54" s="74">
        <v>2003</v>
      </c>
      <c r="D54" s="46">
        <v>1391622</v>
      </c>
      <c r="E54" s="46">
        <v>11768</v>
      </c>
      <c r="F54" s="47" t="s">
        <v>59</v>
      </c>
      <c r="G54" s="55" t="s">
        <v>59</v>
      </c>
      <c r="H54" s="14">
        <f t="shared" si="1"/>
        <v>11768</v>
      </c>
      <c r="I54" s="24">
        <f t="shared" si="0"/>
        <v>0.8456319316596029</v>
      </c>
    </row>
    <row r="55" spans="2:9" s="8" customFormat="1" ht="18" customHeight="1">
      <c r="B55" s="40" t="s">
        <v>67</v>
      </c>
      <c r="C55" s="43">
        <v>2000</v>
      </c>
      <c r="D55" s="46">
        <v>5607935</v>
      </c>
      <c r="E55" s="46">
        <v>40502</v>
      </c>
      <c r="F55" s="47" t="s">
        <v>59</v>
      </c>
      <c r="G55" s="55" t="s">
        <v>59</v>
      </c>
      <c r="H55" s="14">
        <f t="shared" si="1"/>
        <v>40502</v>
      </c>
      <c r="I55" s="24">
        <f t="shared" si="0"/>
        <v>0.7222266306581656</v>
      </c>
    </row>
    <row r="56" spans="2:9" s="8" customFormat="1" ht="18" customHeight="1">
      <c r="B56" s="40" t="s">
        <v>31</v>
      </c>
      <c r="C56" s="75" t="s">
        <v>63</v>
      </c>
      <c r="D56" s="46">
        <v>2878730</v>
      </c>
      <c r="E56" s="46">
        <v>37950</v>
      </c>
      <c r="F56" s="47" t="s">
        <v>59</v>
      </c>
      <c r="G56" s="55" t="s">
        <v>59</v>
      </c>
      <c r="H56" s="14">
        <f t="shared" si="1"/>
        <v>37950</v>
      </c>
      <c r="I56" s="24">
        <f t="shared" si="0"/>
        <v>1.3182896624553189</v>
      </c>
    </row>
    <row r="57" spans="2:9" s="9" customFormat="1" ht="18" customHeight="1">
      <c r="B57" s="81" t="s">
        <v>32</v>
      </c>
      <c r="C57" s="74">
        <v>2001</v>
      </c>
      <c r="D57" s="46">
        <v>1705136</v>
      </c>
      <c r="E57" s="46">
        <v>17153</v>
      </c>
      <c r="F57" s="47" t="s">
        <v>59</v>
      </c>
      <c r="G57" s="55" t="s">
        <v>59</v>
      </c>
      <c r="H57" s="14">
        <f t="shared" si="1"/>
        <v>17153</v>
      </c>
      <c r="I57" s="24">
        <f t="shared" si="0"/>
        <v>1.005960814855824</v>
      </c>
    </row>
    <row r="58" spans="2:9" s="8" customFormat="1" ht="18" customHeight="1">
      <c r="B58" s="40" t="s">
        <v>33</v>
      </c>
      <c r="C58" s="75" t="s">
        <v>54</v>
      </c>
      <c r="D58" s="46">
        <v>5865530</v>
      </c>
      <c r="E58" s="46">
        <v>32220</v>
      </c>
      <c r="F58" s="47" t="s">
        <v>59</v>
      </c>
      <c r="G58" s="55" t="s">
        <v>59</v>
      </c>
      <c r="H58" s="14">
        <f t="shared" si="1"/>
        <v>32220</v>
      </c>
      <c r="I58" s="24">
        <f t="shared" si="0"/>
        <v>0.5493109744558463</v>
      </c>
    </row>
    <row r="59" spans="2:9" s="8" customFormat="1" ht="18" customHeight="1">
      <c r="B59" s="40" t="s">
        <v>34</v>
      </c>
      <c r="C59" s="75" t="s">
        <v>54</v>
      </c>
      <c r="D59" s="46">
        <v>29897670</v>
      </c>
      <c r="E59" s="46">
        <v>157820</v>
      </c>
      <c r="F59" s="47" t="s">
        <v>59</v>
      </c>
      <c r="G59" s="55" t="s">
        <v>59</v>
      </c>
      <c r="H59" s="14">
        <f t="shared" si="1"/>
        <v>157820</v>
      </c>
      <c r="I59" s="24">
        <f t="shared" si="0"/>
        <v>0.5278672217600904</v>
      </c>
    </row>
    <row r="60" spans="2:9" s="8" customFormat="1" ht="18" customHeight="1">
      <c r="B60" s="40" t="s">
        <v>35</v>
      </c>
      <c r="C60" s="75" t="s">
        <v>54</v>
      </c>
      <c r="D60" s="46">
        <v>19097900</v>
      </c>
      <c r="E60" s="46">
        <v>308500</v>
      </c>
      <c r="F60" s="47" t="s">
        <v>59</v>
      </c>
      <c r="G60" s="55" t="s">
        <v>59</v>
      </c>
      <c r="H60" s="14">
        <f t="shared" si="1"/>
        <v>308500</v>
      </c>
      <c r="I60" s="24">
        <f t="shared" si="0"/>
        <v>1.615360851193063</v>
      </c>
    </row>
    <row r="61" spans="2:9" s="9" customFormat="1" ht="18" customHeight="1">
      <c r="B61" s="40" t="s">
        <v>36</v>
      </c>
      <c r="C61" s="74" t="s">
        <v>54</v>
      </c>
      <c r="D61" s="46">
        <v>3875180</v>
      </c>
      <c r="E61" s="46">
        <v>20080</v>
      </c>
      <c r="F61" s="47" t="s">
        <v>59</v>
      </c>
      <c r="G61" s="55" t="s">
        <v>59</v>
      </c>
      <c r="H61" s="14">
        <f t="shared" si="1"/>
        <v>20080</v>
      </c>
      <c r="I61" s="24">
        <f t="shared" si="0"/>
        <v>0.5181694785790596</v>
      </c>
    </row>
    <row r="62" spans="2:9" s="8" customFormat="1" ht="18" customHeight="1">
      <c r="B62" s="40" t="s">
        <v>37</v>
      </c>
      <c r="C62" s="43">
        <v>2000</v>
      </c>
      <c r="D62" s="46">
        <v>4714970</v>
      </c>
      <c r="E62" s="46">
        <v>13540</v>
      </c>
      <c r="F62" s="47" t="s">
        <v>59</v>
      </c>
      <c r="G62" s="55" t="s">
        <v>59</v>
      </c>
      <c r="H62" s="14">
        <f t="shared" si="1"/>
        <v>13540</v>
      </c>
      <c r="I62" s="24">
        <f t="shared" si="0"/>
        <v>0.28717043798794056</v>
      </c>
    </row>
    <row r="63" spans="2:9" s="8" customFormat="1" ht="18" customHeight="1">
      <c r="B63" s="40" t="s">
        <v>38</v>
      </c>
      <c r="C63" s="43">
        <v>2000</v>
      </c>
      <c r="D63" s="46">
        <v>19607094</v>
      </c>
      <c r="E63" s="46">
        <v>39113</v>
      </c>
      <c r="F63" s="47" t="s">
        <v>59</v>
      </c>
      <c r="G63" s="55" t="s">
        <v>59</v>
      </c>
      <c r="H63" s="14">
        <f t="shared" si="1"/>
        <v>39113</v>
      </c>
      <c r="I63" s="24">
        <f t="shared" si="0"/>
        <v>0.19948392148270416</v>
      </c>
    </row>
    <row r="64" spans="2:9" s="8" customFormat="1" ht="18" customHeight="1">
      <c r="B64" s="40" t="s">
        <v>39</v>
      </c>
      <c r="C64" s="43">
        <v>2001</v>
      </c>
      <c r="D64" s="46">
        <v>3586200</v>
      </c>
      <c r="E64" s="46">
        <v>52200</v>
      </c>
      <c r="F64" s="47" t="s">
        <v>59</v>
      </c>
      <c r="G64" s="55" t="s">
        <v>59</v>
      </c>
      <c r="H64" s="14">
        <f t="shared" si="1"/>
        <v>52200</v>
      </c>
      <c r="I64" s="24">
        <f t="shared" si="0"/>
        <v>1.4555797222686966</v>
      </c>
    </row>
    <row r="65" spans="2:9" s="8" customFormat="1" ht="18" customHeight="1">
      <c r="B65" s="40" t="s">
        <v>40</v>
      </c>
      <c r="C65" s="43">
        <v>2003</v>
      </c>
      <c r="D65" s="46">
        <v>3029700</v>
      </c>
      <c r="E65" s="46">
        <v>75154</v>
      </c>
      <c r="F65" s="47" t="s">
        <v>59</v>
      </c>
      <c r="G65" s="55" t="s">
        <v>59</v>
      </c>
      <c r="H65" s="14">
        <f t="shared" si="1"/>
        <v>75154</v>
      </c>
      <c r="I65" s="24">
        <f t="shared" si="0"/>
        <v>2.4805756345512755</v>
      </c>
    </row>
    <row r="66" spans="2:9" s="8" customFormat="1" ht="18" customHeight="1">
      <c r="B66" s="40" t="s">
        <v>41</v>
      </c>
      <c r="C66" s="75" t="s">
        <v>54</v>
      </c>
      <c r="D66" s="46">
        <v>137600</v>
      </c>
      <c r="E66" s="46">
        <v>840</v>
      </c>
      <c r="F66" s="47" t="s">
        <v>59</v>
      </c>
      <c r="G66" s="55" t="s">
        <v>59</v>
      </c>
      <c r="H66" s="14">
        <f t="shared" si="1"/>
        <v>840</v>
      </c>
      <c r="I66" s="24">
        <f t="shared" si="0"/>
        <v>0.6104651162790697</v>
      </c>
    </row>
    <row r="67" spans="2:9" s="8" customFormat="1" ht="18" customHeight="1">
      <c r="B67" s="40" t="s">
        <v>42</v>
      </c>
      <c r="C67" s="43">
        <v>2001</v>
      </c>
      <c r="D67" s="46">
        <v>11959</v>
      </c>
      <c r="E67" s="46">
        <v>1154</v>
      </c>
      <c r="F67" s="47" t="s">
        <v>59</v>
      </c>
      <c r="G67" s="55" t="s">
        <v>59</v>
      </c>
      <c r="H67" s="14">
        <f t="shared" si="1"/>
        <v>1154</v>
      </c>
      <c r="I67" s="24">
        <f t="shared" si="0"/>
        <v>9.64963625721214</v>
      </c>
    </row>
    <row r="68" spans="2:9" s="8" customFormat="1" ht="18" customHeight="1">
      <c r="B68" s="40" t="s">
        <v>43</v>
      </c>
      <c r="C68" s="75" t="s">
        <v>54</v>
      </c>
      <c r="D68" s="46">
        <v>2239290</v>
      </c>
      <c r="E68" s="46">
        <v>179800</v>
      </c>
      <c r="F68" s="47" t="s">
        <v>59</v>
      </c>
      <c r="G68" s="55" t="s">
        <v>59</v>
      </c>
      <c r="H68" s="14">
        <f t="shared" si="1"/>
        <v>179800</v>
      </c>
      <c r="I68" s="24">
        <f t="shared" si="0"/>
        <v>8.029330725363842</v>
      </c>
    </row>
    <row r="69" spans="2:9" s="8" customFormat="1" ht="18" customHeight="1">
      <c r="B69" s="40" t="s">
        <v>44</v>
      </c>
      <c r="C69" s="43">
        <v>1999</v>
      </c>
      <c r="D69" s="46">
        <v>6355686</v>
      </c>
      <c r="E69" s="46">
        <v>14851</v>
      </c>
      <c r="F69" s="47" t="s">
        <v>59</v>
      </c>
      <c r="G69" s="55" t="s">
        <v>59</v>
      </c>
      <c r="H69" s="14">
        <f t="shared" si="1"/>
        <v>14851</v>
      </c>
      <c r="I69" s="24">
        <f t="shared" si="0"/>
        <v>0.2336647845724285</v>
      </c>
    </row>
    <row r="70" spans="2:9" s="8" customFormat="1" ht="18" customHeight="1">
      <c r="B70" s="40" t="s">
        <v>45</v>
      </c>
      <c r="C70" s="43">
        <v>2002</v>
      </c>
      <c r="D70" s="46">
        <v>19324800</v>
      </c>
      <c r="E70" s="46">
        <v>803385</v>
      </c>
      <c r="F70" s="47" t="s">
        <v>59</v>
      </c>
      <c r="G70" s="55" t="s">
        <v>59</v>
      </c>
      <c r="H70" s="14">
        <f t="shared" si="1"/>
        <v>803385</v>
      </c>
      <c r="I70" s="24">
        <f t="shared" si="0"/>
        <v>4.157274590163934</v>
      </c>
    </row>
    <row r="71" spans="2:9" s="8" customFormat="1" ht="18" customHeight="1">
      <c r="B71" s="40" t="s">
        <v>46</v>
      </c>
      <c r="C71" s="43">
        <v>1999</v>
      </c>
      <c r="D71" s="46">
        <v>5188955</v>
      </c>
      <c r="E71" s="46">
        <v>50196</v>
      </c>
      <c r="F71" s="47" t="s">
        <v>59</v>
      </c>
      <c r="G71" s="55" t="s">
        <v>59</v>
      </c>
      <c r="H71" s="14">
        <f t="shared" si="1"/>
        <v>50196</v>
      </c>
      <c r="I71" s="24">
        <f t="shared" si="0"/>
        <v>0.9673624072669739</v>
      </c>
    </row>
    <row r="72" spans="2:9" s="8" customFormat="1" ht="18" customHeight="1">
      <c r="B72" s="40" t="s">
        <v>96</v>
      </c>
      <c r="C72" s="43">
        <v>2002</v>
      </c>
      <c r="D72" s="46">
        <v>15707957</v>
      </c>
      <c r="E72" s="46">
        <v>185726.33</v>
      </c>
      <c r="F72" s="47" t="s">
        <v>97</v>
      </c>
      <c r="G72" s="55" t="s">
        <v>97</v>
      </c>
      <c r="H72" s="14">
        <f t="shared" si="1"/>
        <v>185726.33</v>
      </c>
      <c r="I72" s="24">
        <f t="shared" si="0"/>
        <v>1.1823710110741963</v>
      </c>
    </row>
    <row r="73" spans="2:9" s="8" customFormat="1" ht="18" customHeight="1">
      <c r="B73" s="40" t="s">
        <v>68</v>
      </c>
      <c r="C73" s="43">
        <v>2001</v>
      </c>
      <c r="D73" s="46">
        <v>3462427</v>
      </c>
      <c r="E73" s="46">
        <v>16564</v>
      </c>
      <c r="F73" s="47" t="s">
        <v>59</v>
      </c>
      <c r="G73" s="55" t="s">
        <v>59</v>
      </c>
      <c r="H73" s="14">
        <f t="shared" si="1"/>
        <v>16564</v>
      </c>
      <c r="I73" s="24">
        <f aca="true" t="shared" si="2" ref="I73:I85">+H73/D73*100</f>
        <v>0.47839275745019316</v>
      </c>
    </row>
    <row r="74" spans="2:9" s="8" customFormat="1" ht="18" customHeight="1">
      <c r="B74" s="40" t="s">
        <v>69</v>
      </c>
      <c r="C74" s="43">
        <v>2000</v>
      </c>
      <c r="D74" s="46">
        <v>950269</v>
      </c>
      <c r="E74" s="46">
        <v>8952</v>
      </c>
      <c r="F74" s="47" t="s">
        <v>59</v>
      </c>
      <c r="G74" s="55" t="s">
        <v>59</v>
      </c>
      <c r="H74" s="14">
        <f t="shared" si="1"/>
        <v>8952</v>
      </c>
      <c r="I74" s="24">
        <f t="shared" si="2"/>
        <v>0.9420490408505381</v>
      </c>
    </row>
    <row r="75" spans="2:9" s="8" customFormat="1" ht="18" customHeight="1">
      <c r="B75" s="40" t="s">
        <v>47</v>
      </c>
      <c r="C75" s="43">
        <v>1999</v>
      </c>
      <c r="D75" s="46">
        <v>42180951</v>
      </c>
      <c r="E75" s="46">
        <v>84542</v>
      </c>
      <c r="F75" s="47" t="s">
        <v>59</v>
      </c>
      <c r="G75" s="55" t="s">
        <v>59</v>
      </c>
      <c r="H75" s="14">
        <f t="shared" si="1"/>
        <v>84542</v>
      </c>
      <c r="I75" s="24">
        <f t="shared" si="2"/>
        <v>0.20042696524314968</v>
      </c>
    </row>
    <row r="76" spans="2:9" s="8" customFormat="1" ht="18" customHeight="1">
      <c r="B76" s="40" t="s">
        <v>48</v>
      </c>
      <c r="C76" s="75" t="s">
        <v>54</v>
      </c>
      <c r="D76" s="46">
        <v>7641890</v>
      </c>
      <c r="E76" s="46">
        <v>32820</v>
      </c>
      <c r="F76" s="47" t="s">
        <v>59</v>
      </c>
      <c r="G76" s="55" t="s">
        <v>59</v>
      </c>
      <c r="H76" s="14">
        <f aca="true" t="shared" si="3" ref="H76:H85">SUM(E76:G76)</f>
        <v>32820</v>
      </c>
      <c r="I76" s="24">
        <f t="shared" si="2"/>
        <v>0.42947490738547667</v>
      </c>
    </row>
    <row r="77" spans="2:9" s="8" customFormat="1" ht="18" customHeight="1">
      <c r="B77" s="41" t="s">
        <v>49</v>
      </c>
      <c r="C77" s="83" t="s">
        <v>54</v>
      </c>
      <c r="D77" s="51">
        <v>16527630</v>
      </c>
      <c r="E77" s="51">
        <v>165750</v>
      </c>
      <c r="F77" s="47" t="s">
        <v>59</v>
      </c>
      <c r="G77" s="55" t="s">
        <v>59</v>
      </c>
      <c r="H77" s="14">
        <f t="shared" si="3"/>
        <v>165750</v>
      </c>
      <c r="I77" s="24">
        <f t="shared" si="2"/>
        <v>1.0028661096600058</v>
      </c>
    </row>
    <row r="78" spans="2:13" ht="14.25" customHeight="1">
      <c r="B78" s="29" t="s">
        <v>92</v>
      </c>
      <c r="C78" s="19"/>
      <c r="D78" s="20">
        <f>SUM(D79:D85)</f>
        <v>471401041</v>
      </c>
      <c r="E78" s="20">
        <f>SUM(E79:E85)</f>
        <v>50553</v>
      </c>
      <c r="F78" s="20">
        <f>SUM(F79:F85)</f>
        <v>5859</v>
      </c>
      <c r="G78" s="20">
        <f>SUM(G79:G85)</f>
        <v>1252</v>
      </c>
      <c r="H78" s="20">
        <f t="shared" si="3"/>
        <v>57664</v>
      </c>
      <c r="I78" s="22">
        <f t="shared" si="2"/>
        <v>0.012232471926170396</v>
      </c>
      <c r="J78" s="8"/>
      <c r="K78" s="8"/>
      <c r="L78" s="8"/>
      <c r="M78" s="8"/>
    </row>
    <row r="79" spans="2:9" s="8" customFormat="1" ht="18" customHeight="1">
      <c r="B79" s="40" t="s">
        <v>76</v>
      </c>
      <c r="C79" s="43">
        <v>2003</v>
      </c>
      <c r="D79" s="46">
        <v>7949</v>
      </c>
      <c r="E79" s="47" t="s">
        <v>59</v>
      </c>
      <c r="F79" s="46">
        <v>2908</v>
      </c>
      <c r="G79" s="46">
        <v>34</v>
      </c>
      <c r="H79" s="46">
        <f t="shared" si="3"/>
        <v>2942</v>
      </c>
      <c r="I79" s="24">
        <f t="shared" si="2"/>
        <v>37.01094477292741</v>
      </c>
    </row>
    <row r="80" spans="2:9" s="8" customFormat="1" ht="18" customHeight="1">
      <c r="B80" s="40" t="s">
        <v>50</v>
      </c>
      <c r="C80" s="43">
        <v>2001</v>
      </c>
      <c r="D80" s="46">
        <v>455723000</v>
      </c>
      <c r="E80" s="46">
        <v>39622</v>
      </c>
      <c r="F80" s="47" t="s">
        <v>59</v>
      </c>
      <c r="G80" s="47" t="s">
        <v>59</v>
      </c>
      <c r="H80" s="46">
        <f t="shared" si="3"/>
        <v>39622</v>
      </c>
      <c r="I80" s="24">
        <f t="shared" si="2"/>
        <v>0.008694316503665605</v>
      </c>
    </row>
    <row r="81" spans="2:9" s="8" customFormat="1" ht="18" customHeight="1">
      <c r="B81" s="40" t="s">
        <v>51</v>
      </c>
      <c r="C81" s="43">
        <v>2000</v>
      </c>
      <c r="D81" s="46">
        <v>1029</v>
      </c>
      <c r="E81" s="47" t="s">
        <v>59</v>
      </c>
      <c r="F81" s="48">
        <v>71</v>
      </c>
      <c r="G81" s="46">
        <v>43</v>
      </c>
      <c r="H81" s="46">
        <f t="shared" si="3"/>
        <v>114</v>
      </c>
      <c r="I81" s="24">
        <f t="shared" si="2"/>
        <v>11.078717201166182</v>
      </c>
    </row>
    <row r="82" spans="2:9" s="8" customFormat="1" ht="18" customHeight="1">
      <c r="B82" s="40" t="s">
        <v>77</v>
      </c>
      <c r="C82" s="43">
        <v>2002</v>
      </c>
      <c r="D82" s="46">
        <v>667</v>
      </c>
      <c r="E82" s="48">
        <v>15</v>
      </c>
      <c r="F82" s="46">
        <v>8</v>
      </c>
      <c r="G82" s="46">
        <v>4</v>
      </c>
      <c r="H82" s="46">
        <f t="shared" si="3"/>
        <v>27</v>
      </c>
      <c r="I82" s="24">
        <f t="shared" si="2"/>
        <v>4.0479760119940025</v>
      </c>
    </row>
    <row r="83" spans="2:9" s="8" customFormat="1" ht="18" customHeight="1">
      <c r="B83" s="40" t="s">
        <v>52</v>
      </c>
      <c r="C83" s="43">
        <v>2002</v>
      </c>
      <c r="D83" s="46">
        <v>15640348</v>
      </c>
      <c r="E83" s="46">
        <v>10611</v>
      </c>
      <c r="F83" s="47" t="s">
        <v>59</v>
      </c>
      <c r="G83" s="47" t="s">
        <v>59</v>
      </c>
      <c r="H83" s="46">
        <f t="shared" si="3"/>
        <v>10611</v>
      </c>
      <c r="I83" s="24">
        <f t="shared" si="2"/>
        <v>0.06784375897518394</v>
      </c>
    </row>
    <row r="84" spans="2:9" s="8" customFormat="1" ht="18" customHeight="1">
      <c r="B84" s="40" t="s">
        <v>78</v>
      </c>
      <c r="C84" s="43">
        <v>2002</v>
      </c>
      <c r="D84" s="46">
        <v>952</v>
      </c>
      <c r="E84" s="48">
        <v>14</v>
      </c>
      <c r="F84" s="46">
        <v>26</v>
      </c>
      <c r="G84" s="46">
        <v>3</v>
      </c>
      <c r="H84" s="46">
        <f t="shared" si="3"/>
        <v>43</v>
      </c>
      <c r="I84" s="24">
        <f t="shared" si="2"/>
        <v>4.516806722689076</v>
      </c>
    </row>
    <row r="85" spans="2:9" s="8" customFormat="1" ht="18" customHeight="1">
      <c r="B85" s="41" t="s">
        <v>53</v>
      </c>
      <c r="C85" s="44">
        <v>2001</v>
      </c>
      <c r="D85" s="51">
        <v>27096</v>
      </c>
      <c r="E85" s="49">
        <v>291</v>
      </c>
      <c r="F85" s="51">
        <v>2846</v>
      </c>
      <c r="G85" s="51">
        <v>1168</v>
      </c>
      <c r="H85" s="51">
        <f t="shared" si="3"/>
        <v>4305</v>
      </c>
      <c r="I85" s="25">
        <f t="shared" si="2"/>
        <v>15.887953941541186</v>
      </c>
    </row>
    <row r="86" spans="2:13" ht="18" customHeight="1">
      <c r="B86" s="6"/>
      <c r="D86" s="5"/>
      <c r="E86" s="5"/>
      <c r="F86" s="5"/>
      <c r="G86" s="5"/>
      <c r="H86" s="5"/>
      <c r="I86" s="7"/>
      <c r="J86" s="8"/>
      <c r="K86" s="8"/>
      <c r="L86" s="8"/>
      <c r="M86" s="8"/>
    </row>
    <row r="87" spans="1:13" ht="18" customHeight="1">
      <c r="A87" s="6"/>
      <c r="B87" s="6"/>
      <c r="D87" s="5"/>
      <c r="E87" s="5"/>
      <c r="F87" s="5"/>
      <c r="G87" s="5"/>
      <c r="H87" s="5"/>
      <c r="I87" s="7"/>
      <c r="J87" s="8"/>
      <c r="K87" s="8"/>
      <c r="L87" s="8"/>
      <c r="M87" s="8"/>
    </row>
    <row r="88" spans="1:13" ht="18" customHeight="1">
      <c r="A88" s="6"/>
      <c r="B88" s="6"/>
      <c r="C88" s="6"/>
      <c r="D88" s="91"/>
      <c r="E88" s="5"/>
      <c r="F88" s="5"/>
      <c r="G88" s="5"/>
      <c r="H88" s="5"/>
      <c r="I88" s="7"/>
      <c r="J88" s="8"/>
      <c r="K88" s="8"/>
      <c r="L88" s="8"/>
      <c r="M88" s="8"/>
    </row>
    <row r="89" spans="1:13" ht="18" customHeight="1">
      <c r="A89" s="6"/>
      <c r="B89" s="6"/>
      <c r="C89" s="6"/>
      <c r="D89" s="6"/>
      <c r="I89" s="7"/>
      <c r="J89" s="8"/>
      <c r="K89" s="8"/>
      <c r="L89" s="8"/>
      <c r="M89" s="8"/>
    </row>
    <row r="90" spans="1:13" ht="18" customHeight="1">
      <c r="A90" s="6"/>
      <c r="B90" s="6"/>
      <c r="C90" s="6"/>
      <c r="D90" s="6"/>
      <c r="I90" s="7"/>
      <c r="J90" s="8"/>
      <c r="K90" s="8"/>
      <c r="L90" s="8"/>
      <c r="M90" s="8"/>
    </row>
    <row r="91" spans="1:13" ht="18" customHeight="1">
      <c r="A91" s="6"/>
      <c r="B91" s="6"/>
      <c r="C91" s="6"/>
      <c r="D91" s="6"/>
      <c r="I91" s="7"/>
      <c r="J91" s="8"/>
      <c r="K91" s="8"/>
      <c r="L91" s="8"/>
      <c r="M91" s="8"/>
    </row>
    <row r="92" spans="1:13" ht="18" customHeight="1">
      <c r="A92" s="6"/>
      <c r="B92" s="6"/>
      <c r="C92" s="6"/>
      <c r="D92" s="6"/>
      <c r="I92" s="7"/>
      <c r="J92" s="8"/>
      <c r="K92" s="8"/>
      <c r="L92" s="8"/>
      <c r="M92" s="8"/>
    </row>
    <row r="93" spans="1:13" ht="18" customHeight="1">
      <c r="A93" s="6"/>
      <c r="B93" s="6"/>
      <c r="C93" s="6"/>
      <c r="D93" s="6"/>
      <c r="I93" s="7"/>
      <c r="J93" s="8"/>
      <c r="K93" s="8"/>
      <c r="L93" s="8"/>
      <c r="M93" s="8"/>
    </row>
    <row r="94" spans="1:13" ht="18" customHeight="1">
      <c r="A94" s="6"/>
      <c r="B94" s="6"/>
      <c r="C94" s="6"/>
      <c r="D94" s="6"/>
      <c r="I94" s="7"/>
      <c r="J94" s="8"/>
      <c r="K94" s="8"/>
      <c r="L94" s="8"/>
      <c r="M94" s="8"/>
    </row>
    <row r="95" spans="1:13" ht="18" customHeight="1">
      <c r="A95" s="6"/>
      <c r="B95" s="6"/>
      <c r="C95" s="6"/>
      <c r="D95" s="6"/>
      <c r="I95" s="7"/>
      <c r="J95" s="8"/>
      <c r="K95" s="8"/>
      <c r="L95" s="8"/>
      <c r="M95" s="8"/>
    </row>
    <row r="96" spans="1:13" ht="18" customHeight="1">
      <c r="A96" s="6"/>
      <c r="B96" s="6"/>
      <c r="C96" s="6"/>
      <c r="D96" s="6"/>
      <c r="I96" s="7"/>
      <c r="J96" s="8"/>
      <c r="K96" s="8"/>
      <c r="L96" s="8"/>
      <c r="M96" s="8"/>
    </row>
    <row r="97" spans="1:13" ht="18" customHeight="1">
      <c r="A97" s="6"/>
      <c r="B97" s="6"/>
      <c r="C97" s="6"/>
      <c r="D97" s="6"/>
      <c r="I97" s="7"/>
      <c r="J97" s="8"/>
      <c r="K97" s="8"/>
      <c r="L97" s="8"/>
      <c r="M97" s="8"/>
    </row>
    <row r="98" spans="1:4" ht="18" customHeight="1">
      <c r="A98" s="6"/>
      <c r="B98" s="6"/>
      <c r="C98" s="6"/>
      <c r="D98" s="6"/>
    </row>
    <row r="99" spans="1:4" ht="18" customHeight="1">
      <c r="A99" s="6"/>
      <c r="B99" s="6"/>
      <c r="C99" s="6"/>
      <c r="D99" s="6"/>
    </row>
    <row r="100" spans="1:4" ht="18" customHeight="1">
      <c r="A100" s="6"/>
      <c r="B100" s="6"/>
      <c r="C100" s="6"/>
      <c r="D100" s="6"/>
    </row>
    <row r="101" spans="1:4" ht="18" customHeight="1">
      <c r="A101" s="6"/>
      <c r="B101" s="6"/>
      <c r="C101" s="6"/>
      <c r="D101" s="6"/>
    </row>
    <row r="102" spans="1:4" ht="18" customHeight="1">
      <c r="A102" s="6"/>
      <c r="B102" s="6"/>
      <c r="C102" s="6"/>
      <c r="D102" s="6"/>
    </row>
    <row r="103" spans="1:4" ht="18" customHeight="1">
      <c r="A103" s="6"/>
      <c r="B103" s="6"/>
      <c r="C103" s="6"/>
      <c r="D103" s="6"/>
    </row>
    <row r="104" spans="1:4" ht="18" customHeight="1">
      <c r="A104" s="6"/>
      <c r="B104" s="6"/>
      <c r="C104" s="6"/>
      <c r="D104" s="6"/>
    </row>
    <row r="105" spans="1:4" ht="18" customHeight="1">
      <c r="A105" s="6"/>
      <c r="B105" s="6"/>
      <c r="C105" s="6"/>
      <c r="D105" s="6"/>
    </row>
    <row r="106" spans="1:4" ht="18" customHeight="1">
      <c r="A106" s="6"/>
      <c r="B106" s="6"/>
      <c r="C106" s="6"/>
      <c r="D106" s="6"/>
    </row>
    <row r="107" spans="1:4" ht="18" customHeight="1">
      <c r="A107" s="6"/>
      <c r="B107" s="6"/>
      <c r="C107" s="6"/>
      <c r="D107" s="6"/>
    </row>
    <row r="108" spans="1:4" ht="18" customHeight="1">
      <c r="A108" s="6"/>
      <c r="B108" s="6"/>
      <c r="C108" s="6"/>
      <c r="D108" s="6"/>
    </row>
    <row r="109" spans="1:4" ht="18" customHeight="1">
      <c r="A109" s="6"/>
      <c r="B109" s="6"/>
      <c r="C109" s="6"/>
      <c r="D109" s="6"/>
    </row>
    <row r="110" spans="1:4" ht="18" customHeight="1">
      <c r="A110" s="6"/>
      <c r="B110" s="6"/>
      <c r="C110" s="6"/>
      <c r="D110" s="6"/>
    </row>
    <row r="111" spans="1:4" ht="18" customHeight="1">
      <c r="A111" s="6"/>
      <c r="B111" s="6"/>
      <c r="C111" s="6"/>
      <c r="D111" s="6"/>
    </row>
    <row r="112" spans="1:4" ht="18" customHeight="1">
      <c r="A112" s="6"/>
      <c r="B112" s="6"/>
      <c r="C112" s="6"/>
      <c r="D112" s="6"/>
    </row>
    <row r="113" spans="1:4" ht="18" customHeight="1">
      <c r="A113" s="6"/>
      <c r="B113" s="6"/>
      <c r="C113" s="6"/>
      <c r="D113" s="6"/>
    </row>
    <row r="114" spans="1:4" ht="18" customHeight="1">
      <c r="A114" s="6"/>
      <c r="B114" s="6"/>
      <c r="C114" s="6"/>
      <c r="D114" s="6"/>
    </row>
    <row r="115" spans="1:4" ht="18" customHeight="1">
      <c r="A115" s="6"/>
      <c r="B115" s="6"/>
      <c r="C115" s="6"/>
      <c r="D115" s="6"/>
    </row>
    <row r="116" spans="1:4" ht="18" customHeight="1">
      <c r="A116" s="6"/>
      <c r="B116" s="6"/>
      <c r="C116" s="6"/>
      <c r="D116" s="6"/>
    </row>
    <row r="117" spans="1:4" ht="18" customHeight="1">
      <c r="A117" s="6"/>
      <c r="B117" s="6"/>
      <c r="C117" s="6"/>
      <c r="D117" s="6"/>
    </row>
    <row r="118" spans="1:4" ht="18" customHeight="1">
      <c r="A118" s="6"/>
      <c r="B118" s="6"/>
      <c r="C118" s="6"/>
      <c r="D118" s="6"/>
    </row>
    <row r="119" spans="1:4" ht="18" customHeight="1">
      <c r="A119" s="6"/>
      <c r="B119" s="6"/>
      <c r="C119" s="6"/>
      <c r="D119" s="6"/>
    </row>
    <row r="120" spans="1:4" ht="18" customHeight="1">
      <c r="A120" s="6"/>
      <c r="B120" s="6"/>
      <c r="C120" s="6"/>
      <c r="D120" s="6"/>
    </row>
    <row r="121" spans="1:4" ht="18" customHeight="1">
      <c r="A121" s="6"/>
      <c r="B121" s="6"/>
      <c r="C121" s="6"/>
      <c r="D121" s="6"/>
    </row>
    <row r="122" spans="1:4" ht="18" customHeight="1">
      <c r="A122" s="6"/>
      <c r="B122" s="6"/>
      <c r="C122" s="6"/>
      <c r="D122" s="6"/>
    </row>
    <row r="123" spans="1:4" ht="18" customHeight="1">
      <c r="A123" s="6"/>
      <c r="B123" s="6"/>
      <c r="C123" s="6"/>
      <c r="D123" s="6"/>
    </row>
    <row r="124" spans="1:4" ht="18" customHeight="1">
      <c r="A124" s="6"/>
      <c r="B124" s="6"/>
      <c r="C124" s="6"/>
      <c r="D124" s="6"/>
    </row>
    <row r="125" spans="1:4" ht="18" customHeight="1">
      <c r="A125" s="6"/>
      <c r="B125" s="6"/>
      <c r="C125" s="6"/>
      <c r="D125" s="6"/>
    </row>
    <row r="126" spans="1:4" ht="18" customHeight="1">
      <c r="A126" s="6"/>
      <c r="B126" s="6"/>
      <c r="C126" s="6"/>
      <c r="D126" s="6"/>
    </row>
    <row r="127" spans="1:4" ht="18" customHeight="1">
      <c r="A127" s="6"/>
      <c r="B127" s="6"/>
      <c r="C127" s="6"/>
      <c r="D127" s="6"/>
    </row>
    <row r="128" spans="1:4" ht="18" customHeight="1">
      <c r="A128" s="6"/>
      <c r="B128" s="6"/>
      <c r="C128" s="6"/>
      <c r="D128" s="6"/>
    </row>
    <row r="129" spans="1:4" ht="18" customHeight="1">
      <c r="A129" s="6"/>
      <c r="B129" s="6"/>
      <c r="C129" s="6"/>
      <c r="D129" s="6"/>
    </row>
    <row r="130" spans="1:4" ht="18" customHeight="1">
      <c r="A130" s="6"/>
      <c r="B130" s="6"/>
      <c r="C130" s="6"/>
      <c r="D130" s="6"/>
    </row>
    <row r="131" spans="1:4" ht="18" customHeight="1">
      <c r="A131" s="6"/>
      <c r="B131" s="6"/>
      <c r="C131" s="6"/>
      <c r="D131" s="6"/>
    </row>
    <row r="132" spans="1:4" ht="18" customHeight="1">
      <c r="A132" s="6"/>
      <c r="B132" s="6"/>
      <c r="C132" s="6"/>
      <c r="D132" s="6"/>
    </row>
    <row r="133" spans="1:4" ht="18" customHeight="1">
      <c r="A133" s="6"/>
      <c r="B133" s="6"/>
      <c r="C133" s="6"/>
      <c r="D133" s="6"/>
    </row>
    <row r="134" spans="1:4" ht="18" customHeight="1">
      <c r="A134" s="6"/>
      <c r="B134" s="6"/>
      <c r="C134" s="6"/>
      <c r="D134" s="6"/>
    </row>
    <row r="135" spans="1:4" ht="18" customHeight="1">
      <c r="A135" s="6"/>
      <c r="B135" s="6"/>
      <c r="C135" s="6"/>
      <c r="D135" s="6"/>
    </row>
    <row r="136" spans="1:4" ht="18" customHeight="1">
      <c r="A136" s="6"/>
      <c r="B136" s="6"/>
      <c r="C136" s="6"/>
      <c r="D136" s="6"/>
    </row>
    <row r="137" spans="1:4" ht="18" customHeight="1">
      <c r="A137" s="6"/>
      <c r="B137" s="6"/>
      <c r="C137" s="6"/>
      <c r="D137" s="6"/>
    </row>
    <row r="138" spans="1:4" ht="18" customHeight="1">
      <c r="A138" s="6"/>
      <c r="B138" s="6"/>
      <c r="C138" s="6"/>
      <c r="D138" s="6"/>
    </row>
    <row r="139" spans="1:4" ht="18" customHeight="1">
      <c r="A139" s="6"/>
      <c r="B139" s="6"/>
      <c r="C139" s="6"/>
      <c r="D139" s="6"/>
    </row>
    <row r="140" spans="1:4" ht="18" customHeight="1">
      <c r="A140" s="6"/>
      <c r="B140" s="6"/>
      <c r="C140" s="6"/>
      <c r="D140" s="6"/>
    </row>
    <row r="141" spans="1:4" ht="18" customHeight="1">
      <c r="A141" s="6"/>
      <c r="B141" s="6"/>
      <c r="C141" s="6"/>
      <c r="D141" s="6"/>
    </row>
    <row r="142" spans="1:4" ht="18" customHeight="1">
      <c r="A142" s="6"/>
      <c r="B142" s="6"/>
      <c r="C142" s="6"/>
      <c r="D142" s="6"/>
    </row>
    <row r="143" spans="1:4" ht="18" customHeight="1">
      <c r="A143" s="6"/>
      <c r="B143" s="6"/>
      <c r="C143" s="6"/>
      <c r="D143" s="6"/>
    </row>
    <row r="144" spans="1:4" ht="18" customHeight="1">
      <c r="A144" s="6"/>
      <c r="B144" s="6"/>
      <c r="C144" s="6"/>
      <c r="D144" s="6"/>
    </row>
    <row r="145" spans="1:4" ht="18" customHeight="1">
      <c r="A145" s="6"/>
      <c r="B145" s="6"/>
      <c r="C145" s="6"/>
      <c r="D145" s="6"/>
    </row>
    <row r="146" spans="1:4" ht="18" customHeight="1">
      <c r="A146" s="6"/>
      <c r="B146" s="6"/>
      <c r="C146" s="6"/>
      <c r="D146" s="6"/>
    </row>
    <row r="147" spans="1:4" ht="18" customHeight="1">
      <c r="A147" s="6"/>
      <c r="B147" s="6"/>
      <c r="C147" s="6"/>
      <c r="D147" s="6"/>
    </row>
    <row r="148" spans="1:4" ht="18" customHeight="1">
      <c r="A148" s="6"/>
      <c r="B148" s="6"/>
      <c r="C148" s="6"/>
      <c r="D148" s="6"/>
    </row>
    <row r="149" spans="1:4" ht="18" customHeight="1">
      <c r="A149" s="6"/>
      <c r="B149" s="6"/>
      <c r="C149" s="6"/>
      <c r="D149" s="6"/>
    </row>
    <row r="150" spans="1:4" ht="18" customHeight="1">
      <c r="A150" s="6"/>
      <c r="B150" s="6"/>
      <c r="C150" s="6"/>
      <c r="D150" s="6"/>
    </row>
    <row r="151" spans="1:4" ht="18" customHeight="1">
      <c r="A151" s="6"/>
      <c r="B151" s="6"/>
      <c r="C151" s="6"/>
      <c r="D151" s="6"/>
    </row>
    <row r="152" spans="1:4" ht="18" customHeight="1">
      <c r="A152" s="6"/>
      <c r="B152" s="6"/>
      <c r="C152" s="6"/>
      <c r="D152" s="6"/>
    </row>
    <row r="153" spans="1:4" ht="18" customHeight="1">
      <c r="A153" s="6"/>
      <c r="B153" s="6"/>
      <c r="C153" s="6"/>
      <c r="D153" s="6"/>
    </row>
    <row r="154" spans="1:4" ht="18" customHeight="1">
      <c r="A154" s="6"/>
      <c r="B154" s="6"/>
      <c r="C154" s="6"/>
      <c r="D154" s="6"/>
    </row>
    <row r="155" spans="1:4" ht="18" customHeight="1">
      <c r="A155" s="6"/>
      <c r="B155" s="6"/>
      <c r="C155" s="6"/>
      <c r="D155" s="6"/>
    </row>
    <row r="156" spans="1:4" ht="18" customHeight="1">
      <c r="A156" s="6"/>
      <c r="B156" s="6"/>
      <c r="C156" s="6"/>
      <c r="D156" s="6"/>
    </row>
    <row r="157" spans="1:4" ht="18" customHeight="1">
      <c r="A157" s="6"/>
      <c r="B157" s="6"/>
      <c r="C157" s="6"/>
      <c r="D157" s="6"/>
    </row>
    <row r="158" spans="1:4" ht="18" customHeight="1">
      <c r="A158" s="6"/>
      <c r="B158" s="6"/>
      <c r="C158" s="6"/>
      <c r="D158" s="6"/>
    </row>
    <row r="159" spans="1:4" ht="18" customHeight="1">
      <c r="A159" s="6"/>
      <c r="B159" s="6"/>
      <c r="C159" s="6"/>
      <c r="D159" s="6"/>
    </row>
    <row r="160" spans="1:4" ht="18" customHeight="1">
      <c r="A160" s="6"/>
      <c r="B160" s="6"/>
      <c r="C160" s="6"/>
      <c r="D160" s="6"/>
    </row>
    <row r="161" spans="1:4" ht="18" customHeight="1">
      <c r="A161" s="6"/>
      <c r="B161" s="6"/>
      <c r="C161" s="6"/>
      <c r="D161" s="6"/>
    </row>
    <row r="162" spans="1:4" ht="18" customHeight="1">
      <c r="A162" s="6"/>
      <c r="B162" s="6"/>
      <c r="C162" s="6"/>
      <c r="D162" s="6"/>
    </row>
    <row r="163" spans="1:4" ht="18" customHeight="1">
      <c r="A163" s="6"/>
      <c r="B163" s="6"/>
      <c r="C163" s="6"/>
      <c r="D163" s="6"/>
    </row>
    <row r="164" spans="1:4" ht="18" customHeight="1">
      <c r="A164" s="6"/>
      <c r="B164" s="6"/>
      <c r="C164" s="6"/>
      <c r="D164" s="6"/>
    </row>
    <row r="165" spans="1:4" ht="18" customHeight="1">
      <c r="A165" s="6"/>
      <c r="B165" s="6"/>
      <c r="C165" s="6"/>
      <c r="D165" s="6"/>
    </row>
    <row r="166" spans="1:4" ht="18" customHeight="1">
      <c r="A166" s="6"/>
      <c r="B166" s="6"/>
      <c r="C166" s="6"/>
      <c r="D166" s="6"/>
    </row>
    <row r="167" spans="1:4" ht="18" customHeight="1">
      <c r="A167" s="6"/>
      <c r="B167" s="6"/>
      <c r="C167" s="6"/>
      <c r="D167" s="6"/>
    </row>
    <row r="168" spans="1:4" ht="18" customHeight="1">
      <c r="A168" s="6"/>
      <c r="B168" s="6"/>
      <c r="C168" s="6"/>
      <c r="D168" s="6"/>
    </row>
    <row r="169" spans="1:4" ht="18" customHeight="1">
      <c r="A169" s="6"/>
      <c r="B169" s="6"/>
      <c r="C169" s="6"/>
      <c r="D169" s="6"/>
    </row>
    <row r="170" spans="1:4" ht="18" customHeight="1">
      <c r="A170" s="6"/>
      <c r="B170" s="6"/>
      <c r="C170" s="6"/>
      <c r="D170" s="6"/>
    </row>
    <row r="171" spans="1:4" ht="18" customHeight="1">
      <c r="A171" s="6"/>
      <c r="B171" s="6"/>
      <c r="C171" s="6"/>
      <c r="D171" s="6"/>
    </row>
    <row r="172" spans="1:4" ht="18" customHeight="1">
      <c r="A172" s="6"/>
      <c r="B172" s="6"/>
      <c r="C172" s="6"/>
      <c r="D172" s="6"/>
    </row>
    <row r="173" spans="1:4" ht="18" customHeight="1">
      <c r="A173" s="6"/>
      <c r="B173" s="6"/>
      <c r="C173" s="6"/>
      <c r="D173" s="6"/>
    </row>
    <row r="174" spans="1:4" ht="18" customHeight="1">
      <c r="A174" s="6"/>
      <c r="B174" s="6"/>
      <c r="C174" s="6"/>
      <c r="D174" s="6"/>
    </row>
    <row r="175" spans="1:4" ht="18" customHeight="1">
      <c r="A175" s="6"/>
      <c r="B175" s="6"/>
      <c r="C175" s="6"/>
      <c r="D175" s="6"/>
    </row>
    <row r="176" spans="1:4" ht="18" customHeight="1">
      <c r="A176" s="6"/>
      <c r="B176" s="6"/>
      <c r="C176" s="6"/>
      <c r="D176" s="6"/>
    </row>
    <row r="177" spans="1:4" ht="18" customHeight="1">
      <c r="A177" s="6"/>
      <c r="B177" s="6"/>
      <c r="C177" s="6"/>
      <c r="D177" s="6"/>
    </row>
    <row r="178" spans="1:4" ht="18" customHeight="1">
      <c r="A178" s="6"/>
      <c r="B178" s="6"/>
      <c r="C178" s="6"/>
      <c r="D178" s="6"/>
    </row>
    <row r="179" spans="1:4" ht="18" customHeight="1">
      <c r="A179" s="6"/>
      <c r="B179" s="6"/>
      <c r="C179" s="6"/>
      <c r="D179" s="6"/>
    </row>
    <row r="180" spans="1:4" ht="18" customHeight="1">
      <c r="A180" s="6"/>
      <c r="B180" s="6"/>
      <c r="C180" s="6"/>
      <c r="D180" s="6"/>
    </row>
    <row r="181" spans="1:4" ht="18" customHeight="1">
      <c r="A181" s="6"/>
      <c r="B181" s="6"/>
      <c r="C181" s="6"/>
      <c r="D181" s="6"/>
    </row>
    <row r="182" spans="1:4" ht="18" customHeight="1">
      <c r="A182" s="6"/>
      <c r="B182" s="6"/>
      <c r="C182" s="6"/>
      <c r="D182" s="6"/>
    </row>
    <row r="183" spans="1:4" ht="18" customHeight="1">
      <c r="A183" s="6"/>
      <c r="B183" s="6"/>
      <c r="C183" s="6"/>
      <c r="D183" s="6"/>
    </row>
    <row r="184" spans="1:4" ht="18" customHeight="1">
      <c r="A184" s="6"/>
      <c r="B184" s="6"/>
      <c r="C184" s="6"/>
      <c r="D184" s="6"/>
    </row>
    <row r="185" spans="1:4" ht="18" customHeight="1">
      <c r="A185" s="6"/>
      <c r="B185" s="6"/>
      <c r="C185" s="6"/>
      <c r="D185" s="6"/>
    </row>
    <row r="186" spans="1:4" ht="18" customHeight="1">
      <c r="A186" s="6"/>
      <c r="B186" s="6"/>
      <c r="C186" s="6"/>
      <c r="D186" s="6"/>
    </row>
    <row r="187" spans="1:4" ht="18" customHeight="1">
      <c r="A187" s="6"/>
      <c r="B187" s="6"/>
      <c r="C187" s="6"/>
      <c r="D187" s="6"/>
    </row>
    <row r="188" spans="1:4" ht="18" customHeight="1">
      <c r="A188" s="6"/>
      <c r="B188" s="6"/>
      <c r="C188" s="6"/>
      <c r="D188" s="6"/>
    </row>
    <row r="189" spans="1:4" ht="18" customHeight="1">
      <c r="A189" s="6"/>
      <c r="B189" s="6"/>
      <c r="C189" s="6"/>
      <c r="D189" s="6"/>
    </row>
    <row r="190" spans="1:4" ht="18" customHeight="1">
      <c r="A190" s="6"/>
      <c r="B190" s="6"/>
      <c r="C190" s="6"/>
      <c r="D190" s="6"/>
    </row>
    <row r="191" spans="1:4" ht="18" customHeight="1">
      <c r="A191" s="6"/>
      <c r="B191" s="6"/>
      <c r="C191" s="6"/>
      <c r="D191" s="6"/>
    </row>
    <row r="192" spans="1:4" ht="18" customHeight="1">
      <c r="A192" s="6"/>
      <c r="B192" s="6"/>
      <c r="C192" s="6"/>
      <c r="D192" s="6"/>
    </row>
    <row r="193" spans="1:4" ht="18" customHeight="1">
      <c r="A193" s="6"/>
      <c r="B193" s="6"/>
      <c r="C193" s="6"/>
      <c r="D193" s="6"/>
    </row>
    <row r="194" spans="1:4" ht="18" customHeight="1">
      <c r="A194" s="6"/>
      <c r="B194" s="6"/>
      <c r="C194" s="6"/>
      <c r="D194" s="6"/>
    </row>
    <row r="195" spans="1:4" ht="18" customHeight="1">
      <c r="A195" s="6"/>
      <c r="B195" s="6"/>
      <c r="C195" s="6"/>
      <c r="D195" s="6"/>
    </row>
    <row r="196" spans="1:4" ht="18" customHeight="1">
      <c r="A196" s="6"/>
      <c r="B196" s="6"/>
      <c r="C196" s="6"/>
      <c r="D196" s="6"/>
    </row>
    <row r="197" spans="1:4" ht="18" customHeight="1">
      <c r="A197" s="6"/>
      <c r="B197" s="6"/>
      <c r="C197" s="6"/>
      <c r="D197" s="6"/>
    </row>
    <row r="198" spans="1:4" ht="18" customHeight="1">
      <c r="A198" s="6"/>
      <c r="B198" s="6"/>
      <c r="C198" s="6"/>
      <c r="D198" s="6"/>
    </row>
    <row r="199" spans="1:4" ht="18" customHeight="1">
      <c r="A199" s="6"/>
      <c r="B199" s="6"/>
      <c r="C199" s="6"/>
      <c r="D199" s="6"/>
    </row>
    <row r="200" spans="1:4" ht="18" customHeight="1">
      <c r="A200" s="6"/>
      <c r="B200" s="6"/>
      <c r="C200" s="6"/>
      <c r="D200" s="6"/>
    </row>
    <row r="201" spans="1:4" ht="18" customHeight="1">
      <c r="A201" s="6"/>
      <c r="B201" s="6"/>
      <c r="C201" s="6"/>
      <c r="D201" s="6"/>
    </row>
    <row r="202" spans="1:4" ht="18" customHeight="1">
      <c r="A202" s="6"/>
      <c r="B202" s="6"/>
      <c r="C202" s="6"/>
      <c r="D202" s="6"/>
    </row>
    <row r="203" spans="1:4" ht="18" customHeight="1">
      <c r="A203" s="6"/>
      <c r="B203" s="6"/>
      <c r="C203" s="6"/>
      <c r="D203" s="6"/>
    </row>
    <row r="204" spans="1:4" ht="18" customHeight="1">
      <c r="A204" s="6"/>
      <c r="B204" s="6"/>
      <c r="C204" s="6"/>
      <c r="D204" s="6"/>
    </row>
    <row r="205" spans="1:4" ht="18" customHeight="1">
      <c r="A205" s="6"/>
      <c r="B205" s="6"/>
      <c r="C205" s="6"/>
      <c r="D205" s="6"/>
    </row>
    <row r="206" spans="1:4" ht="18" customHeight="1">
      <c r="A206" s="6"/>
      <c r="B206" s="6"/>
      <c r="C206" s="6"/>
      <c r="D206" s="6"/>
    </row>
    <row r="207" spans="1:4" ht="18" customHeight="1">
      <c r="A207" s="6"/>
      <c r="B207" s="6"/>
      <c r="C207" s="6"/>
      <c r="D207" s="6"/>
    </row>
    <row r="208" spans="1:4" ht="18" customHeight="1">
      <c r="A208" s="6"/>
      <c r="B208" s="6"/>
      <c r="C208" s="6"/>
      <c r="D208" s="6"/>
    </row>
    <row r="209" spans="1:4" ht="18" customHeight="1">
      <c r="A209" s="6"/>
      <c r="B209" s="6"/>
      <c r="C209" s="6"/>
      <c r="D209" s="6"/>
    </row>
    <row r="210" spans="1:4" ht="18" customHeight="1">
      <c r="A210" s="6"/>
      <c r="B210" s="6"/>
      <c r="C210" s="6"/>
      <c r="D210" s="6"/>
    </row>
    <row r="211" spans="1:4" ht="18" customHeight="1">
      <c r="A211" s="6"/>
      <c r="B211" s="6"/>
      <c r="C211" s="6"/>
      <c r="D211" s="6"/>
    </row>
    <row r="212" spans="1:4" ht="18" customHeight="1">
      <c r="A212" s="6"/>
      <c r="B212" s="6"/>
      <c r="C212" s="6"/>
      <c r="D212" s="6"/>
    </row>
    <row r="213" spans="1:4" ht="18" customHeight="1">
      <c r="A213" s="6"/>
      <c r="B213" s="6"/>
      <c r="C213" s="6"/>
      <c r="D213" s="6"/>
    </row>
    <row r="214" spans="1:4" ht="18" customHeight="1">
      <c r="A214" s="6"/>
      <c r="B214" s="6"/>
      <c r="C214" s="6"/>
      <c r="D214" s="6"/>
    </row>
    <row r="215" spans="1:4" ht="18" customHeight="1">
      <c r="A215" s="6"/>
      <c r="B215" s="6"/>
      <c r="C215" s="6"/>
      <c r="D215" s="6"/>
    </row>
    <row r="216" spans="1:4" ht="18" customHeight="1">
      <c r="A216" s="6"/>
      <c r="B216" s="6"/>
      <c r="C216" s="6"/>
      <c r="D216" s="6"/>
    </row>
    <row r="217" spans="1:4" ht="18" customHeight="1">
      <c r="A217" s="6"/>
      <c r="B217" s="6"/>
      <c r="C217" s="6"/>
      <c r="D217" s="6"/>
    </row>
    <row r="218" spans="1:4" ht="18" customHeight="1">
      <c r="A218" s="6"/>
      <c r="B218" s="6"/>
      <c r="C218" s="6"/>
      <c r="D218" s="6"/>
    </row>
    <row r="219" spans="1:4" ht="18" customHeight="1">
      <c r="A219" s="6"/>
      <c r="B219" s="6"/>
      <c r="C219" s="6"/>
      <c r="D219" s="6"/>
    </row>
    <row r="220" spans="1:4" ht="18" customHeight="1">
      <c r="A220" s="6"/>
      <c r="B220" s="6"/>
      <c r="C220" s="6"/>
      <c r="D220" s="6"/>
    </row>
    <row r="221" spans="1:4" ht="18" customHeight="1">
      <c r="A221" s="6"/>
      <c r="B221" s="6"/>
      <c r="C221" s="6"/>
      <c r="D221" s="6"/>
    </row>
    <row r="222" spans="1:4" ht="18" customHeight="1">
      <c r="A222" s="6"/>
      <c r="B222" s="6"/>
      <c r="C222" s="6"/>
      <c r="D222" s="6"/>
    </row>
    <row r="223" spans="1:4" ht="18" customHeight="1">
      <c r="A223" s="6"/>
      <c r="B223" s="6"/>
      <c r="C223" s="6"/>
      <c r="D223" s="6"/>
    </row>
    <row r="224" spans="1:4" ht="18" customHeight="1">
      <c r="A224" s="6"/>
      <c r="B224" s="6"/>
      <c r="C224" s="6"/>
      <c r="D224" s="6"/>
    </row>
    <row r="225" spans="1:4" ht="18" customHeight="1">
      <c r="A225" s="6"/>
      <c r="B225" s="6"/>
      <c r="C225" s="6"/>
      <c r="D225" s="6"/>
    </row>
    <row r="226" spans="1:4" ht="18" customHeight="1">
      <c r="A226" s="6"/>
      <c r="B226" s="6"/>
      <c r="C226" s="6"/>
      <c r="D226" s="6"/>
    </row>
    <row r="227" spans="1:4" ht="18" customHeight="1">
      <c r="A227" s="6"/>
      <c r="B227" s="6"/>
      <c r="C227" s="6"/>
      <c r="D227" s="6"/>
    </row>
    <row r="228" spans="1:4" ht="18" customHeight="1">
      <c r="A228" s="6"/>
      <c r="B228" s="6"/>
      <c r="C228" s="6"/>
      <c r="D228" s="6"/>
    </row>
    <row r="229" spans="1:4" ht="18" customHeight="1">
      <c r="A229" s="6"/>
      <c r="B229" s="6"/>
      <c r="C229" s="6"/>
      <c r="D229" s="6"/>
    </row>
    <row r="230" spans="1:4" ht="18" customHeight="1">
      <c r="A230" s="6"/>
      <c r="B230" s="6"/>
      <c r="C230" s="6"/>
      <c r="D230" s="6"/>
    </row>
    <row r="231" spans="1:4" ht="18" customHeight="1">
      <c r="A231" s="6"/>
      <c r="B231" s="6"/>
      <c r="C231" s="6"/>
      <c r="D231" s="6"/>
    </row>
    <row r="232" spans="1:4" ht="18" customHeight="1">
      <c r="A232" s="6"/>
      <c r="B232" s="6"/>
      <c r="C232" s="6"/>
      <c r="D232" s="6"/>
    </row>
    <row r="233" spans="1:4" ht="18" customHeight="1">
      <c r="A233" s="6"/>
      <c r="B233" s="6"/>
      <c r="C233" s="6"/>
      <c r="D233" s="6"/>
    </row>
    <row r="234" spans="1:4" ht="18" customHeight="1">
      <c r="A234" s="6"/>
      <c r="B234" s="6"/>
      <c r="C234" s="6"/>
      <c r="D234" s="6"/>
    </row>
    <row r="235" spans="1:4" ht="18" customHeight="1">
      <c r="A235" s="6"/>
      <c r="B235" s="6"/>
      <c r="C235" s="6"/>
      <c r="D235" s="6"/>
    </row>
    <row r="236" spans="1:4" ht="18" customHeight="1">
      <c r="A236" s="6"/>
      <c r="B236" s="6"/>
      <c r="C236" s="6"/>
      <c r="D236" s="6"/>
    </row>
    <row r="237" spans="1:4" ht="18" customHeight="1">
      <c r="A237" s="6"/>
      <c r="B237" s="6"/>
      <c r="C237" s="6"/>
      <c r="D237" s="6"/>
    </row>
    <row r="238" spans="1:4" ht="18" customHeight="1">
      <c r="A238" s="6"/>
      <c r="B238" s="6"/>
      <c r="C238" s="6"/>
      <c r="D238" s="6"/>
    </row>
    <row r="239" spans="1:4" ht="18" customHeight="1">
      <c r="A239" s="6"/>
      <c r="B239" s="6"/>
      <c r="C239" s="6"/>
      <c r="D239" s="6"/>
    </row>
    <row r="240" spans="1:4" ht="18" customHeight="1">
      <c r="A240" s="6"/>
      <c r="B240" s="6"/>
      <c r="C240" s="6"/>
      <c r="D240" s="6"/>
    </row>
    <row r="241" spans="1:4" ht="18" customHeight="1">
      <c r="A241" s="6"/>
      <c r="B241" s="6"/>
      <c r="C241" s="6"/>
      <c r="D241" s="6"/>
    </row>
    <row r="242" spans="1:4" ht="18" customHeight="1">
      <c r="A242" s="6"/>
      <c r="B242" s="6"/>
      <c r="C242" s="6"/>
      <c r="D242" s="6"/>
    </row>
    <row r="243" spans="1:4" ht="18" customHeight="1">
      <c r="A243" s="6"/>
      <c r="B243" s="6"/>
      <c r="C243" s="6"/>
      <c r="D243" s="6"/>
    </row>
    <row r="244" spans="1:4" ht="18" customHeight="1">
      <c r="A244" s="6"/>
      <c r="B244" s="6"/>
      <c r="C244" s="6"/>
      <c r="D244" s="6"/>
    </row>
    <row r="245" spans="1:4" ht="18" customHeight="1">
      <c r="A245" s="6"/>
      <c r="B245" s="6"/>
      <c r="C245" s="6"/>
      <c r="D245" s="6"/>
    </row>
    <row r="246" spans="1:4" ht="18" customHeight="1">
      <c r="A246" s="6"/>
      <c r="B246" s="6"/>
      <c r="C246" s="6"/>
      <c r="D246" s="6"/>
    </row>
    <row r="247" spans="1:4" ht="18" customHeight="1">
      <c r="A247" s="6"/>
      <c r="B247" s="6"/>
      <c r="C247" s="6"/>
      <c r="D247" s="6"/>
    </row>
    <row r="248" spans="1:4" ht="18" customHeight="1">
      <c r="A248" s="6"/>
      <c r="B248" s="6"/>
      <c r="C248" s="6"/>
      <c r="D248" s="6"/>
    </row>
    <row r="249" spans="1:4" ht="18" customHeight="1">
      <c r="A249" s="6"/>
      <c r="B249" s="6"/>
      <c r="C249" s="6"/>
      <c r="D249" s="6"/>
    </row>
    <row r="250" spans="1:4" ht="18" customHeight="1">
      <c r="A250" s="6"/>
      <c r="B250" s="6"/>
      <c r="C250" s="6"/>
      <c r="D250" s="6"/>
    </row>
    <row r="251" spans="1:4" ht="18" customHeight="1">
      <c r="A251" s="6"/>
      <c r="B251" s="6"/>
      <c r="C251" s="6"/>
      <c r="D251" s="6"/>
    </row>
    <row r="252" spans="1:4" ht="18" customHeight="1">
      <c r="A252" s="6"/>
      <c r="B252" s="6"/>
      <c r="C252" s="6"/>
      <c r="D252" s="6"/>
    </row>
    <row r="253" spans="1:4" ht="18" customHeight="1">
      <c r="A253" s="6"/>
      <c r="B253" s="6"/>
      <c r="C253" s="6"/>
      <c r="D253" s="6"/>
    </row>
    <row r="254" spans="1:4" ht="18" customHeight="1">
      <c r="A254" s="6"/>
      <c r="B254" s="6"/>
      <c r="C254" s="6"/>
      <c r="D254" s="6"/>
    </row>
    <row r="255" spans="1:4" ht="18" customHeight="1">
      <c r="A255" s="6"/>
      <c r="B255" s="6"/>
      <c r="C255" s="6"/>
      <c r="D255" s="6"/>
    </row>
    <row r="256" spans="1:4" ht="18" customHeight="1">
      <c r="A256" s="6"/>
      <c r="B256" s="6"/>
      <c r="C256" s="6"/>
      <c r="D256" s="6"/>
    </row>
    <row r="257" spans="1:4" ht="18" customHeight="1">
      <c r="A257" s="6"/>
      <c r="B257" s="6"/>
      <c r="C257" s="6"/>
      <c r="D257" s="6"/>
    </row>
    <row r="258" spans="1:4" ht="18" customHeight="1">
      <c r="A258" s="6"/>
      <c r="B258" s="6"/>
      <c r="C258" s="6"/>
      <c r="D258" s="6"/>
    </row>
    <row r="259" spans="1:4" ht="18" customHeight="1">
      <c r="A259" s="6"/>
      <c r="B259" s="6"/>
      <c r="C259" s="6"/>
      <c r="D259" s="6"/>
    </row>
    <row r="260" spans="1:4" ht="18" customHeight="1">
      <c r="A260" s="6"/>
      <c r="B260" s="6"/>
      <c r="C260" s="6"/>
      <c r="D260" s="6"/>
    </row>
    <row r="261" spans="1:4" ht="18" customHeight="1">
      <c r="A261" s="6"/>
      <c r="B261" s="6"/>
      <c r="C261" s="6"/>
      <c r="D261" s="6"/>
    </row>
    <row r="262" spans="1:4" ht="18" customHeight="1">
      <c r="A262" s="6"/>
      <c r="B262" s="6"/>
      <c r="C262" s="6"/>
      <c r="D262" s="6"/>
    </row>
    <row r="263" spans="1:4" ht="18" customHeight="1">
      <c r="A263" s="6"/>
      <c r="B263" s="6"/>
      <c r="C263" s="6"/>
      <c r="D263" s="6"/>
    </row>
    <row r="264" spans="1:4" ht="18" customHeight="1">
      <c r="A264" s="6"/>
      <c r="B264" s="6"/>
      <c r="C264" s="6"/>
      <c r="D264" s="6"/>
    </row>
    <row r="265" spans="1:4" ht="18" customHeight="1">
      <c r="A265" s="6"/>
      <c r="B265" s="6"/>
      <c r="C265" s="6"/>
      <c r="D265" s="6"/>
    </row>
    <row r="266" spans="1:4" ht="18" customHeight="1">
      <c r="A266" s="6"/>
      <c r="B266" s="6"/>
      <c r="C266" s="6"/>
      <c r="D266" s="6"/>
    </row>
    <row r="267" spans="1:4" ht="18" customHeight="1">
      <c r="A267" s="6"/>
      <c r="B267" s="6"/>
      <c r="C267" s="6"/>
      <c r="D267" s="6"/>
    </row>
  </sheetData>
  <sheetProtection/>
  <mergeCells count="4">
    <mergeCell ref="G4:H4"/>
    <mergeCell ref="B6:B7"/>
    <mergeCell ref="C6:C7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2011-10-18T06:33:15Z</cp:lastPrinted>
  <dcterms:created xsi:type="dcterms:W3CDTF">2008-09-01T13:32:59Z</dcterms:created>
  <dcterms:modified xsi:type="dcterms:W3CDTF">2011-10-18T09:40:54Z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-2082571877</vt:i4>
  </property>
  <property fmtid="{D5CDD505-2E9C-101B-9397-08002B2CF9AE}" pid="3" name="_EmailSubject">
    <vt:lpwstr>Master data table 9</vt:lpwstr>
  </property>
  <property fmtid="{D5CDD505-2E9C-101B-9397-08002B2CF9AE}" pid="4" name="_AuthorEmail">
    <vt:lpwstr>Stephanie.Petit@fao.org</vt:lpwstr>
  </property>
  <property fmtid="{D5CDD505-2E9C-101B-9397-08002B2CF9AE}" pid="5" name="_AuthorEmailDisplayName">
    <vt:lpwstr>Petit, Stephanie (ESSS)</vt:lpwstr>
  </property>
  <property fmtid="{D5CDD505-2E9C-101B-9397-08002B2CF9AE}" pid="6" name="_ReviewingToolsShownOnce">
    <vt:lpwstr/>
  </property>
</Properties>
</file>