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Horses_1" sheetId="1" r:id="rId1"/>
    <sheet name="Horses_2" sheetId="2" r:id="rId2"/>
    <sheet name="Sheet3" sheetId="3" r:id="rId3"/>
  </sheets>
  <definedNames>
    <definedName name="_xlnm.Print_Titles" localSheetId="0">'Horses_1'!$1:$8</definedName>
  </definedNames>
  <calcPr fullCalcOnLoad="1"/>
</workbook>
</file>

<file path=xl/sharedStrings.xml><?xml version="1.0" encoding="utf-8"?>
<sst xmlns="http://schemas.openxmlformats.org/spreadsheetml/2006/main" count="426" uniqueCount="147">
  <si>
    <t>Botswana</t>
  </si>
  <si>
    <t>Cape Verde</t>
  </si>
  <si>
    <t>Egypt</t>
  </si>
  <si>
    <t>Ethiopia</t>
  </si>
  <si>
    <t>Guinea</t>
  </si>
  <si>
    <t>Lesotho</t>
  </si>
  <si>
    <t>Morocco</t>
  </si>
  <si>
    <t xml:space="preserve">Namibia </t>
  </si>
  <si>
    <t>Senegal</t>
  </si>
  <si>
    <t>South Africa</t>
  </si>
  <si>
    <t>Togo</t>
  </si>
  <si>
    <t>Tunisia</t>
  </si>
  <si>
    <t>Canada</t>
  </si>
  <si>
    <t>Martinique</t>
  </si>
  <si>
    <t>Nicaragua</t>
  </si>
  <si>
    <t>Panama</t>
  </si>
  <si>
    <t>Puerto Rico</t>
  </si>
  <si>
    <t>St. Kitts &amp; Nevis</t>
  </si>
  <si>
    <t>St Vincent &amp; Grenadines</t>
  </si>
  <si>
    <t>Trinidad &amp; Tobago</t>
  </si>
  <si>
    <t>United States</t>
  </si>
  <si>
    <t>Virgin Isl. (US)</t>
  </si>
  <si>
    <t>Brazil</t>
  </si>
  <si>
    <t>Chile</t>
  </si>
  <si>
    <t>Colombia</t>
  </si>
  <si>
    <t>Ecuador</t>
  </si>
  <si>
    <t>French Guyana</t>
  </si>
  <si>
    <t>Uruguay</t>
  </si>
  <si>
    <t>Venezuela</t>
  </si>
  <si>
    <t>Afghanistan</t>
  </si>
  <si>
    <t>Bhutan</t>
  </si>
  <si>
    <t>China</t>
  </si>
  <si>
    <t>Cyprus</t>
  </si>
  <si>
    <t>Georgia</t>
  </si>
  <si>
    <t>India</t>
  </si>
  <si>
    <t>Jordan</t>
  </si>
  <si>
    <t>Kyrgyz Rep.</t>
  </si>
  <si>
    <t>Lebanon</t>
  </si>
  <si>
    <t>Myanmar</t>
  </si>
  <si>
    <t>Nepal</t>
  </si>
  <si>
    <t>Pakistan</t>
  </si>
  <si>
    <t>Philippines</t>
  </si>
  <si>
    <t>Qatar</t>
  </si>
  <si>
    <t>Saudi Arabia K. of</t>
  </si>
  <si>
    <t>Turkey</t>
  </si>
  <si>
    <t>Albania</t>
  </si>
  <si>
    <t>Croatia</t>
  </si>
  <si>
    <t>Czech Rep.</t>
  </si>
  <si>
    <t>Estonia</t>
  </si>
  <si>
    <t>Hungary</t>
  </si>
  <si>
    <t>Italy</t>
  </si>
  <si>
    <t>Latvia</t>
  </si>
  <si>
    <t>Lithuania</t>
  </si>
  <si>
    <t>Malta</t>
  </si>
  <si>
    <t>Norway</t>
  </si>
  <si>
    <t>Poland</t>
  </si>
  <si>
    <t>Portugal</t>
  </si>
  <si>
    <t>Romania</t>
  </si>
  <si>
    <t>Slovak Rep.</t>
  </si>
  <si>
    <t>Slovenia</t>
  </si>
  <si>
    <t>Spain</t>
  </si>
  <si>
    <t>Australia</t>
  </si>
  <si>
    <t>Cook Islands</t>
  </si>
  <si>
    <t>Guam</t>
  </si>
  <si>
    <t>New Caledonia</t>
  </si>
  <si>
    <t>New Zealand</t>
  </si>
  <si>
    <t>Samoa</t>
  </si>
  <si>
    <t>Tonga</t>
  </si>
  <si>
    <t>Mali</t>
  </si>
  <si>
    <t>Guatemala</t>
  </si>
  <si>
    <t>Census year</t>
  </si>
  <si>
    <t xml:space="preserve">Algeria </t>
  </si>
  <si>
    <t>...</t>
  </si>
  <si>
    <t>(1).</t>
  </si>
  <si>
    <t>Réunion</t>
  </si>
  <si>
    <t>Total number of holdings</t>
  </si>
  <si>
    <t>Holdings reporting</t>
  </si>
  <si>
    <t>Number</t>
  </si>
  <si>
    <t>(2).</t>
  </si>
  <si>
    <t>(3).</t>
  </si>
  <si>
    <t>Horses</t>
  </si>
  <si>
    <t>(4).</t>
  </si>
  <si>
    <t>(5).</t>
  </si>
  <si>
    <t>(6).</t>
  </si>
  <si>
    <t xml:space="preserve">6) The country reports also 37 758 Asses and 17 244 Mules </t>
  </si>
  <si>
    <t>Serbia</t>
  </si>
  <si>
    <t>1996-2005</t>
  </si>
  <si>
    <t>Mongolia</t>
  </si>
  <si>
    <t>2001-2002</t>
  </si>
  <si>
    <t>2000-2001</t>
  </si>
  <si>
    <t>1999-2000</t>
  </si>
  <si>
    <t>2004-2005</t>
  </si>
  <si>
    <t>1996-1997</t>
  </si>
  <si>
    <t>1998-1999</t>
  </si>
  <si>
    <t>2003-2004</t>
  </si>
  <si>
    <t>Footnotes:</t>
  </si>
  <si>
    <t>Table 8.7  Horses:holdings reporting and number of head</t>
  </si>
  <si>
    <t>Heads</t>
  </si>
  <si>
    <t xml:space="preserve">Average per holding </t>
  </si>
  <si>
    <t>(units)</t>
  </si>
  <si>
    <t xml:space="preserve">              (units)</t>
  </si>
  <si>
    <t xml:space="preserve">          (%)</t>
  </si>
  <si>
    <t xml:space="preserve">            (units)</t>
  </si>
  <si>
    <t xml:space="preserve">Countries by region </t>
  </si>
  <si>
    <t>1) Includes Mules and Asses</t>
  </si>
  <si>
    <t>2) Households</t>
  </si>
  <si>
    <t>3) Households with livestock</t>
  </si>
  <si>
    <t>4) Includes also Cattle, Buffaloes, Mules, Asses</t>
  </si>
  <si>
    <t>5) The country reports also 318 826 Asses and 73 331 Mules</t>
  </si>
  <si>
    <t>WORLD TOTAL (74)</t>
  </si>
  <si>
    <t>AFRICA (15)</t>
  </si>
  <si>
    <t xml:space="preserve"> AMERICA, NORTH &amp; CENTRAL (11)</t>
  </si>
  <si>
    <t>AMERICA, SOUTH  (7)</t>
  </si>
  <si>
    <t>ASIA (17)</t>
  </si>
  <si>
    <t>EUROPE (17)</t>
  </si>
  <si>
    <t>OCEANIA (7)</t>
  </si>
  <si>
    <t>Number of holdings</t>
  </si>
  <si>
    <t>Number of heads</t>
  </si>
  <si>
    <t>Share of holdings</t>
  </si>
  <si>
    <t>Countries by region</t>
  </si>
  <si>
    <t xml:space="preserve">Census year </t>
  </si>
  <si>
    <t xml:space="preserve">Total number of holdings </t>
  </si>
  <si>
    <t>5 (=col.4/col.3)</t>
  </si>
  <si>
    <t>7 (col.6/col.4)</t>
  </si>
  <si>
    <t>Share in total</t>
  </si>
  <si>
    <t xml:space="preserve">          (units)</t>
  </si>
  <si>
    <t>Table 8.7  Horses: holdings reporting and number of heads</t>
  </si>
  <si>
    <t>1) Includes mules and asses.</t>
  </si>
  <si>
    <t>2) Households.</t>
  </si>
  <si>
    <t>3) Households with livestock.</t>
  </si>
  <si>
    <t>Saint Kitts and Nevis</t>
  </si>
  <si>
    <t>Trinidad and Tobago</t>
  </si>
  <si>
    <t>Venezuela, Bolivarian Republic of</t>
  </si>
  <si>
    <t>Kyrgyzstan</t>
  </si>
  <si>
    <t>Saudi Arabia</t>
  </si>
  <si>
    <t>Slovakia</t>
  </si>
  <si>
    <t>United States of America</t>
  </si>
  <si>
    <t>Czech Republic</t>
  </si>
  <si>
    <t>French Guiana</t>
  </si>
  <si>
    <t>Virgin Islands, United States</t>
  </si>
  <si>
    <t xml:space="preserve"> AMERICA, NORTH AND CENTRAL (11)</t>
  </si>
  <si>
    <t>(7).</t>
  </si>
  <si>
    <t>5) Includes also cattle, buffaloes, mules, asses.</t>
  </si>
  <si>
    <t>6) The country reports also 318 826 asses and 73 331 mules.</t>
  </si>
  <si>
    <t xml:space="preserve">7) The country reports also 37 758 asses and 17 244 mules. </t>
  </si>
  <si>
    <t>4) Crop holdings.</t>
  </si>
  <si>
    <t>Saint Vincent and the Grenadines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</si>
</sst>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0.0"/>
    <numFmt numFmtId="166" formatCode="0.00000"/>
    <numFmt numFmtId="167" formatCode="0.0000"/>
    <numFmt numFmtId="168" formatCode="0.000"/>
    <numFmt numFmtId="169" formatCode="_-* #,##0.0_-;\-* #,##0.0_-;_-* &quot;-&quot;??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8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33" borderId="12" xfId="0" applyFont="1" applyFill="1" applyBorder="1" applyAlignment="1">
      <alignment/>
    </xf>
    <xf numFmtId="165" fontId="1" fillId="33" borderId="13" xfId="0" applyNumberFormat="1" applyFont="1" applyFill="1" applyBorder="1" applyAlignment="1">
      <alignment horizontal="right" wrapText="1"/>
    </xf>
    <xf numFmtId="164" fontId="1" fillId="33" borderId="13" xfId="0" applyNumberFormat="1" applyFont="1" applyFill="1" applyBorder="1" applyAlignment="1">
      <alignment horizontal="right" wrapText="1"/>
    </xf>
    <xf numFmtId="164" fontId="0" fillId="0" borderId="14" xfId="0" applyNumberFormat="1" applyBorder="1" applyAlignment="1">
      <alignment horizontal="right" wrapText="1"/>
    </xf>
    <xf numFmtId="164" fontId="0" fillId="0" borderId="14" xfId="0" applyNumberFormat="1" applyFont="1" applyBorder="1" applyAlignment="1">
      <alignment horizontal="right" wrapText="1"/>
    </xf>
    <xf numFmtId="164" fontId="0" fillId="0" borderId="14" xfId="0" applyNumberFormat="1" applyFont="1" applyBorder="1" applyAlignment="1">
      <alignment horizontal="right" wrapText="1"/>
    </xf>
    <xf numFmtId="164" fontId="0" fillId="0" borderId="14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 wrapText="1"/>
    </xf>
    <xf numFmtId="164" fontId="0" fillId="0" borderId="15" xfId="0" applyNumberFormat="1" applyFont="1" applyBorder="1" applyAlignment="1">
      <alignment horizontal="right" wrapText="1"/>
    </xf>
    <xf numFmtId="164" fontId="0" fillId="0" borderId="14" xfId="0" applyNumberFormat="1" applyFont="1" applyBorder="1" applyAlignment="1">
      <alignment horizontal="right" wrapText="1"/>
    </xf>
    <xf numFmtId="164" fontId="6" fillId="0" borderId="14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5" fontId="0" fillId="0" borderId="14" xfId="0" applyNumberFormat="1" applyBorder="1" applyAlignment="1">
      <alignment horizontal="right" wrapText="1"/>
    </xf>
    <xf numFmtId="165" fontId="6" fillId="0" borderId="14" xfId="0" applyNumberFormat="1" applyFont="1" applyBorder="1" applyAlignment="1">
      <alignment horizontal="right" wrapText="1"/>
    </xf>
    <xf numFmtId="165" fontId="0" fillId="0" borderId="14" xfId="0" applyNumberFormat="1" applyBorder="1" applyAlignment="1">
      <alignment horizontal="right"/>
    </xf>
    <xf numFmtId="165" fontId="0" fillId="0" borderId="15" xfId="0" applyNumberFormat="1" applyBorder="1" applyAlignment="1">
      <alignment horizontal="right" wrapText="1"/>
    </xf>
    <xf numFmtId="164" fontId="0" fillId="0" borderId="14" xfId="0" applyNumberForma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Border="1" applyAlignment="1">
      <alignment horizontal="right" wrapText="1"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 wrapText="1"/>
    </xf>
    <xf numFmtId="164" fontId="7" fillId="33" borderId="13" xfId="0" applyNumberFormat="1" applyFont="1" applyFill="1" applyBorder="1" applyAlignment="1">
      <alignment horizontal="right" wrapText="1"/>
    </xf>
    <xf numFmtId="164" fontId="10" fillId="0" borderId="0" xfId="0" applyNumberFormat="1" applyFont="1" applyBorder="1" applyAlignment="1">
      <alignment horizontal="right" wrapText="1"/>
    </xf>
    <xf numFmtId="164" fontId="8" fillId="0" borderId="18" xfId="0" applyNumberFormat="1" applyFont="1" applyBorder="1" applyAlignment="1">
      <alignment horizontal="right" wrapText="1"/>
    </xf>
    <xf numFmtId="164" fontId="8" fillId="0" borderId="19" xfId="0" applyNumberFormat="1" applyFont="1" applyBorder="1" applyAlignment="1">
      <alignment horizontal="right" wrapText="1"/>
    </xf>
    <xf numFmtId="164" fontId="10" fillId="0" borderId="19" xfId="0" applyNumberFormat="1" applyFont="1" applyBorder="1" applyAlignment="1">
      <alignment horizontal="right" wrapText="1"/>
    </xf>
    <xf numFmtId="164" fontId="9" fillId="0" borderId="19" xfId="0" applyNumberFormat="1" applyFont="1" applyBorder="1" applyAlignment="1">
      <alignment horizontal="right" wrapText="1"/>
    </xf>
    <xf numFmtId="164" fontId="7" fillId="33" borderId="20" xfId="0" applyNumberFormat="1" applyFont="1" applyFill="1" applyBorder="1" applyAlignment="1">
      <alignment horizontal="right" wrapText="1"/>
    </xf>
    <xf numFmtId="164" fontId="8" fillId="33" borderId="20" xfId="0" applyNumberFormat="1" applyFont="1" applyFill="1" applyBorder="1" applyAlignment="1">
      <alignment horizontal="right" wrapText="1"/>
    </xf>
    <xf numFmtId="164" fontId="8" fillId="0" borderId="21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right" wrapText="1"/>
    </xf>
    <xf numFmtId="164" fontId="8" fillId="0" borderId="0" xfId="0" applyNumberFormat="1" applyFont="1" applyFill="1" applyBorder="1" applyAlignment="1">
      <alignment horizontal="right" wrapText="1"/>
    </xf>
    <xf numFmtId="164" fontId="0" fillId="0" borderId="14" xfId="0" applyNumberFormat="1" applyFont="1" applyFill="1" applyBorder="1" applyAlignment="1">
      <alignment horizontal="right" wrapText="1"/>
    </xf>
    <xf numFmtId="165" fontId="0" fillId="0" borderId="14" xfId="0" applyNumberForma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0" fillId="34" borderId="22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wrapText="1"/>
    </xf>
    <xf numFmtId="0" fontId="8" fillId="33" borderId="26" xfId="0" applyFont="1" applyFill="1" applyBorder="1" applyAlignment="1">
      <alignment horizontal="right" wrapText="1"/>
    </xf>
    <xf numFmtId="165" fontId="1" fillId="33" borderId="26" xfId="0" applyNumberFormat="1" applyFont="1" applyFill="1" applyBorder="1" applyAlignment="1">
      <alignment horizontal="right" wrapText="1"/>
    </xf>
    <xf numFmtId="0" fontId="7" fillId="33" borderId="27" xfId="0" applyFont="1" applyFill="1" applyBorder="1" applyAlignment="1">
      <alignment horizontal="right"/>
    </xf>
    <xf numFmtId="0" fontId="2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left" wrapText="1"/>
    </xf>
    <xf numFmtId="164" fontId="1" fillId="33" borderId="26" xfId="0" applyNumberFormat="1" applyFont="1" applyFill="1" applyBorder="1" applyAlignment="1">
      <alignment horizontal="right" wrapText="1"/>
    </xf>
    <xf numFmtId="0" fontId="11" fillId="33" borderId="26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31" xfId="0" applyFont="1" applyFill="1" applyBorder="1" applyAlignment="1">
      <alignment/>
    </xf>
    <xf numFmtId="0" fontId="1" fillId="33" borderId="26" xfId="0" applyFont="1" applyFill="1" applyBorder="1" applyAlignment="1">
      <alignment wrapText="1"/>
    </xf>
    <xf numFmtId="164" fontId="1" fillId="33" borderId="26" xfId="0" applyNumberFormat="1" applyFont="1" applyFill="1" applyBorder="1" applyAlignment="1">
      <alignment wrapText="1"/>
    </xf>
    <xf numFmtId="0" fontId="7" fillId="33" borderId="26" xfId="0" applyFont="1" applyFill="1" applyBorder="1" applyAlignment="1">
      <alignment wrapText="1"/>
    </xf>
    <xf numFmtId="0" fontId="7" fillId="33" borderId="27" xfId="0" applyFont="1" applyFill="1" applyBorder="1" applyAlignment="1">
      <alignment wrapText="1"/>
    </xf>
    <xf numFmtId="0" fontId="1" fillId="33" borderId="26" xfId="0" applyFont="1" applyFill="1" applyBorder="1" applyAlignment="1">
      <alignment horizontal="center"/>
    </xf>
    <xf numFmtId="164" fontId="7" fillId="33" borderId="26" xfId="0" applyNumberFormat="1" applyFont="1" applyFill="1" applyBorder="1" applyAlignment="1">
      <alignment horizontal="right" wrapText="1"/>
    </xf>
    <xf numFmtId="164" fontId="7" fillId="33" borderId="27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wrapText="1"/>
    </xf>
    <xf numFmtId="164" fontId="10" fillId="0" borderId="0" xfId="0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/>
    </xf>
    <xf numFmtId="43" fontId="8" fillId="0" borderId="0" xfId="42" applyFont="1" applyFill="1" applyBorder="1" applyAlignment="1">
      <alignment horizontal="right" wrapText="1"/>
    </xf>
    <xf numFmtId="0" fontId="1" fillId="36" borderId="28" xfId="0" applyFont="1" applyFill="1" applyBorder="1" applyAlignment="1">
      <alignment horizontal="center" vertical="center" wrapText="1"/>
    </xf>
    <xf numFmtId="0" fontId="0" fillId="36" borderId="22" xfId="0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 wrapText="1"/>
    </xf>
    <xf numFmtId="0" fontId="13" fillId="36" borderId="23" xfId="0" applyFont="1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13" fillId="36" borderId="25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165" fontId="1" fillId="36" borderId="29" xfId="0" applyNumberFormat="1" applyFont="1" applyFill="1" applyBorder="1" applyAlignment="1">
      <alignment horizontal="right" wrapText="1"/>
    </xf>
    <xf numFmtId="0" fontId="0" fillId="0" borderId="32" xfId="0" applyBorder="1" applyAlignment="1">
      <alignment/>
    </xf>
    <xf numFmtId="0" fontId="1" fillId="0" borderId="32" xfId="0" applyFont="1" applyBorder="1" applyAlignment="1">
      <alignment horizontal="center"/>
    </xf>
    <xf numFmtId="164" fontId="0" fillId="0" borderId="32" xfId="0" applyNumberFormat="1" applyBorder="1" applyAlignment="1">
      <alignment horizontal="right" wrapText="1"/>
    </xf>
    <xf numFmtId="164" fontId="8" fillId="0" borderId="32" xfId="0" applyNumberFormat="1" applyFont="1" applyBorder="1" applyAlignment="1">
      <alignment horizontal="right" wrapText="1"/>
    </xf>
    <xf numFmtId="165" fontId="0" fillId="0" borderId="32" xfId="0" applyNumberFormat="1" applyBorder="1" applyAlignment="1">
      <alignment horizontal="right" wrapText="1"/>
    </xf>
    <xf numFmtId="164" fontId="0" fillId="0" borderId="32" xfId="0" applyNumberForma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/>
    </xf>
    <xf numFmtId="164" fontId="6" fillId="0" borderId="32" xfId="0" applyNumberFormat="1" applyFont="1" applyBorder="1" applyAlignment="1">
      <alignment horizontal="right" wrapText="1"/>
    </xf>
    <xf numFmtId="165" fontId="0" fillId="0" borderId="32" xfId="0" applyNumberFormat="1" applyBorder="1" applyAlignment="1">
      <alignment horizontal="right"/>
    </xf>
    <xf numFmtId="164" fontId="0" fillId="0" borderId="32" xfId="0" applyNumberFormat="1" applyFont="1" applyBorder="1" applyAlignment="1">
      <alignment horizontal="right" wrapText="1"/>
    </xf>
    <xf numFmtId="164" fontId="9" fillId="0" borderId="32" xfId="0" applyNumberFormat="1" applyFont="1" applyBorder="1" applyAlignment="1">
      <alignment horizontal="right" wrapText="1"/>
    </xf>
    <xf numFmtId="164" fontId="0" fillId="0" borderId="32" xfId="0" applyNumberFormat="1" applyFont="1" applyBorder="1" applyAlignment="1">
      <alignment horizontal="right" wrapText="1"/>
    </xf>
    <xf numFmtId="164" fontId="10" fillId="0" borderId="32" xfId="0" applyNumberFormat="1" applyFont="1" applyBorder="1" applyAlignment="1">
      <alignment horizontal="right" wrapText="1"/>
    </xf>
    <xf numFmtId="0" fontId="0" fillId="0" borderId="32" xfId="0" applyFont="1" applyBorder="1" applyAlignment="1">
      <alignment/>
    </xf>
    <xf numFmtId="164" fontId="0" fillId="0" borderId="32" xfId="0" applyNumberFormat="1" applyFont="1" applyBorder="1" applyAlignment="1">
      <alignment horizontal="right"/>
    </xf>
    <xf numFmtId="0" fontId="0" fillId="0" borderId="32" xfId="0" applyFont="1" applyBorder="1" applyAlignment="1">
      <alignment/>
    </xf>
    <xf numFmtId="0" fontId="1" fillId="0" borderId="32" xfId="0" applyFont="1" applyBorder="1" applyAlignment="1">
      <alignment horizontal="center"/>
    </xf>
    <xf numFmtId="164" fontId="0" fillId="0" borderId="32" xfId="0" applyNumberFormat="1" applyFont="1" applyBorder="1" applyAlignment="1">
      <alignment horizontal="right" wrapText="1"/>
    </xf>
    <xf numFmtId="0" fontId="0" fillId="0" borderId="32" xfId="0" applyFont="1" applyBorder="1" applyAlignment="1">
      <alignment/>
    </xf>
    <xf numFmtId="164" fontId="0" fillId="0" borderId="32" xfId="0" applyNumberFormat="1" applyFont="1" applyBorder="1" applyAlignment="1">
      <alignment horizontal="right"/>
    </xf>
    <xf numFmtId="165" fontId="6" fillId="0" borderId="32" xfId="0" applyNumberFormat="1" applyFont="1" applyBorder="1" applyAlignment="1">
      <alignment horizontal="right" wrapText="1"/>
    </xf>
    <xf numFmtId="0" fontId="0" fillId="0" borderId="32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164" fontId="0" fillId="0" borderId="32" xfId="0" applyNumberFormat="1" applyFont="1" applyFill="1" applyBorder="1" applyAlignment="1">
      <alignment horizontal="right" wrapText="1"/>
    </xf>
    <xf numFmtId="164" fontId="8" fillId="0" borderId="32" xfId="0" applyNumberFormat="1" applyFont="1" applyFill="1" applyBorder="1" applyAlignment="1">
      <alignment horizontal="right" wrapText="1"/>
    </xf>
    <xf numFmtId="164" fontId="0" fillId="0" borderId="32" xfId="0" applyNumberFormat="1" applyFont="1" applyFill="1" applyBorder="1" applyAlignment="1">
      <alignment horizontal="right" wrapText="1"/>
    </xf>
    <xf numFmtId="165" fontId="0" fillId="0" borderId="32" xfId="0" applyNumberFormat="1" applyFill="1" applyBorder="1" applyAlignment="1">
      <alignment horizontal="right" wrapText="1"/>
    </xf>
    <xf numFmtId="0" fontId="1" fillId="36" borderId="33" xfId="0" applyFont="1" applyFill="1" applyBorder="1" applyAlignment="1">
      <alignment horizontal="left" wrapText="1"/>
    </xf>
    <xf numFmtId="0" fontId="1" fillId="36" borderId="29" xfId="0" applyFont="1" applyFill="1" applyBorder="1" applyAlignment="1">
      <alignment horizontal="center" wrapText="1"/>
    </xf>
    <xf numFmtId="164" fontId="1" fillId="36" borderId="29" xfId="0" applyNumberFormat="1" applyFont="1" applyFill="1" applyBorder="1" applyAlignment="1">
      <alignment horizontal="right" wrapText="1"/>
    </xf>
    <xf numFmtId="0" fontId="8" fillId="36" borderId="29" xfId="0" applyFont="1" applyFill="1" applyBorder="1" applyAlignment="1">
      <alignment horizontal="right" wrapText="1"/>
    </xf>
    <xf numFmtId="0" fontId="11" fillId="36" borderId="29" xfId="0" applyFont="1" applyFill="1" applyBorder="1" applyAlignment="1">
      <alignment horizontal="right" wrapText="1"/>
    </xf>
    <xf numFmtId="0" fontId="0" fillId="0" borderId="34" xfId="0" applyBorder="1" applyAlignment="1">
      <alignment/>
    </xf>
    <xf numFmtId="0" fontId="1" fillId="0" borderId="34" xfId="0" applyFont="1" applyBorder="1" applyAlignment="1">
      <alignment horizontal="center"/>
    </xf>
    <xf numFmtId="164" fontId="0" fillId="0" borderId="34" xfId="0" applyNumberFormat="1" applyBorder="1" applyAlignment="1">
      <alignment horizontal="right" wrapText="1"/>
    </xf>
    <xf numFmtId="164" fontId="8" fillId="0" borderId="34" xfId="0" applyNumberFormat="1" applyFont="1" applyBorder="1" applyAlignment="1">
      <alignment horizontal="right" wrapText="1"/>
    </xf>
    <xf numFmtId="165" fontId="0" fillId="0" borderId="34" xfId="0" applyNumberFormat="1" applyBorder="1" applyAlignment="1">
      <alignment horizontal="right" wrapText="1"/>
    </xf>
    <xf numFmtId="0" fontId="1" fillId="36" borderId="35" xfId="0" applyFont="1" applyFill="1" applyBorder="1" applyAlignment="1">
      <alignment/>
    </xf>
    <xf numFmtId="0" fontId="1" fillId="36" borderId="36" xfId="0" applyFont="1" applyFill="1" applyBorder="1" applyAlignment="1">
      <alignment wrapText="1"/>
    </xf>
    <xf numFmtId="164" fontId="1" fillId="36" borderId="36" xfId="0" applyNumberFormat="1" applyFont="1" applyFill="1" applyBorder="1" applyAlignment="1">
      <alignment wrapText="1"/>
    </xf>
    <xf numFmtId="0" fontId="7" fillId="36" borderId="36" xfId="0" applyFont="1" applyFill="1" applyBorder="1" applyAlignment="1">
      <alignment wrapText="1"/>
    </xf>
    <xf numFmtId="165" fontId="1" fillId="36" borderId="36" xfId="0" applyNumberFormat="1" applyFont="1" applyFill="1" applyBorder="1" applyAlignment="1">
      <alignment horizontal="right" wrapText="1"/>
    </xf>
    <xf numFmtId="165" fontId="1" fillId="36" borderId="37" xfId="0" applyNumberFormat="1" applyFont="1" applyFill="1" applyBorder="1" applyAlignment="1">
      <alignment horizontal="right" wrapText="1"/>
    </xf>
    <xf numFmtId="0" fontId="1" fillId="36" borderId="36" xfId="0" applyFont="1" applyFill="1" applyBorder="1" applyAlignment="1">
      <alignment horizontal="center"/>
    </xf>
    <xf numFmtId="164" fontId="1" fillId="36" borderId="36" xfId="0" applyNumberFormat="1" applyFont="1" applyFill="1" applyBorder="1" applyAlignment="1">
      <alignment horizontal="right" wrapText="1"/>
    </xf>
    <xf numFmtId="164" fontId="7" fillId="36" borderId="36" xfId="0" applyNumberFormat="1" applyFont="1" applyFill="1" applyBorder="1" applyAlignment="1">
      <alignment horizontal="right" wrapText="1"/>
    </xf>
    <xf numFmtId="0" fontId="1" fillId="36" borderId="38" xfId="0" applyFont="1" applyFill="1" applyBorder="1" applyAlignment="1">
      <alignment horizontal="center" vertical="center" wrapText="1"/>
    </xf>
    <xf numFmtId="0" fontId="1" fillId="36" borderId="3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0" fontId="1" fillId="36" borderId="28" xfId="0" applyFont="1" applyFill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6" borderId="30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1" fillId="36" borderId="31" xfId="0" applyFont="1" applyFill="1" applyBorder="1" applyAlignment="1">
      <alignment horizontal="center" wrapText="1"/>
    </xf>
    <xf numFmtId="0" fontId="0" fillId="36" borderId="26" xfId="0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1" fillId="34" borderId="33" xfId="0" applyFont="1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 wrapText="1"/>
    </xf>
    <xf numFmtId="0" fontId="0" fillId="33" borderId="30" xfId="0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L101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25" sqref="J25"/>
    </sheetView>
  </sheetViews>
  <sheetFormatPr defaultColWidth="9.140625" defaultRowHeight="15.75" customHeight="1"/>
  <cols>
    <col min="1" max="1" width="0.85546875" style="0" customWidth="1"/>
    <col min="2" max="2" width="23.140625" style="0" customWidth="1"/>
    <col min="3" max="3" width="12.28125" style="0" customWidth="1"/>
    <col min="4" max="4" width="15.7109375" style="0" customWidth="1"/>
    <col min="5" max="5" width="4.7109375" style="33" customWidth="1"/>
    <col min="6" max="6" width="15.7109375" style="0" customWidth="1"/>
    <col min="7" max="7" width="3.8515625" style="33" customWidth="1"/>
    <col min="8" max="9" width="15.7109375" style="0" customWidth="1"/>
    <col min="10" max="10" width="3.7109375" style="33" customWidth="1"/>
    <col min="11" max="11" width="14.7109375" style="0" customWidth="1"/>
    <col min="12" max="12" width="10.8515625" style="93" customWidth="1"/>
  </cols>
  <sheetData>
    <row r="2" spans="2:12" ht="15.75" customHeight="1">
      <c r="B2" s="156" t="s">
        <v>126</v>
      </c>
      <c r="C2" s="156"/>
      <c r="D2" s="157"/>
      <c r="E2" s="157"/>
      <c r="F2" s="157"/>
      <c r="G2" s="157"/>
      <c r="H2" s="157"/>
      <c r="I2" s="157"/>
      <c r="J2" s="157"/>
      <c r="K2" s="157"/>
      <c r="L2" s="82"/>
    </row>
    <row r="3" spans="2:12" ht="15.75" customHeight="1">
      <c r="B3" s="70"/>
      <c r="C3" s="70"/>
      <c r="D3" s="71"/>
      <c r="E3" s="71"/>
      <c r="F3" s="71"/>
      <c r="G3" s="71"/>
      <c r="H3" s="71"/>
      <c r="I3" s="71"/>
      <c r="J3" s="71"/>
      <c r="K3" s="71"/>
      <c r="L3" s="83"/>
    </row>
    <row r="4" spans="2:12" ht="15.75" customHeight="1">
      <c r="B4" s="152" t="s">
        <v>119</v>
      </c>
      <c r="C4" s="160" t="s">
        <v>120</v>
      </c>
      <c r="D4" s="160" t="s">
        <v>121</v>
      </c>
      <c r="E4" s="163"/>
      <c r="F4" s="165" t="s">
        <v>76</v>
      </c>
      <c r="G4" s="166"/>
      <c r="H4" s="166"/>
      <c r="I4" s="165" t="s">
        <v>97</v>
      </c>
      <c r="J4" s="166"/>
      <c r="K4" s="166"/>
      <c r="L4" s="84"/>
    </row>
    <row r="5" spans="2:12" ht="25.5" customHeight="1">
      <c r="B5" s="153"/>
      <c r="C5" s="158"/>
      <c r="D5" s="158"/>
      <c r="E5" s="164"/>
      <c r="F5" s="158" t="s">
        <v>77</v>
      </c>
      <c r="G5" s="159"/>
      <c r="H5" s="95" t="s">
        <v>124</v>
      </c>
      <c r="I5" s="158" t="s">
        <v>77</v>
      </c>
      <c r="J5" s="159"/>
      <c r="K5" s="95" t="s">
        <v>98</v>
      </c>
      <c r="L5" s="85"/>
    </row>
    <row r="6" spans="2:12" ht="15.75" customHeight="1">
      <c r="B6" s="96"/>
      <c r="C6" s="97"/>
      <c r="D6" s="98" t="s">
        <v>125</v>
      </c>
      <c r="E6" s="99"/>
      <c r="F6" s="98" t="s">
        <v>100</v>
      </c>
      <c r="G6" s="100"/>
      <c r="H6" s="98" t="s">
        <v>101</v>
      </c>
      <c r="I6" s="98" t="s">
        <v>102</v>
      </c>
      <c r="J6" s="100"/>
      <c r="K6" s="98" t="s">
        <v>99</v>
      </c>
      <c r="L6" s="86"/>
    </row>
    <row r="7" spans="2:12" ht="12" customHeight="1">
      <c r="B7" s="101">
        <v>1</v>
      </c>
      <c r="C7" s="102">
        <v>2</v>
      </c>
      <c r="D7" s="103">
        <v>3</v>
      </c>
      <c r="E7" s="103"/>
      <c r="F7" s="103">
        <v>4</v>
      </c>
      <c r="G7" s="103"/>
      <c r="H7" s="102" t="s">
        <v>122</v>
      </c>
      <c r="I7" s="102">
        <v>6</v>
      </c>
      <c r="J7" s="102"/>
      <c r="K7" s="102" t="s">
        <v>123</v>
      </c>
      <c r="L7" s="87"/>
    </row>
    <row r="8" spans="2:12" ht="15.75" customHeight="1">
      <c r="B8" s="133" t="s">
        <v>109</v>
      </c>
      <c r="C8" s="134" t="s">
        <v>86</v>
      </c>
      <c r="D8" s="135">
        <f>D9+D25+D37+D45+D63+D81</f>
        <v>391477980</v>
      </c>
      <c r="E8" s="136"/>
      <c r="F8" s="135">
        <f>F9+F25+F37+F45+F63+F81</f>
        <v>11912237</v>
      </c>
      <c r="G8" s="136"/>
      <c r="H8" s="104">
        <v>4.9</v>
      </c>
      <c r="I8" s="135">
        <f>I9+I25+I37+I45+I63+I81</f>
        <v>42502374</v>
      </c>
      <c r="J8" s="137"/>
      <c r="K8" s="104">
        <v>2.2</v>
      </c>
      <c r="L8" s="88"/>
    </row>
    <row r="9" spans="2:12" ht="15.75" customHeight="1">
      <c r="B9" s="143" t="s">
        <v>110</v>
      </c>
      <c r="C9" s="144"/>
      <c r="D9" s="145">
        <f>SUM(D10:D24)</f>
        <v>22487007</v>
      </c>
      <c r="E9" s="146"/>
      <c r="F9" s="145">
        <f>SUM(F10:F24)</f>
        <v>117371</v>
      </c>
      <c r="G9" s="146"/>
      <c r="H9" s="147">
        <v>1.7</v>
      </c>
      <c r="I9" s="145">
        <f>SUM(I10:I24)</f>
        <v>4855110</v>
      </c>
      <c r="J9" s="146"/>
      <c r="K9" s="148">
        <v>21.8</v>
      </c>
      <c r="L9" s="89"/>
    </row>
    <row r="10" spans="2:12" ht="15.75" customHeight="1">
      <c r="B10" s="138" t="s">
        <v>71</v>
      </c>
      <c r="C10" s="139">
        <v>2001</v>
      </c>
      <c r="D10" s="140">
        <v>1023799</v>
      </c>
      <c r="E10" s="141"/>
      <c r="F10" s="140">
        <v>16798</v>
      </c>
      <c r="G10" s="141"/>
      <c r="H10" s="142">
        <f>F10*100/D10</f>
        <v>1.6407517491226304</v>
      </c>
      <c r="I10" s="140">
        <v>41560</v>
      </c>
      <c r="J10" s="141"/>
      <c r="K10" s="142">
        <f>I10/F10</f>
        <v>2.474104060007144</v>
      </c>
      <c r="L10" s="94"/>
    </row>
    <row r="11" spans="2:12" ht="15.75" customHeight="1">
      <c r="B11" s="105" t="s">
        <v>0</v>
      </c>
      <c r="C11" s="106">
        <v>2004</v>
      </c>
      <c r="D11" s="107">
        <v>51264</v>
      </c>
      <c r="E11" s="108"/>
      <c r="F11" s="107">
        <v>6675</v>
      </c>
      <c r="G11" s="108"/>
      <c r="H11" s="109">
        <f>F11*100/D11</f>
        <v>13.020833333333334</v>
      </c>
      <c r="I11" s="107">
        <v>29280</v>
      </c>
      <c r="J11" s="108"/>
      <c r="K11" s="109">
        <f>I11/F11</f>
        <v>4.3865168539325845</v>
      </c>
      <c r="L11" s="49"/>
    </row>
    <row r="12" spans="2:12" ht="15.75" customHeight="1">
      <c r="B12" s="105" t="s">
        <v>1</v>
      </c>
      <c r="C12" s="106">
        <v>2004</v>
      </c>
      <c r="D12" s="110">
        <v>44506</v>
      </c>
      <c r="E12" s="111"/>
      <c r="F12" s="112" t="s">
        <v>72</v>
      </c>
      <c r="G12" s="111"/>
      <c r="H12" s="112" t="s">
        <v>72</v>
      </c>
      <c r="I12" s="110">
        <v>11302</v>
      </c>
      <c r="J12" s="108" t="s">
        <v>73</v>
      </c>
      <c r="K12" s="113" t="s">
        <v>72</v>
      </c>
      <c r="L12" s="49"/>
    </row>
    <row r="13" spans="2:12" ht="15.75" customHeight="1">
      <c r="B13" s="105" t="s">
        <v>2</v>
      </c>
      <c r="C13" s="106" t="s">
        <v>90</v>
      </c>
      <c r="D13" s="110">
        <v>4541884</v>
      </c>
      <c r="E13" s="111"/>
      <c r="F13" s="110">
        <v>42898</v>
      </c>
      <c r="G13" s="111"/>
      <c r="H13" s="114">
        <f>F13*100/D13</f>
        <v>0.9444979220076954</v>
      </c>
      <c r="I13" s="110">
        <v>48507</v>
      </c>
      <c r="J13" s="108"/>
      <c r="K13" s="109">
        <f>I13/F13</f>
        <v>1.1307520164110214</v>
      </c>
      <c r="L13" s="90"/>
    </row>
    <row r="14" spans="2:12" ht="15.75" customHeight="1">
      <c r="B14" s="105" t="s">
        <v>3</v>
      </c>
      <c r="C14" s="106" t="s">
        <v>88</v>
      </c>
      <c r="D14" s="115">
        <v>10758597</v>
      </c>
      <c r="E14" s="116"/>
      <c r="F14" s="113" t="s">
        <v>72</v>
      </c>
      <c r="G14" s="116"/>
      <c r="H14" s="113" t="s">
        <v>72</v>
      </c>
      <c r="I14" s="107">
        <v>1504208</v>
      </c>
      <c r="J14" s="108"/>
      <c r="K14" s="113" t="s">
        <v>72</v>
      </c>
      <c r="L14" s="49"/>
    </row>
    <row r="15" spans="2:12" ht="18" customHeight="1">
      <c r="B15" s="105" t="s">
        <v>4</v>
      </c>
      <c r="C15" s="106" t="s">
        <v>89</v>
      </c>
      <c r="D15" s="107">
        <v>840454</v>
      </c>
      <c r="E15" s="108"/>
      <c r="F15" s="113" t="s">
        <v>72</v>
      </c>
      <c r="G15" s="116"/>
      <c r="H15" s="113" t="s">
        <v>72</v>
      </c>
      <c r="I15" s="107">
        <v>650</v>
      </c>
      <c r="J15" s="108"/>
      <c r="K15" s="113" t="s">
        <v>72</v>
      </c>
      <c r="L15" s="49"/>
    </row>
    <row r="16" spans="2:12" ht="15.75" customHeight="1">
      <c r="B16" s="105" t="s">
        <v>5</v>
      </c>
      <c r="C16" s="106" t="s">
        <v>90</v>
      </c>
      <c r="D16" s="107">
        <v>337795</v>
      </c>
      <c r="E16" s="108"/>
      <c r="F16" s="113" t="s">
        <v>72</v>
      </c>
      <c r="G16" s="116"/>
      <c r="H16" s="113" t="s">
        <v>72</v>
      </c>
      <c r="I16" s="107">
        <v>98933</v>
      </c>
      <c r="J16" s="108"/>
      <c r="K16" s="113" t="s">
        <v>72</v>
      </c>
      <c r="L16" s="49"/>
    </row>
    <row r="17" spans="2:12" ht="15.75" customHeight="1">
      <c r="B17" s="105" t="s">
        <v>68</v>
      </c>
      <c r="C17" s="106" t="s">
        <v>91</v>
      </c>
      <c r="D17" s="107">
        <v>805194</v>
      </c>
      <c r="E17" s="108"/>
      <c r="F17" s="113" t="s">
        <v>72</v>
      </c>
      <c r="G17" s="116"/>
      <c r="H17" s="113" t="s">
        <v>72</v>
      </c>
      <c r="I17" s="107">
        <v>73304</v>
      </c>
      <c r="J17" s="108"/>
      <c r="K17" s="113" t="s">
        <v>72</v>
      </c>
      <c r="L17" s="49"/>
    </row>
    <row r="18" spans="2:12" ht="15.75" customHeight="1">
      <c r="B18" s="105" t="s">
        <v>6</v>
      </c>
      <c r="C18" s="106">
        <v>1996</v>
      </c>
      <c r="D18" s="107">
        <v>1496349</v>
      </c>
      <c r="E18" s="108"/>
      <c r="F18" s="113" t="s">
        <v>72</v>
      </c>
      <c r="G18" s="116"/>
      <c r="H18" s="113" t="s">
        <v>72</v>
      </c>
      <c r="I18" s="107">
        <v>139845</v>
      </c>
      <c r="J18" s="108"/>
      <c r="K18" s="113" t="s">
        <v>72</v>
      </c>
      <c r="L18" s="49"/>
    </row>
    <row r="19" spans="2:12" ht="15.75" customHeight="1">
      <c r="B19" s="105" t="s">
        <v>7</v>
      </c>
      <c r="C19" s="106" t="s">
        <v>92</v>
      </c>
      <c r="D19" s="115">
        <v>102357</v>
      </c>
      <c r="E19" s="116"/>
      <c r="F19" s="113" t="s">
        <v>72</v>
      </c>
      <c r="G19" s="116"/>
      <c r="H19" s="113" t="s">
        <v>72</v>
      </c>
      <c r="I19" s="107">
        <v>2039</v>
      </c>
      <c r="J19" s="108"/>
      <c r="K19" s="113" t="s">
        <v>72</v>
      </c>
      <c r="L19" s="49"/>
    </row>
    <row r="20" spans="2:12" ht="15.75" customHeight="1">
      <c r="B20" s="105" t="s">
        <v>74</v>
      </c>
      <c r="C20" s="106">
        <v>2000</v>
      </c>
      <c r="D20" s="107">
        <v>9387</v>
      </c>
      <c r="E20" s="108"/>
      <c r="F20" s="113" t="s">
        <v>72</v>
      </c>
      <c r="G20" s="116"/>
      <c r="H20" s="113" t="s">
        <v>72</v>
      </c>
      <c r="I20" s="107">
        <v>500</v>
      </c>
      <c r="J20" s="108"/>
      <c r="K20" s="113" t="s">
        <v>72</v>
      </c>
      <c r="L20" s="49"/>
    </row>
    <row r="21" spans="2:12" ht="15.75" customHeight="1">
      <c r="B21" s="105" t="s">
        <v>8</v>
      </c>
      <c r="C21" s="106" t="s">
        <v>93</v>
      </c>
      <c r="D21" s="107">
        <v>437037</v>
      </c>
      <c r="E21" s="108"/>
      <c r="F21" s="113" t="s">
        <v>72</v>
      </c>
      <c r="G21" s="116"/>
      <c r="H21" s="113" t="s">
        <v>72</v>
      </c>
      <c r="I21" s="107">
        <v>438405</v>
      </c>
      <c r="J21" s="108"/>
      <c r="K21" s="113" t="s">
        <v>72</v>
      </c>
      <c r="L21" s="49"/>
    </row>
    <row r="22" spans="2:12" ht="15.75" customHeight="1">
      <c r="B22" s="105" t="s">
        <v>9</v>
      </c>
      <c r="C22" s="106">
        <v>2000</v>
      </c>
      <c r="D22" s="107">
        <v>1093000</v>
      </c>
      <c r="E22" s="108"/>
      <c r="F22" s="117">
        <v>51000</v>
      </c>
      <c r="G22" s="108"/>
      <c r="H22" s="109">
        <f>F22*100/D22</f>
        <v>4.6660567246111615</v>
      </c>
      <c r="I22" s="107">
        <v>2440000</v>
      </c>
      <c r="J22" s="108"/>
      <c r="K22" s="109">
        <f>I22/F22</f>
        <v>47.84313725490196</v>
      </c>
      <c r="L22" s="91"/>
    </row>
    <row r="23" spans="2:12" ht="15.75" customHeight="1">
      <c r="B23" s="105" t="s">
        <v>10</v>
      </c>
      <c r="C23" s="106">
        <v>1996</v>
      </c>
      <c r="D23" s="115">
        <v>429534</v>
      </c>
      <c r="E23" s="108"/>
      <c r="F23" s="113" t="s">
        <v>72</v>
      </c>
      <c r="G23" s="116"/>
      <c r="H23" s="113" t="s">
        <v>72</v>
      </c>
      <c r="I23" s="107">
        <v>1930</v>
      </c>
      <c r="J23" s="108"/>
      <c r="K23" s="113" t="s">
        <v>72</v>
      </c>
      <c r="L23" s="49"/>
    </row>
    <row r="24" spans="2:12" ht="15.75" customHeight="1">
      <c r="B24" s="105" t="s">
        <v>11</v>
      </c>
      <c r="C24" s="106">
        <v>2004</v>
      </c>
      <c r="D24" s="115">
        <v>515850</v>
      </c>
      <c r="E24" s="108"/>
      <c r="F24" s="113" t="s">
        <v>72</v>
      </c>
      <c r="G24" s="116"/>
      <c r="H24" s="113" t="s">
        <v>72</v>
      </c>
      <c r="I24" s="117">
        <v>24647</v>
      </c>
      <c r="J24" s="118"/>
      <c r="K24" s="113" t="s">
        <v>72</v>
      </c>
      <c r="L24" s="49"/>
    </row>
    <row r="25" spans="2:12" ht="14.25" customHeight="1">
      <c r="B25" s="143" t="s">
        <v>140</v>
      </c>
      <c r="C25" s="149"/>
      <c r="D25" s="150">
        <f>SUM(D26:D36)</f>
        <v>3698378</v>
      </c>
      <c r="E25" s="151"/>
      <c r="F25" s="150">
        <f>SUM(F26:F36)</f>
        <v>832223</v>
      </c>
      <c r="G25" s="151"/>
      <c r="H25" s="147">
        <v>22.7</v>
      </c>
      <c r="I25" s="150">
        <f>SUM(I26:I36)</f>
        <v>4747094</v>
      </c>
      <c r="J25" s="151"/>
      <c r="K25" s="148">
        <f>I25/F25</f>
        <v>5.704112960108048</v>
      </c>
      <c r="L25" s="92"/>
    </row>
    <row r="26" spans="2:12" ht="15.75" customHeight="1">
      <c r="B26" s="105" t="s">
        <v>12</v>
      </c>
      <c r="C26" s="106">
        <v>2001</v>
      </c>
      <c r="D26" s="115">
        <v>246923</v>
      </c>
      <c r="E26" s="108"/>
      <c r="F26" s="117">
        <v>53925</v>
      </c>
      <c r="G26" s="118"/>
      <c r="H26" s="109">
        <f>F26*100/D26</f>
        <v>21.838791850090917</v>
      </c>
      <c r="I26" s="117">
        <v>460569</v>
      </c>
      <c r="J26" s="118"/>
      <c r="K26" s="109">
        <f>I26/F26</f>
        <v>8.540917941585535</v>
      </c>
      <c r="L26" s="90"/>
    </row>
    <row r="27" spans="2:12" ht="15.75" customHeight="1">
      <c r="B27" s="119" t="s">
        <v>69</v>
      </c>
      <c r="C27" s="106">
        <v>2003</v>
      </c>
      <c r="D27" s="115">
        <v>830684</v>
      </c>
      <c r="E27" s="108"/>
      <c r="F27" s="107">
        <v>87608</v>
      </c>
      <c r="G27" s="108"/>
      <c r="H27" s="109">
        <f>F27*100/D27</f>
        <v>10.546489399097611</v>
      </c>
      <c r="I27" s="117">
        <v>160813</v>
      </c>
      <c r="J27" s="108"/>
      <c r="K27" s="109">
        <f>I27/F27</f>
        <v>1.8355972057346361</v>
      </c>
      <c r="L27" s="49"/>
    </row>
    <row r="28" spans="2:12" ht="15.75" customHeight="1">
      <c r="B28" s="105" t="s">
        <v>13</v>
      </c>
      <c r="C28" s="106">
        <v>2000</v>
      </c>
      <c r="D28" s="110">
        <v>8039</v>
      </c>
      <c r="E28" s="111"/>
      <c r="F28" s="112" t="s">
        <v>72</v>
      </c>
      <c r="G28" s="111"/>
      <c r="H28" s="112" t="s">
        <v>72</v>
      </c>
      <c r="I28" s="120">
        <v>719</v>
      </c>
      <c r="J28" s="108"/>
      <c r="K28" s="113" t="s">
        <v>72</v>
      </c>
      <c r="L28" s="49"/>
    </row>
    <row r="29" spans="2:12" ht="15.75" customHeight="1">
      <c r="B29" s="105" t="s">
        <v>14</v>
      </c>
      <c r="C29" s="106">
        <v>2001</v>
      </c>
      <c r="D29" s="107">
        <v>199549</v>
      </c>
      <c r="E29" s="108"/>
      <c r="F29" s="107">
        <v>102135</v>
      </c>
      <c r="G29" s="108"/>
      <c r="H29" s="109">
        <f>F29*100/D29</f>
        <v>51.18291747891495</v>
      </c>
      <c r="I29" s="117">
        <v>334610</v>
      </c>
      <c r="J29" s="108"/>
      <c r="K29" s="109">
        <f>I29/F29</f>
        <v>3.2761541097566944</v>
      </c>
      <c r="L29" s="49"/>
    </row>
    <row r="30" spans="2:12" ht="15.75" customHeight="1">
      <c r="B30" s="105" t="s">
        <v>15</v>
      </c>
      <c r="C30" s="106">
        <v>2001</v>
      </c>
      <c r="D30" s="107">
        <v>236794</v>
      </c>
      <c r="E30" s="108"/>
      <c r="F30" s="107">
        <v>44683</v>
      </c>
      <c r="G30" s="108"/>
      <c r="H30" s="109">
        <f>F30*100/D30</f>
        <v>18.869988259837665</v>
      </c>
      <c r="I30" s="107">
        <v>134781</v>
      </c>
      <c r="J30" s="108"/>
      <c r="K30" s="109">
        <f>I30/F30</f>
        <v>3.0163820692433365</v>
      </c>
      <c r="L30" s="49"/>
    </row>
    <row r="31" spans="2:12" ht="15.75" customHeight="1">
      <c r="B31" s="105" t="s">
        <v>16</v>
      </c>
      <c r="C31" s="106">
        <v>2002</v>
      </c>
      <c r="D31" s="107">
        <v>17659</v>
      </c>
      <c r="E31" s="108"/>
      <c r="F31" s="107">
        <v>1600</v>
      </c>
      <c r="G31" s="108"/>
      <c r="H31" s="109">
        <f>F31*100/D31</f>
        <v>9.060535704173509</v>
      </c>
      <c r="I31" s="117">
        <v>11011</v>
      </c>
      <c r="J31" s="108"/>
      <c r="K31" s="109">
        <f>I31/F31</f>
        <v>6.881875</v>
      </c>
      <c r="L31" s="91"/>
    </row>
    <row r="32" spans="2:12" ht="15.75" customHeight="1">
      <c r="B32" s="105" t="s">
        <v>130</v>
      </c>
      <c r="C32" s="106">
        <v>2000</v>
      </c>
      <c r="D32" s="107">
        <v>3066</v>
      </c>
      <c r="E32" s="108"/>
      <c r="F32" s="107">
        <v>31</v>
      </c>
      <c r="G32" s="108"/>
      <c r="H32" s="109">
        <f>F32*100/D32</f>
        <v>1.0110893672537509</v>
      </c>
      <c r="I32" s="117">
        <v>169</v>
      </c>
      <c r="J32" s="108"/>
      <c r="K32" s="109">
        <f>I32/F32</f>
        <v>5.451612903225806</v>
      </c>
      <c r="L32" s="49"/>
    </row>
    <row r="33" spans="2:12" ht="15.75" customHeight="1">
      <c r="B33" s="119" t="s">
        <v>146</v>
      </c>
      <c r="C33" s="106">
        <v>2000</v>
      </c>
      <c r="D33" s="107">
        <v>7380</v>
      </c>
      <c r="E33" s="108"/>
      <c r="F33" s="113" t="s">
        <v>72</v>
      </c>
      <c r="G33" s="108"/>
      <c r="H33" s="113" t="s">
        <v>72</v>
      </c>
      <c r="I33" s="117">
        <v>44</v>
      </c>
      <c r="J33" s="108"/>
      <c r="K33" s="113" t="s">
        <v>72</v>
      </c>
      <c r="L33" s="49"/>
    </row>
    <row r="34" spans="2:12" ht="15.75" customHeight="1">
      <c r="B34" s="105" t="s">
        <v>131</v>
      </c>
      <c r="C34" s="106">
        <v>2004</v>
      </c>
      <c r="D34" s="107">
        <v>19111</v>
      </c>
      <c r="E34" s="108"/>
      <c r="F34" s="113" t="s">
        <v>72</v>
      </c>
      <c r="G34" s="108"/>
      <c r="H34" s="113" t="s">
        <v>72</v>
      </c>
      <c r="I34" s="117">
        <v>4</v>
      </c>
      <c r="J34" s="108"/>
      <c r="K34" s="113" t="s">
        <v>72</v>
      </c>
      <c r="L34" s="91"/>
    </row>
    <row r="35" spans="2:12" ht="15.75" customHeight="1">
      <c r="B35" s="105" t="s">
        <v>136</v>
      </c>
      <c r="C35" s="106">
        <v>2002</v>
      </c>
      <c r="D35" s="107">
        <v>2128982</v>
      </c>
      <c r="E35" s="108"/>
      <c r="F35" s="107">
        <v>542223</v>
      </c>
      <c r="G35" s="108"/>
      <c r="H35" s="109">
        <f>F35*100/D35</f>
        <v>25.468651214524126</v>
      </c>
      <c r="I35" s="117">
        <v>3644278</v>
      </c>
      <c r="J35" s="108"/>
      <c r="K35" s="109">
        <f>I35/F35</f>
        <v>6.720994867425395</v>
      </c>
      <c r="L35" s="49"/>
    </row>
    <row r="36" spans="2:12" ht="15.75" customHeight="1">
      <c r="B36" s="105" t="s">
        <v>139</v>
      </c>
      <c r="C36" s="106">
        <v>2002</v>
      </c>
      <c r="D36" s="107">
        <v>191</v>
      </c>
      <c r="E36" s="108"/>
      <c r="F36" s="107">
        <v>18</v>
      </c>
      <c r="G36" s="108"/>
      <c r="H36" s="109">
        <f>F36*100/D36</f>
        <v>9.424083769633508</v>
      </c>
      <c r="I36" s="117">
        <v>96</v>
      </c>
      <c r="J36" s="108"/>
      <c r="K36" s="109">
        <f>I36/F36</f>
        <v>5.333333333333333</v>
      </c>
      <c r="L36" s="49"/>
    </row>
    <row r="37" spans="2:12" ht="15.75" customHeight="1">
      <c r="B37" s="143" t="s">
        <v>112</v>
      </c>
      <c r="C37" s="149"/>
      <c r="D37" s="150">
        <f>SUM(D38:D44)</f>
        <v>8604562</v>
      </c>
      <c r="E37" s="151"/>
      <c r="F37" s="150">
        <f>SUM(F38:F44)</f>
        <v>2043412</v>
      </c>
      <c r="G37" s="151"/>
      <c r="H37" s="147">
        <v>31</v>
      </c>
      <c r="I37" s="150">
        <f>SUM(I38:I44)</f>
        <v>10133550</v>
      </c>
      <c r="J37" s="151"/>
      <c r="K37" s="148">
        <v>3.5</v>
      </c>
      <c r="L37" s="92"/>
    </row>
    <row r="38" spans="2:12" ht="15.75" customHeight="1">
      <c r="B38" s="105" t="s">
        <v>22</v>
      </c>
      <c r="C38" s="106">
        <v>1996</v>
      </c>
      <c r="D38" s="107">
        <v>4859865</v>
      </c>
      <c r="E38" s="108"/>
      <c r="F38" s="107">
        <v>1618708</v>
      </c>
      <c r="G38" s="108"/>
      <c r="H38" s="109">
        <f>F38*100/D38</f>
        <v>33.307674184365204</v>
      </c>
      <c r="I38" s="117">
        <v>5565697</v>
      </c>
      <c r="J38" s="108"/>
      <c r="K38" s="109">
        <f>I38/F38</f>
        <v>3.438357628429587</v>
      </c>
      <c r="L38" s="49"/>
    </row>
    <row r="39" spans="2:12" ht="15.75" customHeight="1">
      <c r="B39" s="121" t="s">
        <v>23</v>
      </c>
      <c r="C39" s="122">
        <v>1997</v>
      </c>
      <c r="D39" s="123">
        <v>316492</v>
      </c>
      <c r="E39" s="108"/>
      <c r="F39" s="123">
        <v>121122</v>
      </c>
      <c r="G39" s="108"/>
      <c r="H39" s="109">
        <f>F39*100/D39</f>
        <v>38.27016164705585</v>
      </c>
      <c r="I39" s="117">
        <v>408186</v>
      </c>
      <c r="J39" s="108"/>
      <c r="K39" s="109">
        <f>I39/F39</f>
        <v>3.3700401248328133</v>
      </c>
      <c r="L39" s="49"/>
    </row>
    <row r="40" spans="2:12" ht="15.75" customHeight="1">
      <c r="B40" s="124" t="s">
        <v>24</v>
      </c>
      <c r="C40" s="122">
        <v>2001</v>
      </c>
      <c r="D40" s="125">
        <v>2021895</v>
      </c>
      <c r="E40" s="111"/>
      <c r="F40" s="112" t="s">
        <v>72</v>
      </c>
      <c r="G40" s="111"/>
      <c r="H40" s="112" t="s">
        <v>72</v>
      </c>
      <c r="I40" s="120">
        <v>2890844</v>
      </c>
      <c r="J40" s="108"/>
      <c r="K40" s="113" t="s">
        <v>72</v>
      </c>
      <c r="L40" s="49"/>
    </row>
    <row r="41" spans="2:12" ht="15.75" customHeight="1">
      <c r="B41" s="124" t="s">
        <v>25</v>
      </c>
      <c r="C41" s="122" t="s">
        <v>90</v>
      </c>
      <c r="D41" s="123">
        <v>842882</v>
      </c>
      <c r="E41" s="108"/>
      <c r="F41" s="123">
        <v>189289</v>
      </c>
      <c r="G41" s="108"/>
      <c r="H41" s="109">
        <f aca="true" t="shared" si="0" ref="H41:H46">F41*100/D41</f>
        <v>22.457354647507007</v>
      </c>
      <c r="I41" s="117">
        <v>375760</v>
      </c>
      <c r="J41" s="108"/>
      <c r="K41" s="109">
        <f>I41/F41</f>
        <v>1.98511271125105</v>
      </c>
      <c r="L41" s="49"/>
    </row>
    <row r="42" spans="2:12" ht="15.75" customHeight="1">
      <c r="B42" s="105" t="s">
        <v>138</v>
      </c>
      <c r="C42" s="122">
        <v>2000</v>
      </c>
      <c r="D42" s="123">
        <v>5318</v>
      </c>
      <c r="E42" s="108"/>
      <c r="F42" s="123">
        <v>70</v>
      </c>
      <c r="G42" s="108"/>
      <c r="H42" s="109">
        <f t="shared" si="0"/>
        <v>1.3162843174125611</v>
      </c>
      <c r="I42" s="117">
        <v>500</v>
      </c>
      <c r="J42" s="108"/>
      <c r="K42" s="109">
        <f>I42/F42</f>
        <v>7.142857142857143</v>
      </c>
      <c r="L42" s="49"/>
    </row>
    <row r="43" spans="2:12" ht="15.75" customHeight="1">
      <c r="B43" s="124" t="s">
        <v>27</v>
      </c>
      <c r="C43" s="122">
        <v>2000</v>
      </c>
      <c r="D43" s="123">
        <v>57131</v>
      </c>
      <c r="E43" s="108"/>
      <c r="F43" s="123">
        <v>39657</v>
      </c>
      <c r="G43" s="108"/>
      <c r="H43" s="109">
        <f t="shared" si="0"/>
        <v>69.41415343683815</v>
      </c>
      <c r="I43" s="123">
        <v>415434</v>
      </c>
      <c r="J43" s="108"/>
      <c r="K43" s="109">
        <f>I43/F43</f>
        <v>10.47567894697027</v>
      </c>
      <c r="L43" s="49"/>
    </row>
    <row r="44" spans="2:12" ht="15.75" customHeight="1">
      <c r="B44" s="105" t="s">
        <v>132</v>
      </c>
      <c r="C44" s="122" t="s">
        <v>92</v>
      </c>
      <c r="D44" s="123">
        <v>500979</v>
      </c>
      <c r="E44" s="108"/>
      <c r="F44" s="123">
        <v>74566</v>
      </c>
      <c r="G44" s="108"/>
      <c r="H44" s="109">
        <f t="shared" si="0"/>
        <v>14.884057016361963</v>
      </c>
      <c r="I44" s="123">
        <v>477129</v>
      </c>
      <c r="J44" s="108" t="s">
        <v>73</v>
      </c>
      <c r="K44" s="109">
        <f>I44/F44</f>
        <v>6.398747418394443</v>
      </c>
      <c r="L44" s="49"/>
    </row>
    <row r="45" spans="2:12" ht="15.75" customHeight="1">
      <c r="B45" s="143" t="s">
        <v>113</v>
      </c>
      <c r="C45" s="149"/>
      <c r="D45" s="150">
        <f>SUM(D46:D62)</f>
        <v>340421587</v>
      </c>
      <c r="E45" s="151"/>
      <c r="F45" s="150">
        <f>SUM(F46:F62)</f>
        <v>7835531</v>
      </c>
      <c r="G45" s="151"/>
      <c r="H45" s="147">
        <v>3.7</v>
      </c>
      <c r="I45" s="150">
        <f>SUM(I46:I62)</f>
        <v>20445353</v>
      </c>
      <c r="J45" s="151"/>
      <c r="K45" s="148">
        <v>1.2</v>
      </c>
      <c r="L45" s="49"/>
    </row>
    <row r="46" spans="2:12" ht="15.75" customHeight="1">
      <c r="B46" s="124" t="s">
        <v>29</v>
      </c>
      <c r="C46" s="122">
        <v>2002</v>
      </c>
      <c r="D46" s="123">
        <v>3044670</v>
      </c>
      <c r="E46" s="108" t="s">
        <v>78</v>
      </c>
      <c r="F46" s="123">
        <v>2026918</v>
      </c>
      <c r="G46" s="108" t="s">
        <v>79</v>
      </c>
      <c r="H46" s="109">
        <f t="shared" si="0"/>
        <v>66.57266633165499</v>
      </c>
      <c r="I46" s="123">
        <v>142094</v>
      </c>
      <c r="J46" s="108"/>
      <c r="K46" s="109">
        <f>I46/F46</f>
        <v>0.07010347729903232</v>
      </c>
      <c r="L46" s="49"/>
    </row>
    <row r="47" spans="2:12" ht="15.75" customHeight="1">
      <c r="B47" s="124" t="s">
        <v>30</v>
      </c>
      <c r="C47" s="122">
        <v>2000</v>
      </c>
      <c r="D47" s="113" t="s">
        <v>72</v>
      </c>
      <c r="E47" s="118"/>
      <c r="F47" s="113" t="s">
        <v>72</v>
      </c>
      <c r="G47" s="118"/>
      <c r="H47" s="126" t="s">
        <v>72</v>
      </c>
      <c r="I47" s="123">
        <v>23329</v>
      </c>
      <c r="J47" s="108"/>
      <c r="K47" s="126" t="s">
        <v>72</v>
      </c>
      <c r="L47" s="49"/>
    </row>
    <row r="48" spans="2:12" ht="15.75" customHeight="1">
      <c r="B48" s="124" t="s">
        <v>31</v>
      </c>
      <c r="C48" s="122">
        <v>1997</v>
      </c>
      <c r="D48" s="123">
        <v>193445894</v>
      </c>
      <c r="E48" s="108"/>
      <c r="F48" s="123">
        <v>5181085</v>
      </c>
      <c r="G48" s="108"/>
      <c r="H48" s="109">
        <f>F48*100/D48</f>
        <v>2.6783122106484205</v>
      </c>
      <c r="I48" s="123">
        <v>8069585</v>
      </c>
      <c r="J48" s="108"/>
      <c r="K48" s="109">
        <f>I48/F48</f>
        <v>1.5575087071530385</v>
      </c>
      <c r="L48" s="49"/>
    </row>
    <row r="49" spans="2:12" ht="15.75" customHeight="1">
      <c r="B49" s="124" t="s">
        <v>32</v>
      </c>
      <c r="C49" s="122">
        <v>2003</v>
      </c>
      <c r="D49" s="123">
        <v>45199</v>
      </c>
      <c r="E49" s="108"/>
      <c r="F49" s="123">
        <v>184</v>
      </c>
      <c r="G49" s="108"/>
      <c r="H49" s="109">
        <f>F49*100/D49</f>
        <v>0.40708865240381426</v>
      </c>
      <c r="I49" s="123">
        <v>1162</v>
      </c>
      <c r="J49" s="108"/>
      <c r="K49" s="109">
        <f>I49/F49</f>
        <v>6.315217391304348</v>
      </c>
      <c r="L49" s="49"/>
    </row>
    <row r="50" spans="2:12" ht="15.75" customHeight="1">
      <c r="B50" s="124" t="s">
        <v>33</v>
      </c>
      <c r="C50" s="122" t="s">
        <v>94</v>
      </c>
      <c r="D50" s="123">
        <v>729542</v>
      </c>
      <c r="E50" s="108"/>
      <c r="F50" s="117">
        <v>32437</v>
      </c>
      <c r="G50" s="108"/>
      <c r="H50" s="109">
        <f>F50*100/D50</f>
        <v>4.446214200142007</v>
      </c>
      <c r="I50" s="117">
        <v>38165</v>
      </c>
      <c r="J50" s="108"/>
      <c r="K50" s="109">
        <f>I50/F50</f>
        <v>1.1765884637913493</v>
      </c>
      <c r="L50" s="49"/>
    </row>
    <row r="51" spans="2:12" ht="15.75" customHeight="1">
      <c r="B51" s="124" t="s">
        <v>34</v>
      </c>
      <c r="C51" s="122">
        <v>2001</v>
      </c>
      <c r="D51" s="123">
        <v>119894000</v>
      </c>
      <c r="E51" s="108" t="s">
        <v>81</v>
      </c>
      <c r="F51" s="113" t="s">
        <v>72</v>
      </c>
      <c r="G51" s="108"/>
      <c r="H51" s="113" t="s">
        <v>72</v>
      </c>
      <c r="I51" s="117">
        <v>788000</v>
      </c>
      <c r="J51" s="108"/>
      <c r="K51" s="113" t="s">
        <v>72</v>
      </c>
      <c r="L51" s="49"/>
    </row>
    <row r="52" spans="2:12" ht="15.75" customHeight="1">
      <c r="B52" s="124" t="s">
        <v>35</v>
      </c>
      <c r="C52" s="122">
        <v>1997</v>
      </c>
      <c r="D52" s="123">
        <v>92258</v>
      </c>
      <c r="E52" s="108"/>
      <c r="F52" s="113" t="s">
        <v>72</v>
      </c>
      <c r="G52" s="108"/>
      <c r="H52" s="113" t="s">
        <v>72</v>
      </c>
      <c r="I52" s="117">
        <v>3347</v>
      </c>
      <c r="J52" s="108"/>
      <c r="K52" s="113" t="s">
        <v>72</v>
      </c>
      <c r="L52" s="49"/>
    </row>
    <row r="53" spans="2:12" ht="15.75" customHeight="1">
      <c r="B53" s="105" t="s">
        <v>133</v>
      </c>
      <c r="C53" s="122">
        <v>2002</v>
      </c>
      <c r="D53" s="123">
        <v>1130855</v>
      </c>
      <c r="E53" s="108"/>
      <c r="F53" s="117">
        <v>151830</v>
      </c>
      <c r="G53" s="108"/>
      <c r="H53" s="109">
        <f>F53*100/D53</f>
        <v>13.426124481034261</v>
      </c>
      <c r="I53" s="117">
        <v>361141</v>
      </c>
      <c r="J53" s="108"/>
      <c r="K53" s="109">
        <f>I53/F53</f>
        <v>2.378587894355529</v>
      </c>
      <c r="L53" s="49"/>
    </row>
    <row r="54" spans="2:12" ht="15.75" customHeight="1">
      <c r="B54" s="124" t="s">
        <v>37</v>
      </c>
      <c r="C54" s="122">
        <v>1998</v>
      </c>
      <c r="D54" s="123">
        <v>194829</v>
      </c>
      <c r="E54" s="108"/>
      <c r="F54" s="113" t="s">
        <v>72</v>
      </c>
      <c r="G54" s="108"/>
      <c r="H54" s="113" t="s">
        <v>72</v>
      </c>
      <c r="I54" s="117">
        <v>1888</v>
      </c>
      <c r="J54" s="108"/>
      <c r="K54" s="113" t="s">
        <v>72</v>
      </c>
      <c r="L54" s="49"/>
    </row>
    <row r="55" spans="2:12" ht="15.75" customHeight="1">
      <c r="B55" s="124" t="s">
        <v>87</v>
      </c>
      <c r="C55" s="122">
        <v>2000</v>
      </c>
      <c r="D55" s="123">
        <v>250000</v>
      </c>
      <c r="E55" s="108"/>
      <c r="F55" s="113" t="s">
        <v>72</v>
      </c>
      <c r="G55" s="108"/>
      <c r="H55" s="113" t="s">
        <v>72</v>
      </c>
      <c r="I55" s="117">
        <v>2660700</v>
      </c>
      <c r="J55" s="108"/>
      <c r="K55" s="113" t="s">
        <v>72</v>
      </c>
      <c r="L55" s="49"/>
    </row>
    <row r="56" spans="2:12" ht="15.75" customHeight="1">
      <c r="B56" s="124" t="s">
        <v>38</v>
      </c>
      <c r="C56" s="122">
        <v>2003</v>
      </c>
      <c r="D56" s="123">
        <v>3464769</v>
      </c>
      <c r="E56" s="108"/>
      <c r="F56" s="113" t="s">
        <v>72</v>
      </c>
      <c r="G56" s="108"/>
      <c r="H56" s="113" t="s">
        <v>72</v>
      </c>
      <c r="I56" s="117">
        <v>7513305</v>
      </c>
      <c r="J56" s="108" t="s">
        <v>82</v>
      </c>
      <c r="K56" s="113" t="s">
        <v>72</v>
      </c>
      <c r="L56" s="49"/>
    </row>
    <row r="57" spans="2:12" ht="15.75" customHeight="1">
      <c r="B57" s="124" t="s">
        <v>39</v>
      </c>
      <c r="C57" s="122">
        <v>2002</v>
      </c>
      <c r="D57" s="123">
        <v>3364139</v>
      </c>
      <c r="E57" s="108"/>
      <c r="F57" s="123">
        <v>9133</v>
      </c>
      <c r="G57" s="108"/>
      <c r="H57" s="109">
        <f>F57*100/D57</f>
        <v>0.2714810535474307</v>
      </c>
      <c r="I57" s="117">
        <v>20061</v>
      </c>
      <c r="J57" s="108"/>
      <c r="K57" s="109">
        <f>I57/F57</f>
        <v>2.1965400197087486</v>
      </c>
      <c r="L57" s="49"/>
    </row>
    <row r="58" spans="2:12" ht="15.75" customHeight="1">
      <c r="B58" s="124" t="s">
        <v>40</v>
      </c>
      <c r="C58" s="122">
        <v>2000</v>
      </c>
      <c r="D58" s="123">
        <v>6620224</v>
      </c>
      <c r="E58" s="108"/>
      <c r="F58" s="117">
        <v>205383</v>
      </c>
      <c r="G58" s="108"/>
      <c r="H58" s="109">
        <f>F58*100/D58</f>
        <v>3.102357261627401</v>
      </c>
      <c r="I58" s="117">
        <v>274595</v>
      </c>
      <c r="J58" s="108"/>
      <c r="K58" s="109">
        <f>I58/F58</f>
        <v>1.3369899164000916</v>
      </c>
      <c r="L58" s="49"/>
    </row>
    <row r="59" spans="2:12" ht="15.75" customHeight="1">
      <c r="B59" s="124" t="s">
        <v>41</v>
      </c>
      <c r="C59" s="122">
        <v>2002</v>
      </c>
      <c r="D59" s="123">
        <v>4822739</v>
      </c>
      <c r="E59" s="108"/>
      <c r="F59" s="117">
        <v>228013</v>
      </c>
      <c r="G59" s="108"/>
      <c r="H59" s="109">
        <f>F59*100/D59</f>
        <v>4.727873517517742</v>
      </c>
      <c r="I59" s="117">
        <v>328862</v>
      </c>
      <c r="J59" s="108"/>
      <c r="K59" s="109">
        <f>I59/F59</f>
        <v>1.4422949568664944</v>
      </c>
      <c r="L59" s="49"/>
    </row>
    <row r="60" spans="2:12" ht="15.75" customHeight="1">
      <c r="B60" s="124" t="s">
        <v>42</v>
      </c>
      <c r="C60" s="122" t="s">
        <v>89</v>
      </c>
      <c r="D60" s="125">
        <v>3553</v>
      </c>
      <c r="E60" s="108"/>
      <c r="F60" s="113" t="s">
        <v>72</v>
      </c>
      <c r="G60" s="108"/>
      <c r="H60" s="113" t="s">
        <v>72</v>
      </c>
      <c r="I60" s="117">
        <v>1415</v>
      </c>
      <c r="J60" s="108"/>
      <c r="K60" s="113" t="s">
        <v>72</v>
      </c>
      <c r="L60" s="49"/>
    </row>
    <row r="61" spans="2:12" ht="15.75" customHeight="1">
      <c r="B61" s="105" t="s">
        <v>134</v>
      </c>
      <c r="C61" s="122">
        <v>1999</v>
      </c>
      <c r="D61" s="123">
        <v>242267</v>
      </c>
      <c r="E61" s="108"/>
      <c r="F61" s="117">
        <v>548</v>
      </c>
      <c r="G61" s="108"/>
      <c r="H61" s="109">
        <f>F61*100/D61</f>
        <v>0.22619671684546389</v>
      </c>
      <c r="I61" s="117">
        <v>5335</v>
      </c>
      <c r="J61" s="108"/>
      <c r="K61" s="109">
        <f>I61/F61</f>
        <v>9.735401459854014</v>
      </c>
      <c r="L61" s="49"/>
    </row>
    <row r="62" spans="2:12" ht="17.25" customHeight="1">
      <c r="B62" s="124" t="s">
        <v>44</v>
      </c>
      <c r="C62" s="122">
        <v>2001</v>
      </c>
      <c r="D62" s="123">
        <v>3076649</v>
      </c>
      <c r="E62" s="108"/>
      <c r="F62" s="113" t="s">
        <v>72</v>
      </c>
      <c r="G62" s="108"/>
      <c r="H62" s="113" t="s">
        <v>72</v>
      </c>
      <c r="I62" s="117">
        <v>212369</v>
      </c>
      <c r="J62" s="108" t="s">
        <v>83</v>
      </c>
      <c r="K62" s="113" t="s">
        <v>72</v>
      </c>
      <c r="L62" s="49"/>
    </row>
    <row r="63" spans="2:12" ht="15.75" customHeight="1">
      <c r="B63" s="143" t="s">
        <v>114</v>
      </c>
      <c r="C63" s="149"/>
      <c r="D63" s="150">
        <f>SUM(D64:D80)</f>
        <v>16022807</v>
      </c>
      <c r="E63" s="151"/>
      <c r="F63" s="150">
        <f>SUM(F64:F80)</f>
        <v>1055784</v>
      </c>
      <c r="G63" s="151"/>
      <c r="H63" s="147">
        <v>8.1</v>
      </c>
      <c r="I63" s="150">
        <f>SUM(I64:I80)</f>
        <v>2008772</v>
      </c>
      <c r="J63" s="151"/>
      <c r="K63" s="148">
        <v>1.6</v>
      </c>
      <c r="L63" s="92"/>
    </row>
    <row r="64" spans="2:12" ht="15.75" customHeight="1">
      <c r="B64" s="124" t="s">
        <v>45</v>
      </c>
      <c r="C64" s="122">
        <v>1998</v>
      </c>
      <c r="D64" s="123">
        <v>466809</v>
      </c>
      <c r="E64" s="108"/>
      <c r="F64" s="117">
        <v>41285</v>
      </c>
      <c r="G64" s="108"/>
      <c r="H64" s="109">
        <f aca="true" t="shared" si="1" ref="H64:H73">F64*100/D64</f>
        <v>8.844088267364167</v>
      </c>
      <c r="I64" s="117">
        <v>42128</v>
      </c>
      <c r="J64" s="108"/>
      <c r="K64" s="109">
        <f aca="true" t="shared" si="2" ref="K64:K73">I64/F64</f>
        <v>1.0204190383916676</v>
      </c>
      <c r="L64" s="49"/>
    </row>
    <row r="65" spans="2:12" ht="15.75" customHeight="1">
      <c r="B65" s="124" t="s">
        <v>46</v>
      </c>
      <c r="C65" s="122">
        <v>2003</v>
      </c>
      <c r="D65" s="123">
        <v>449896</v>
      </c>
      <c r="E65" s="108"/>
      <c r="F65" s="117">
        <v>4028</v>
      </c>
      <c r="G65" s="108"/>
      <c r="H65" s="109">
        <f t="shared" si="1"/>
        <v>0.895318029055604</v>
      </c>
      <c r="I65" s="117">
        <v>11587</v>
      </c>
      <c r="J65" s="108"/>
      <c r="K65" s="109">
        <f t="shared" si="2"/>
        <v>2.8766137040714996</v>
      </c>
      <c r="L65" s="49"/>
    </row>
    <row r="66" spans="2:12" ht="15.75" customHeight="1">
      <c r="B66" s="105" t="s">
        <v>137</v>
      </c>
      <c r="C66" s="122">
        <v>2000</v>
      </c>
      <c r="D66" s="123">
        <v>56487</v>
      </c>
      <c r="E66" s="108"/>
      <c r="F66" s="117">
        <v>5705</v>
      </c>
      <c r="G66" s="108"/>
      <c r="H66" s="109">
        <f t="shared" si="1"/>
        <v>10.099668950377962</v>
      </c>
      <c r="I66" s="117">
        <v>22991</v>
      </c>
      <c r="J66" s="108"/>
      <c r="K66" s="109">
        <f t="shared" si="2"/>
        <v>4.029973707274321</v>
      </c>
      <c r="L66" s="49"/>
    </row>
    <row r="67" spans="2:12" ht="15.75" customHeight="1">
      <c r="B67" s="105" t="s">
        <v>48</v>
      </c>
      <c r="C67" s="122">
        <v>2001</v>
      </c>
      <c r="D67" s="123">
        <v>83808</v>
      </c>
      <c r="E67" s="108"/>
      <c r="F67" s="117">
        <v>2050</v>
      </c>
      <c r="G67" s="108"/>
      <c r="H67" s="109">
        <f t="shared" si="1"/>
        <v>2.4460672012218403</v>
      </c>
      <c r="I67" s="117">
        <v>5261</v>
      </c>
      <c r="J67" s="108"/>
      <c r="K67" s="109">
        <f t="shared" si="2"/>
        <v>2.566341463414634</v>
      </c>
      <c r="L67" s="49"/>
    </row>
    <row r="68" spans="2:12" ht="15.75" customHeight="1">
      <c r="B68" s="124" t="s">
        <v>49</v>
      </c>
      <c r="C68" s="122">
        <v>2000</v>
      </c>
      <c r="D68" s="123">
        <v>966916</v>
      </c>
      <c r="E68" s="108"/>
      <c r="F68" s="123">
        <v>38079</v>
      </c>
      <c r="G68" s="108"/>
      <c r="H68" s="109">
        <f t="shared" si="1"/>
        <v>3.9381911148434816</v>
      </c>
      <c r="I68" s="117">
        <v>80555</v>
      </c>
      <c r="J68" s="108"/>
      <c r="K68" s="109">
        <f t="shared" si="2"/>
        <v>2.115470469287534</v>
      </c>
      <c r="L68" s="49"/>
    </row>
    <row r="69" spans="2:12" ht="15.75" customHeight="1">
      <c r="B69" s="124" t="s">
        <v>50</v>
      </c>
      <c r="C69" s="122">
        <v>2000</v>
      </c>
      <c r="D69" s="123">
        <v>2590674</v>
      </c>
      <c r="E69" s="108"/>
      <c r="F69" s="123">
        <v>41181</v>
      </c>
      <c r="G69" s="108"/>
      <c r="H69" s="109">
        <f t="shared" si="1"/>
        <v>1.5895863393078404</v>
      </c>
      <c r="I69" s="117">
        <v>160872</v>
      </c>
      <c r="J69" s="108"/>
      <c r="K69" s="109">
        <f t="shared" si="2"/>
        <v>3.9064617177824723</v>
      </c>
      <c r="L69" s="49"/>
    </row>
    <row r="70" spans="2:12" ht="15.75" customHeight="1">
      <c r="B70" s="124" t="s">
        <v>51</v>
      </c>
      <c r="C70" s="122">
        <v>2001</v>
      </c>
      <c r="D70" s="123">
        <v>180263</v>
      </c>
      <c r="E70" s="108"/>
      <c r="F70" s="123">
        <v>13983</v>
      </c>
      <c r="G70" s="108"/>
      <c r="H70" s="109">
        <f t="shared" si="1"/>
        <v>7.75699949518204</v>
      </c>
      <c r="I70" s="117">
        <v>17700</v>
      </c>
      <c r="J70" s="108"/>
      <c r="K70" s="109">
        <f t="shared" si="2"/>
        <v>1.2658227848101267</v>
      </c>
      <c r="L70" s="49"/>
    </row>
    <row r="71" spans="2:12" ht="15.75" customHeight="1">
      <c r="B71" s="124" t="s">
        <v>52</v>
      </c>
      <c r="C71" s="122">
        <v>2003</v>
      </c>
      <c r="D71" s="123">
        <v>610543</v>
      </c>
      <c r="E71" s="108"/>
      <c r="F71" s="117">
        <v>54333</v>
      </c>
      <c r="G71" s="108"/>
      <c r="H71" s="109">
        <f t="shared" si="1"/>
        <v>8.899127497981306</v>
      </c>
      <c r="I71" s="117">
        <v>65030</v>
      </c>
      <c r="J71" s="108"/>
      <c r="K71" s="109">
        <f t="shared" si="2"/>
        <v>1.1968785084571072</v>
      </c>
      <c r="L71" s="49"/>
    </row>
    <row r="72" spans="2:12" ht="15.75" customHeight="1">
      <c r="B72" s="124" t="s">
        <v>53</v>
      </c>
      <c r="C72" s="122">
        <v>2001</v>
      </c>
      <c r="D72" s="123">
        <v>11959</v>
      </c>
      <c r="E72" s="108"/>
      <c r="F72" s="117">
        <v>507</v>
      </c>
      <c r="G72" s="108"/>
      <c r="H72" s="109">
        <f t="shared" si="1"/>
        <v>4.23948490676478</v>
      </c>
      <c r="I72" s="117">
        <v>817</v>
      </c>
      <c r="J72" s="108"/>
      <c r="K72" s="109">
        <f t="shared" si="2"/>
        <v>1.611439842209073</v>
      </c>
      <c r="L72" s="49"/>
    </row>
    <row r="73" spans="2:12" ht="15.75" customHeight="1">
      <c r="B73" s="124" t="s">
        <v>54</v>
      </c>
      <c r="C73" s="122">
        <v>1999</v>
      </c>
      <c r="D73" s="123">
        <v>70740</v>
      </c>
      <c r="E73" s="108"/>
      <c r="F73" s="117">
        <v>7310</v>
      </c>
      <c r="G73" s="108"/>
      <c r="H73" s="109">
        <f t="shared" si="1"/>
        <v>10.333616058806898</v>
      </c>
      <c r="I73" s="117">
        <v>26959</v>
      </c>
      <c r="J73" s="108"/>
      <c r="K73" s="109">
        <f t="shared" si="2"/>
        <v>3.6879616963064294</v>
      </c>
      <c r="L73" s="49"/>
    </row>
    <row r="74" spans="2:12" ht="15.75" customHeight="1">
      <c r="B74" s="124" t="s">
        <v>55</v>
      </c>
      <c r="C74" s="122">
        <v>2002</v>
      </c>
      <c r="D74" s="125">
        <v>2933000</v>
      </c>
      <c r="E74" s="111"/>
      <c r="F74" s="112" t="s">
        <v>72</v>
      </c>
      <c r="G74" s="111"/>
      <c r="H74" s="112" t="s">
        <v>72</v>
      </c>
      <c r="I74" s="125">
        <v>329533</v>
      </c>
      <c r="J74" s="111"/>
      <c r="K74" s="112" t="s">
        <v>72</v>
      </c>
      <c r="L74" s="49"/>
    </row>
    <row r="75" spans="2:12" ht="15.75" customHeight="1">
      <c r="B75" s="124" t="s">
        <v>56</v>
      </c>
      <c r="C75" s="122">
        <v>1999</v>
      </c>
      <c r="D75" s="125">
        <v>415969</v>
      </c>
      <c r="E75" s="111"/>
      <c r="F75" s="120">
        <v>17012</v>
      </c>
      <c r="G75" s="111"/>
      <c r="H75" s="114">
        <f>F75*100/D75</f>
        <v>4.089727840295791</v>
      </c>
      <c r="I75" s="125">
        <v>41469</v>
      </c>
      <c r="J75" s="108" t="s">
        <v>141</v>
      </c>
      <c r="K75" s="109">
        <f>I75/F75</f>
        <v>2.437632259581472</v>
      </c>
      <c r="L75" s="49"/>
    </row>
    <row r="76" spans="2:12" ht="15.75" customHeight="1">
      <c r="B76" s="124" t="s">
        <v>57</v>
      </c>
      <c r="C76" s="122">
        <v>2002</v>
      </c>
      <c r="D76" s="125">
        <v>4484893</v>
      </c>
      <c r="E76" s="111"/>
      <c r="F76" s="125">
        <v>734546</v>
      </c>
      <c r="G76" s="111"/>
      <c r="H76" s="114">
        <f>F76*100/D76</f>
        <v>16.37822797556151</v>
      </c>
      <c r="I76" s="125">
        <v>919289</v>
      </c>
      <c r="J76" s="108"/>
      <c r="K76" s="109">
        <f>I76/F76</f>
        <v>1.2515063726437827</v>
      </c>
      <c r="L76" s="49"/>
    </row>
    <row r="77" spans="2:12" ht="15.75" customHeight="1">
      <c r="B77" s="124" t="s">
        <v>85</v>
      </c>
      <c r="C77" s="122">
        <v>2002</v>
      </c>
      <c r="D77" s="125">
        <v>778891</v>
      </c>
      <c r="E77" s="111"/>
      <c r="F77" s="120">
        <v>24791</v>
      </c>
      <c r="G77" s="111"/>
      <c r="H77" s="114">
        <f>F77*100/D77</f>
        <v>3.182858705518487</v>
      </c>
      <c r="I77" s="125">
        <v>31830</v>
      </c>
      <c r="J77" s="108"/>
      <c r="K77" s="109">
        <f>I77/F77</f>
        <v>1.2839336856117138</v>
      </c>
      <c r="L77" s="49"/>
    </row>
    <row r="78" spans="2:12" ht="15.75" customHeight="1">
      <c r="B78" s="105" t="s">
        <v>135</v>
      </c>
      <c r="C78" s="122">
        <v>2001</v>
      </c>
      <c r="D78" s="123">
        <v>71038</v>
      </c>
      <c r="E78" s="108"/>
      <c r="F78" s="113" t="s">
        <v>72</v>
      </c>
      <c r="G78" s="108"/>
      <c r="H78" s="113" t="s">
        <v>72</v>
      </c>
      <c r="I78" s="117">
        <v>6597</v>
      </c>
      <c r="J78" s="108"/>
      <c r="K78" s="113" t="s">
        <v>72</v>
      </c>
      <c r="L78" s="49"/>
    </row>
    <row r="79" spans="2:12" ht="15.75" customHeight="1">
      <c r="B79" s="124" t="s">
        <v>59</v>
      </c>
      <c r="C79" s="122">
        <v>2000</v>
      </c>
      <c r="D79" s="123">
        <v>86465</v>
      </c>
      <c r="E79" s="108"/>
      <c r="F79" s="117">
        <v>4634</v>
      </c>
      <c r="G79" s="108"/>
      <c r="H79" s="109">
        <f aca="true" t="shared" si="3" ref="H79:H84">F79*100/D79</f>
        <v>5.3593939744405255</v>
      </c>
      <c r="I79" s="117">
        <v>14407</v>
      </c>
      <c r="J79" s="108"/>
      <c r="K79" s="109">
        <f>I79/F79</f>
        <v>3.10897712559344</v>
      </c>
      <c r="L79" s="49"/>
    </row>
    <row r="80" spans="2:12" ht="15.75" customHeight="1">
      <c r="B80" s="124" t="s">
        <v>60</v>
      </c>
      <c r="C80" s="122">
        <v>1999</v>
      </c>
      <c r="D80" s="123">
        <v>1764456</v>
      </c>
      <c r="E80" s="108"/>
      <c r="F80" s="117">
        <v>66340</v>
      </c>
      <c r="G80" s="108"/>
      <c r="H80" s="109">
        <f t="shared" si="3"/>
        <v>3.7597990542127433</v>
      </c>
      <c r="I80" s="117">
        <v>231747</v>
      </c>
      <c r="J80" s="108"/>
      <c r="K80" s="109">
        <f>I80/F80</f>
        <v>3.493322279167923</v>
      </c>
      <c r="L80" s="49"/>
    </row>
    <row r="81" spans="2:12" ht="15.75" customHeight="1">
      <c r="B81" s="143" t="s">
        <v>115</v>
      </c>
      <c r="C81" s="149"/>
      <c r="D81" s="150">
        <f>SUM(D82:D88)</f>
        <v>243639</v>
      </c>
      <c r="E81" s="151"/>
      <c r="F81" s="150">
        <f>SUM(F82:F88)</f>
        <v>27916</v>
      </c>
      <c r="G81" s="151"/>
      <c r="H81" s="147">
        <v>16.6</v>
      </c>
      <c r="I81" s="150">
        <f>SUM(I82:I88)</f>
        <v>312495</v>
      </c>
      <c r="J81" s="151"/>
      <c r="K81" s="148">
        <v>8.2</v>
      </c>
      <c r="L81" s="92"/>
    </row>
    <row r="82" spans="2:12" ht="15.75" customHeight="1">
      <c r="B82" s="127" t="s">
        <v>61</v>
      </c>
      <c r="C82" s="128">
        <v>2001</v>
      </c>
      <c r="D82" s="129">
        <v>140516</v>
      </c>
      <c r="E82" s="130"/>
      <c r="F82" s="131">
        <v>25272</v>
      </c>
      <c r="G82" s="130"/>
      <c r="H82" s="132">
        <f>F82*100/D82</f>
        <v>17.985140482222665</v>
      </c>
      <c r="I82" s="131">
        <v>223998</v>
      </c>
      <c r="J82" s="130"/>
      <c r="K82" s="132">
        <f>+I82/F82</f>
        <v>8.863485280151947</v>
      </c>
      <c r="L82" s="49"/>
    </row>
    <row r="83" spans="2:12" ht="15.75" customHeight="1">
      <c r="B83" s="124" t="s">
        <v>62</v>
      </c>
      <c r="C83" s="122">
        <v>2000</v>
      </c>
      <c r="D83" s="123">
        <v>1721</v>
      </c>
      <c r="E83" s="108"/>
      <c r="F83" s="123">
        <v>29</v>
      </c>
      <c r="G83" s="108"/>
      <c r="H83" s="109">
        <f t="shared" si="3"/>
        <v>1.68506682161534</v>
      </c>
      <c r="I83" s="117">
        <v>71</v>
      </c>
      <c r="J83" s="108"/>
      <c r="K83" s="109">
        <f>I83/F83</f>
        <v>2.4482758620689653</v>
      </c>
      <c r="L83" s="49"/>
    </row>
    <row r="84" spans="2:12" ht="15.75" customHeight="1">
      <c r="B84" s="124" t="s">
        <v>63</v>
      </c>
      <c r="C84" s="122">
        <v>2002</v>
      </c>
      <c r="D84" s="123">
        <v>153</v>
      </c>
      <c r="E84" s="108"/>
      <c r="F84" s="123">
        <v>1</v>
      </c>
      <c r="G84" s="108"/>
      <c r="H84" s="109">
        <f t="shared" si="3"/>
        <v>0.6535947712418301</v>
      </c>
      <c r="I84" s="117">
        <v>4</v>
      </c>
      <c r="J84" s="108"/>
      <c r="K84" s="109">
        <f>I84/F84</f>
        <v>4</v>
      </c>
      <c r="L84" s="49"/>
    </row>
    <row r="85" spans="2:12" ht="15.75" customHeight="1">
      <c r="B85" s="124" t="s">
        <v>64</v>
      </c>
      <c r="C85" s="122">
        <v>2002</v>
      </c>
      <c r="D85" s="125">
        <v>5574</v>
      </c>
      <c r="E85" s="111"/>
      <c r="F85" s="112" t="s">
        <v>72</v>
      </c>
      <c r="G85" s="111"/>
      <c r="H85" s="112" t="s">
        <v>72</v>
      </c>
      <c r="I85" s="120">
        <v>7512</v>
      </c>
      <c r="J85" s="108" t="s">
        <v>73</v>
      </c>
      <c r="K85" s="113" t="s">
        <v>72</v>
      </c>
      <c r="L85" s="49"/>
    </row>
    <row r="86" spans="2:12" ht="15.75" customHeight="1">
      <c r="B86" s="124" t="s">
        <v>65</v>
      </c>
      <c r="C86" s="122">
        <v>2002</v>
      </c>
      <c r="D86" s="125">
        <v>70000</v>
      </c>
      <c r="E86" s="111"/>
      <c r="F86" s="112" t="s">
        <v>72</v>
      </c>
      <c r="G86" s="111"/>
      <c r="H86" s="112" t="s">
        <v>72</v>
      </c>
      <c r="I86" s="120">
        <v>75856</v>
      </c>
      <c r="J86" s="108"/>
      <c r="K86" s="113" t="s">
        <v>72</v>
      </c>
      <c r="L86" s="49"/>
    </row>
    <row r="87" spans="2:12" ht="15.75" customHeight="1">
      <c r="B87" s="124" t="s">
        <v>66</v>
      </c>
      <c r="C87" s="122">
        <v>1999</v>
      </c>
      <c r="D87" s="123">
        <v>14734</v>
      </c>
      <c r="E87" s="108"/>
      <c r="F87" s="123">
        <v>974</v>
      </c>
      <c r="G87" s="108"/>
      <c r="H87" s="109">
        <f>F87*100/D87</f>
        <v>6.61056060811728</v>
      </c>
      <c r="I87" s="117">
        <v>1799</v>
      </c>
      <c r="J87" s="108"/>
      <c r="K87" s="109">
        <f>I87/F87</f>
        <v>1.8470225872689938</v>
      </c>
      <c r="L87" s="49"/>
    </row>
    <row r="88" spans="2:12" ht="15.75" customHeight="1">
      <c r="B88" s="124" t="s">
        <v>67</v>
      </c>
      <c r="C88" s="122">
        <v>2001</v>
      </c>
      <c r="D88" s="123">
        <v>10941</v>
      </c>
      <c r="E88" s="108"/>
      <c r="F88" s="123">
        <v>1640</v>
      </c>
      <c r="G88" s="108"/>
      <c r="H88" s="109">
        <f>F88*100/D88</f>
        <v>14.989489077780824</v>
      </c>
      <c r="I88" s="123">
        <v>3255</v>
      </c>
      <c r="J88" s="108"/>
      <c r="K88" s="109">
        <f>I88/F88</f>
        <v>1.9847560975609757</v>
      </c>
      <c r="L88" s="49"/>
    </row>
    <row r="89" spans="4:9" ht="15.75" customHeight="1">
      <c r="D89" s="52"/>
      <c r="I89" s="53"/>
    </row>
    <row r="90" spans="2:4" ht="15.75" customHeight="1">
      <c r="B90" s="32" t="s">
        <v>95</v>
      </c>
      <c r="C90" s="33"/>
      <c r="D90" s="33"/>
    </row>
    <row r="91" spans="2:4" ht="15.75" customHeight="1">
      <c r="B91" s="161" t="s">
        <v>127</v>
      </c>
      <c r="C91" s="162"/>
      <c r="D91" s="33"/>
    </row>
    <row r="92" spans="2:4" ht="15.75" customHeight="1">
      <c r="B92" s="72" t="s">
        <v>128</v>
      </c>
      <c r="C92" s="73"/>
      <c r="D92" s="33"/>
    </row>
    <row r="93" spans="2:4" ht="15.75" customHeight="1">
      <c r="B93" s="72" t="s">
        <v>129</v>
      </c>
      <c r="C93" s="73"/>
      <c r="D93" s="33"/>
    </row>
    <row r="94" spans="2:4" ht="15.75" customHeight="1">
      <c r="B94" s="72" t="s">
        <v>145</v>
      </c>
      <c r="C94" s="73"/>
      <c r="D94" s="33"/>
    </row>
    <row r="95" spans="2:4" ht="15.75" customHeight="1">
      <c r="B95" s="72" t="s">
        <v>142</v>
      </c>
      <c r="C95" s="73"/>
      <c r="D95" s="33"/>
    </row>
    <row r="96" spans="2:4" ht="15.75" customHeight="1">
      <c r="B96" s="72" t="s">
        <v>143</v>
      </c>
      <c r="C96" s="73"/>
      <c r="D96" s="33"/>
    </row>
    <row r="97" spans="2:4" ht="15.75" customHeight="1">
      <c r="B97" s="72" t="s">
        <v>144</v>
      </c>
      <c r="C97" s="73"/>
      <c r="D97" s="33"/>
    </row>
    <row r="99" spans="2:4" ht="15.75" customHeight="1">
      <c r="B99" s="2"/>
      <c r="C99" s="2"/>
      <c r="D99" s="29"/>
    </row>
    <row r="100" spans="2:4" ht="15.75" customHeight="1">
      <c r="B100" s="30"/>
      <c r="C100" s="154"/>
      <c r="D100" s="155"/>
    </row>
    <row r="101" spans="2:4" ht="15.75" customHeight="1">
      <c r="B101" s="31"/>
      <c r="C101" s="154"/>
      <c r="D101" s="155"/>
    </row>
  </sheetData>
  <sheetProtection/>
  <mergeCells count="11">
    <mergeCell ref="I4:K4"/>
    <mergeCell ref="B4:B5"/>
    <mergeCell ref="C101:D101"/>
    <mergeCell ref="B2:K2"/>
    <mergeCell ref="I5:J5"/>
    <mergeCell ref="C4:C5"/>
    <mergeCell ref="F5:G5"/>
    <mergeCell ref="C100:D100"/>
    <mergeCell ref="B91:C91"/>
    <mergeCell ref="D4:E5"/>
    <mergeCell ref="F4:H4"/>
  </mergeCells>
  <printOptions/>
  <pageMargins left="0.64" right="0" top="0.42" bottom="0.5118110236220472" header="0.43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01"/>
  <sheetViews>
    <sheetView zoomScalePageLayoutView="0" workbookViewId="0" topLeftCell="A1">
      <selection activeCell="F33" sqref="F33"/>
    </sheetView>
  </sheetViews>
  <sheetFormatPr defaultColWidth="9.140625" defaultRowHeight="15.75" customHeight="1"/>
  <cols>
    <col min="1" max="1" width="3.57421875" style="0" customWidth="1"/>
    <col min="2" max="2" width="20.7109375" style="0" customWidth="1"/>
    <col min="3" max="3" width="11.8515625" style="0" customWidth="1"/>
    <col min="4" max="4" width="15.7109375" style="0" customWidth="1"/>
    <col min="5" max="5" width="4.7109375" style="33" customWidth="1"/>
    <col min="6" max="6" width="15.7109375" style="0" customWidth="1"/>
    <col min="7" max="7" width="3.8515625" style="33" customWidth="1"/>
    <col min="8" max="8" width="15.7109375" style="0" customWidth="1"/>
    <col min="9" max="9" width="4.140625" style="33" customWidth="1"/>
    <col min="10" max="10" width="14.57421875" style="0" customWidth="1"/>
    <col min="11" max="11" width="3.28125" style="33" customWidth="1"/>
    <col min="12" max="12" width="15.7109375" style="0" hidden="1" customWidth="1"/>
    <col min="13" max="13" width="4.140625" style="33" hidden="1" customWidth="1"/>
    <col min="14" max="14" width="14.421875" style="0" customWidth="1"/>
    <col min="15" max="15" width="4.7109375" style="33" customWidth="1"/>
    <col min="16" max="16" width="10.140625" style="0" bestFit="1" customWidth="1"/>
  </cols>
  <sheetData>
    <row r="2" spans="2:15" ht="15.75" customHeight="1">
      <c r="B2" s="156" t="s">
        <v>96</v>
      </c>
      <c r="C2" s="156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2:15" ht="15.75" customHeight="1">
      <c r="B3" s="70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</row>
    <row r="4" spans="2:15" ht="15.75" customHeight="1">
      <c r="B4" s="169" t="s">
        <v>103</v>
      </c>
      <c r="C4" s="171" t="s">
        <v>70</v>
      </c>
      <c r="D4" s="173" t="s">
        <v>75</v>
      </c>
      <c r="E4" s="174"/>
      <c r="F4" s="176" t="s">
        <v>80</v>
      </c>
      <c r="G4" s="177"/>
      <c r="H4" s="177"/>
      <c r="I4" s="177"/>
      <c r="J4" s="177"/>
      <c r="K4" s="177"/>
      <c r="L4" s="177"/>
      <c r="M4" s="177"/>
      <c r="N4" s="177"/>
      <c r="O4" s="178"/>
    </row>
    <row r="5" spans="2:15" ht="6" customHeight="1">
      <c r="B5" s="170"/>
      <c r="C5" s="172"/>
      <c r="D5" s="167"/>
      <c r="E5" s="175"/>
      <c r="F5" s="179"/>
      <c r="G5" s="180"/>
      <c r="H5" s="180"/>
      <c r="I5" s="180"/>
      <c r="J5" s="180"/>
      <c r="K5" s="180"/>
      <c r="L5" s="181"/>
      <c r="M5" s="180"/>
      <c r="N5" s="180"/>
      <c r="O5" s="182"/>
    </row>
    <row r="6" spans="2:15" ht="28.5" customHeight="1">
      <c r="B6" s="170"/>
      <c r="C6" s="172"/>
      <c r="D6" s="167"/>
      <c r="E6" s="175"/>
      <c r="F6" s="167" t="s">
        <v>116</v>
      </c>
      <c r="G6" s="168"/>
      <c r="H6" s="167" t="s">
        <v>117</v>
      </c>
      <c r="I6" s="168"/>
      <c r="J6" s="167" t="s">
        <v>118</v>
      </c>
      <c r="K6" s="168"/>
      <c r="L6" s="167" t="s">
        <v>77</v>
      </c>
      <c r="M6" s="168"/>
      <c r="N6" s="167" t="s">
        <v>98</v>
      </c>
      <c r="O6" s="168"/>
    </row>
    <row r="7" spans="2:15" ht="15.75" customHeight="1">
      <c r="B7" s="54"/>
      <c r="C7" s="55"/>
      <c r="D7" s="57" t="s">
        <v>99</v>
      </c>
      <c r="E7" s="56"/>
      <c r="F7" s="57" t="s">
        <v>100</v>
      </c>
      <c r="G7" s="58"/>
      <c r="H7" s="57" t="s">
        <v>102</v>
      </c>
      <c r="I7" s="58"/>
      <c r="J7" s="57" t="s">
        <v>101</v>
      </c>
      <c r="K7" s="58"/>
      <c r="L7" s="57" t="s">
        <v>102</v>
      </c>
      <c r="M7" s="58"/>
      <c r="N7" s="57" t="s">
        <v>102</v>
      </c>
      <c r="O7" s="58"/>
    </row>
    <row r="8" spans="2:15" ht="15.75" customHeight="1">
      <c r="B8" s="63">
        <v>1</v>
      </c>
      <c r="C8" s="64">
        <v>2</v>
      </c>
      <c r="D8" s="65">
        <v>3</v>
      </c>
      <c r="E8" s="65"/>
      <c r="F8" s="65">
        <v>4</v>
      </c>
      <c r="G8" s="65"/>
      <c r="H8" s="64">
        <v>5</v>
      </c>
      <c r="I8" s="64"/>
      <c r="J8" s="64">
        <v>6</v>
      </c>
      <c r="K8" s="64"/>
      <c r="L8" s="64">
        <v>6</v>
      </c>
      <c r="M8" s="64"/>
      <c r="N8" s="64">
        <v>7</v>
      </c>
      <c r="O8" s="66"/>
    </row>
    <row r="9" spans="2:15" ht="15.75" customHeight="1">
      <c r="B9" s="67" t="s">
        <v>109</v>
      </c>
      <c r="C9" s="59" t="s">
        <v>86</v>
      </c>
      <c r="D9" s="68">
        <f>D10+D26+D38+D46+D64+D82</f>
        <v>391752785</v>
      </c>
      <c r="E9" s="60"/>
      <c r="F9" s="68">
        <f>F10+F26+F38+F46+F64+F82</f>
        <v>11177691</v>
      </c>
      <c r="G9" s="60"/>
      <c r="H9" s="68">
        <f>H10+H26+H38+H46+H64+H82</f>
        <v>42492323</v>
      </c>
      <c r="I9" s="69"/>
      <c r="J9" s="61">
        <v>4.7</v>
      </c>
      <c r="K9" s="60"/>
      <c r="L9" s="68">
        <f>L10+L26+L38+L46+L64+L82</f>
        <v>42492323</v>
      </c>
      <c r="M9" s="69"/>
      <c r="N9" s="61">
        <v>2.2</v>
      </c>
      <c r="O9" s="62"/>
    </row>
    <row r="10" spans="2:15" ht="15.75" customHeight="1">
      <c r="B10" s="74" t="s">
        <v>110</v>
      </c>
      <c r="C10" s="75"/>
      <c r="D10" s="76">
        <f>SUM(D11:D25)</f>
        <v>22487007</v>
      </c>
      <c r="E10" s="77"/>
      <c r="F10" s="76">
        <f>SUM(F11:F25)</f>
        <v>117371</v>
      </c>
      <c r="G10" s="77"/>
      <c r="H10" s="76">
        <f>SUM(H11:H25)</f>
        <v>4855110</v>
      </c>
      <c r="I10" s="77"/>
      <c r="J10" s="61">
        <v>1.7</v>
      </c>
      <c r="K10" s="77"/>
      <c r="L10" s="76">
        <f>SUM(L11:L25)</f>
        <v>4855110</v>
      </c>
      <c r="M10" s="77"/>
      <c r="N10" s="61">
        <v>21.8</v>
      </c>
      <c r="O10" s="78"/>
    </row>
    <row r="11" spans="2:16" ht="15.75" customHeight="1">
      <c r="B11" s="3" t="s">
        <v>71</v>
      </c>
      <c r="C11" s="25">
        <v>2001</v>
      </c>
      <c r="D11" s="11">
        <v>1023799</v>
      </c>
      <c r="E11" s="34"/>
      <c r="F11" s="11">
        <v>16798</v>
      </c>
      <c r="G11" s="34"/>
      <c r="H11" s="11">
        <v>41560</v>
      </c>
      <c r="I11" s="34"/>
      <c r="J11" s="20">
        <f>F11*100/D11</f>
        <v>1.6407517491226304</v>
      </c>
      <c r="K11" s="34"/>
      <c r="L11" s="11">
        <v>41560</v>
      </c>
      <c r="M11" s="34"/>
      <c r="N11" s="20">
        <f>L11/F11</f>
        <v>2.474104060007144</v>
      </c>
      <c r="O11" s="40"/>
      <c r="P11" s="1"/>
    </row>
    <row r="12" spans="2:15" ht="15.75" customHeight="1">
      <c r="B12" s="3" t="s">
        <v>0</v>
      </c>
      <c r="C12" s="25">
        <v>2004</v>
      </c>
      <c r="D12" s="11">
        <v>51264</v>
      </c>
      <c r="E12" s="34"/>
      <c r="F12" s="11">
        <v>6675</v>
      </c>
      <c r="G12" s="34"/>
      <c r="H12" s="11">
        <v>29280</v>
      </c>
      <c r="I12" s="34"/>
      <c r="J12" s="20">
        <f>F12*100/D12</f>
        <v>13.020833333333334</v>
      </c>
      <c r="K12" s="34"/>
      <c r="L12" s="11">
        <v>29280</v>
      </c>
      <c r="M12" s="34"/>
      <c r="N12" s="20">
        <f>L12/F12</f>
        <v>4.3865168539325845</v>
      </c>
      <c r="O12" s="40"/>
    </row>
    <row r="13" spans="2:15" ht="15.75" customHeight="1">
      <c r="B13" s="3" t="s">
        <v>1</v>
      </c>
      <c r="C13" s="25">
        <v>2004</v>
      </c>
      <c r="D13" s="24">
        <v>44506</v>
      </c>
      <c r="E13" s="35"/>
      <c r="F13" s="18" t="s">
        <v>72</v>
      </c>
      <c r="G13" s="35"/>
      <c r="H13" s="24">
        <v>11302</v>
      </c>
      <c r="I13" s="34" t="s">
        <v>73</v>
      </c>
      <c r="J13" s="18" t="s">
        <v>72</v>
      </c>
      <c r="K13" s="35"/>
      <c r="L13" s="24">
        <v>11302</v>
      </c>
      <c r="M13" s="34" t="s">
        <v>73</v>
      </c>
      <c r="N13" s="15" t="s">
        <v>72</v>
      </c>
      <c r="O13" s="40"/>
    </row>
    <row r="14" spans="2:15" ht="15.75" customHeight="1">
      <c r="B14" s="3" t="s">
        <v>2</v>
      </c>
      <c r="C14" s="25" t="s">
        <v>90</v>
      </c>
      <c r="D14" s="24">
        <v>4541884</v>
      </c>
      <c r="E14" s="35"/>
      <c r="F14" s="24">
        <v>42898</v>
      </c>
      <c r="G14" s="35"/>
      <c r="H14" s="24">
        <v>48507</v>
      </c>
      <c r="I14" s="34"/>
      <c r="J14" s="22">
        <f>F14*100/D14</f>
        <v>0.9444979220076954</v>
      </c>
      <c r="K14" s="35"/>
      <c r="L14" s="24">
        <v>48507</v>
      </c>
      <c r="M14" s="34"/>
      <c r="N14" s="20">
        <f>L14/F14</f>
        <v>1.1307520164110214</v>
      </c>
      <c r="O14" s="41"/>
    </row>
    <row r="15" spans="2:15" ht="15.75" customHeight="1">
      <c r="B15" s="3" t="s">
        <v>3</v>
      </c>
      <c r="C15" s="25" t="s">
        <v>88</v>
      </c>
      <c r="D15" s="12">
        <v>10758597</v>
      </c>
      <c r="E15" s="36"/>
      <c r="F15" s="15" t="s">
        <v>72</v>
      </c>
      <c r="G15" s="36"/>
      <c r="H15" s="11">
        <v>1504208</v>
      </c>
      <c r="I15" s="34"/>
      <c r="J15" s="15" t="s">
        <v>72</v>
      </c>
      <c r="K15" s="36"/>
      <c r="L15" s="11">
        <v>1504208</v>
      </c>
      <c r="M15" s="34"/>
      <c r="N15" s="15" t="s">
        <v>72</v>
      </c>
      <c r="O15" s="40"/>
    </row>
    <row r="16" spans="2:15" ht="15.75" customHeight="1">
      <c r="B16" s="3" t="s">
        <v>4</v>
      </c>
      <c r="C16" s="25" t="s">
        <v>89</v>
      </c>
      <c r="D16" s="11">
        <v>840454</v>
      </c>
      <c r="E16" s="34"/>
      <c r="F16" s="15" t="s">
        <v>72</v>
      </c>
      <c r="G16" s="36"/>
      <c r="H16" s="11">
        <v>650</v>
      </c>
      <c r="I16" s="34"/>
      <c r="J16" s="15" t="s">
        <v>72</v>
      </c>
      <c r="K16" s="34"/>
      <c r="L16" s="11">
        <v>650</v>
      </c>
      <c r="M16" s="34"/>
      <c r="N16" s="15" t="s">
        <v>72</v>
      </c>
      <c r="O16" s="40"/>
    </row>
    <row r="17" spans="2:15" ht="15.75" customHeight="1">
      <c r="B17" s="3" t="s">
        <v>5</v>
      </c>
      <c r="C17" s="25" t="s">
        <v>90</v>
      </c>
      <c r="D17" s="11">
        <v>337795</v>
      </c>
      <c r="E17" s="34"/>
      <c r="F17" s="15" t="s">
        <v>72</v>
      </c>
      <c r="G17" s="36"/>
      <c r="H17" s="11">
        <v>98933</v>
      </c>
      <c r="I17" s="34"/>
      <c r="J17" s="15" t="s">
        <v>72</v>
      </c>
      <c r="K17" s="34"/>
      <c r="L17" s="11">
        <v>98933</v>
      </c>
      <c r="M17" s="34"/>
      <c r="N17" s="15" t="s">
        <v>72</v>
      </c>
      <c r="O17" s="40"/>
    </row>
    <row r="18" spans="2:15" ht="15.75" customHeight="1">
      <c r="B18" s="3" t="s">
        <v>68</v>
      </c>
      <c r="C18" s="25" t="s">
        <v>91</v>
      </c>
      <c r="D18" s="11">
        <v>805194</v>
      </c>
      <c r="E18" s="34"/>
      <c r="F18" s="15" t="s">
        <v>72</v>
      </c>
      <c r="G18" s="36"/>
      <c r="H18" s="11">
        <v>73304</v>
      </c>
      <c r="I18" s="34"/>
      <c r="J18" s="15" t="s">
        <v>72</v>
      </c>
      <c r="K18" s="34"/>
      <c r="L18" s="11">
        <v>73304</v>
      </c>
      <c r="M18" s="34"/>
      <c r="N18" s="15" t="s">
        <v>72</v>
      </c>
      <c r="O18" s="40"/>
    </row>
    <row r="19" spans="2:15" ht="15.75" customHeight="1">
      <c r="B19" s="3" t="s">
        <v>6</v>
      </c>
      <c r="C19" s="25">
        <v>1996</v>
      </c>
      <c r="D19" s="11">
        <v>1496349</v>
      </c>
      <c r="E19" s="34"/>
      <c r="F19" s="15" t="s">
        <v>72</v>
      </c>
      <c r="G19" s="36"/>
      <c r="H19" s="11">
        <v>139845</v>
      </c>
      <c r="I19" s="34"/>
      <c r="J19" s="15" t="s">
        <v>72</v>
      </c>
      <c r="K19" s="34"/>
      <c r="L19" s="11">
        <v>139845</v>
      </c>
      <c r="M19" s="34"/>
      <c r="N19" s="15" t="s">
        <v>72</v>
      </c>
      <c r="O19" s="40"/>
    </row>
    <row r="20" spans="2:15" ht="15.75" customHeight="1">
      <c r="B20" s="3" t="s">
        <v>7</v>
      </c>
      <c r="C20" s="25" t="s">
        <v>92</v>
      </c>
      <c r="D20" s="12">
        <v>102357</v>
      </c>
      <c r="E20" s="36"/>
      <c r="F20" s="15" t="s">
        <v>72</v>
      </c>
      <c r="G20" s="36"/>
      <c r="H20" s="11">
        <v>2039</v>
      </c>
      <c r="I20" s="34"/>
      <c r="J20" s="15" t="s">
        <v>72</v>
      </c>
      <c r="K20" s="34"/>
      <c r="L20" s="11">
        <v>2039</v>
      </c>
      <c r="M20" s="34"/>
      <c r="N20" s="15" t="s">
        <v>72</v>
      </c>
      <c r="O20" s="40"/>
    </row>
    <row r="21" spans="2:15" ht="15.75" customHeight="1">
      <c r="B21" s="3" t="s">
        <v>74</v>
      </c>
      <c r="C21" s="25">
        <v>2000</v>
      </c>
      <c r="D21" s="11">
        <v>9387</v>
      </c>
      <c r="E21" s="34"/>
      <c r="F21" s="15" t="s">
        <v>72</v>
      </c>
      <c r="G21" s="36"/>
      <c r="H21" s="11">
        <v>500</v>
      </c>
      <c r="I21" s="34"/>
      <c r="J21" s="15" t="s">
        <v>72</v>
      </c>
      <c r="K21" s="34"/>
      <c r="L21" s="11">
        <v>500</v>
      </c>
      <c r="M21" s="34"/>
      <c r="N21" s="15" t="s">
        <v>72</v>
      </c>
      <c r="O21" s="40"/>
    </row>
    <row r="22" spans="2:15" ht="15.75" customHeight="1">
      <c r="B22" s="3" t="s">
        <v>8</v>
      </c>
      <c r="C22" s="25" t="s">
        <v>93</v>
      </c>
      <c r="D22" s="11">
        <v>437037</v>
      </c>
      <c r="E22" s="34"/>
      <c r="F22" s="15" t="s">
        <v>72</v>
      </c>
      <c r="G22" s="36"/>
      <c r="H22" s="11">
        <v>438405</v>
      </c>
      <c r="I22" s="34"/>
      <c r="J22" s="15" t="s">
        <v>72</v>
      </c>
      <c r="K22" s="34"/>
      <c r="L22" s="11">
        <v>438405</v>
      </c>
      <c r="M22" s="34"/>
      <c r="N22" s="15" t="s">
        <v>72</v>
      </c>
      <c r="O22" s="40"/>
    </row>
    <row r="23" spans="2:15" ht="15.75" customHeight="1">
      <c r="B23" s="3" t="s">
        <v>9</v>
      </c>
      <c r="C23" s="25">
        <v>2000</v>
      </c>
      <c r="D23" s="11">
        <v>1093000</v>
      </c>
      <c r="E23" s="34"/>
      <c r="F23" s="17">
        <v>51000</v>
      </c>
      <c r="G23" s="34"/>
      <c r="H23" s="11">
        <v>2440000</v>
      </c>
      <c r="I23" s="34"/>
      <c r="J23" s="20">
        <f>F23*100/D23</f>
        <v>4.6660567246111615</v>
      </c>
      <c r="K23" s="34"/>
      <c r="L23" s="11">
        <v>2440000</v>
      </c>
      <c r="M23" s="34"/>
      <c r="N23" s="20">
        <f>L23/F23</f>
        <v>47.84313725490196</v>
      </c>
      <c r="O23" s="42"/>
    </row>
    <row r="24" spans="2:15" ht="15.75" customHeight="1">
      <c r="B24" s="3" t="s">
        <v>10</v>
      </c>
      <c r="C24" s="25">
        <v>1996</v>
      </c>
      <c r="D24" s="12">
        <v>429534</v>
      </c>
      <c r="E24" s="34"/>
      <c r="F24" s="15" t="s">
        <v>72</v>
      </c>
      <c r="G24" s="36"/>
      <c r="H24" s="11">
        <v>1930</v>
      </c>
      <c r="I24" s="34"/>
      <c r="J24" s="15" t="s">
        <v>72</v>
      </c>
      <c r="K24" s="34"/>
      <c r="L24" s="11">
        <v>1930</v>
      </c>
      <c r="M24" s="34"/>
      <c r="N24" s="15" t="s">
        <v>72</v>
      </c>
      <c r="O24" s="40"/>
    </row>
    <row r="25" spans="2:15" ht="15.75" customHeight="1">
      <c r="B25" s="3" t="s">
        <v>11</v>
      </c>
      <c r="C25" s="25">
        <v>2004</v>
      </c>
      <c r="D25" s="12">
        <v>515850</v>
      </c>
      <c r="E25" s="34"/>
      <c r="F25" s="15" t="s">
        <v>72</v>
      </c>
      <c r="G25" s="36"/>
      <c r="H25" s="17">
        <v>24647</v>
      </c>
      <c r="I25" s="38"/>
      <c r="J25" s="15" t="s">
        <v>72</v>
      </c>
      <c r="K25" s="38"/>
      <c r="L25" s="17">
        <v>24647</v>
      </c>
      <c r="M25" s="38"/>
      <c r="N25" s="15" t="s">
        <v>72</v>
      </c>
      <c r="O25" s="40"/>
    </row>
    <row r="26" spans="2:15" ht="13.5" customHeight="1">
      <c r="B26" s="74" t="s">
        <v>111</v>
      </c>
      <c r="C26" s="79"/>
      <c r="D26" s="68">
        <f>SUM(D27:D37)</f>
        <v>3698378</v>
      </c>
      <c r="E26" s="80"/>
      <c r="F26" s="68">
        <f>SUM(F27:F37)</f>
        <v>832223</v>
      </c>
      <c r="G26" s="80"/>
      <c r="H26" s="68">
        <f>SUM(H27:H37)</f>
        <v>4747094</v>
      </c>
      <c r="I26" s="80"/>
      <c r="J26" s="61">
        <f>F26*100/D26</f>
        <v>22.50237806952129</v>
      </c>
      <c r="K26" s="80"/>
      <c r="L26" s="68">
        <f>SUM(L27:L37)</f>
        <v>4747094</v>
      </c>
      <c r="M26" s="80"/>
      <c r="N26" s="61">
        <f>L26/F26</f>
        <v>5.704112960108048</v>
      </c>
      <c r="O26" s="81"/>
    </row>
    <row r="27" spans="2:15" ht="15.75" customHeight="1">
      <c r="B27" s="3" t="s">
        <v>12</v>
      </c>
      <c r="C27" s="25">
        <v>2001</v>
      </c>
      <c r="D27" s="12">
        <v>246923</v>
      </c>
      <c r="E27" s="34"/>
      <c r="F27" s="17">
        <v>53925</v>
      </c>
      <c r="G27" s="38"/>
      <c r="H27" s="17">
        <v>460569</v>
      </c>
      <c r="I27" s="38"/>
      <c r="J27" s="20">
        <f>F27*100/D27</f>
        <v>21.838791850090917</v>
      </c>
      <c r="K27" s="38"/>
      <c r="L27" s="17">
        <v>460569</v>
      </c>
      <c r="M27" s="38"/>
      <c r="N27" s="20">
        <f>L27/F27</f>
        <v>8.540917941585535</v>
      </c>
      <c r="O27" s="41"/>
    </row>
    <row r="28" spans="2:15" ht="15.75" customHeight="1">
      <c r="B28" s="4" t="s">
        <v>69</v>
      </c>
      <c r="C28" s="25">
        <v>2003</v>
      </c>
      <c r="D28" s="12">
        <v>830684</v>
      </c>
      <c r="E28" s="34"/>
      <c r="F28" s="11">
        <v>87608</v>
      </c>
      <c r="G28" s="34"/>
      <c r="H28" s="17">
        <v>160813</v>
      </c>
      <c r="I28" s="34"/>
      <c r="J28" s="20">
        <f>F28*100/D28</f>
        <v>10.546489399097611</v>
      </c>
      <c r="K28" s="34"/>
      <c r="L28" s="17">
        <v>160813</v>
      </c>
      <c r="M28" s="34"/>
      <c r="N28" s="20">
        <f>L28/F28</f>
        <v>1.8355972057346361</v>
      </c>
      <c r="O28" s="40"/>
    </row>
    <row r="29" spans="2:15" ht="15.75" customHeight="1">
      <c r="B29" s="3" t="s">
        <v>13</v>
      </c>
      <c r="C29" s="25">
        <v>2000</v>
      </c>
      <c r="D29" s="24">
        <v>8039</v>
      </c>
      <c r="E29" s="35"/>
      <c r="F29" s="18" t="s">
        <v>72</v>
      </c>
      <c r="G29" s="35"/>
      <c r="H29" s="19">
        <v>719</v>
      </c>
      <c r="I29" s="34"/>
      <c r="J29" s="18" t="s">
        <v>72</v>
      </c>
      <c r="K29" s="35"/>
      <c r="L29" s="19">
        <v>719</v>
      </c>
      <c r="M29" s="34"/>
      <c r="N29" s="15" t="s">
        <v>72</v>
      </c>
      <c r="O29" s="40"/>
    </row>
    <row r="30" spans="2:15" ht="15.75" customHeight="1">
      <c r="B30" s="3" t="s">
        <v>14</v>
      </c>
      <c r="C30" s="25">
        <v>2001</v>
      </c>
      <c r="D30" s="11">
        <v>199549</v>
      </c>
      <c r="E30" s="34"/>
      <c r="F30" s="11">
        <v>102135</v>
      </c>
      <c r="G30" s="34"/>
      <c r="H30" s="17">
        <v>334610</v>
      </c>
      <c r="I30" s="34"/>
      <c r="J30" s="20">
        <f>F30*100/D30</f>
        <v>51.18291747891495</v>
      </c>
      <c r="K30" s="34"/>
      <c r="L30" s="17">
        <v>334610</v>
      </c>
      <c r="M30" s="34"/>
      <c r="N30" s="20">
        <f>L30/F30</f>
        <v>3.2761541097566944</v>
      </c>
      <c r="O30" s="40"/>
    </row>
    <row r="31" spans="2:15" ht="15.75" customHeight="1">
      <c r="B31" s="3" t="s">
        <v>15</v>
      </c>
      <c r="C31" s="25">
        <v>2001</v>
      </c>
      <c r="D31" s="11">
        <v>236794</v>
      </c>
      <c r="E31" s="34"/>
      <c r="F31" s="11">
        <v>44683</v>
      </c>
      <c r="G31" s="34"/>
      <c r="H31" s="11">
        <v>134781</v>
      </c>
      <c r="I31" s="34"/>
      <c r="J31" s="20">
        <f>F31*100/D31</f>
        <v>18.869988259837665</v>
      </c>
      <c r="K31" s="34"/>
      <c r="L31" s="11">
        <v>134781</v>
      </c>
      <c r="M31" s="34"/>
      <c r="N31" s="20">
        <f>L31/F31</f>
        <v>3.0163820692433365</v>
      </c>
      <c r="O31" s="40"/>
    </row>
    <row r="32" spans="2:15" ht="15.75" customHeight="1">
      <c r="B32" s="3" t="s">
        <v>16</v>
      </c>
      <c r="C32" s="25">
        <v>2002</v>
      </c>
      <c r="D32" s="11">
        <v>17659</v>
      </c>
      <c r="E32" s="34"/>
      <c r="F32" s="11">
        <v>1600</v>
      </c>
      <c r="G32" s="34"/>
      <c r="H32" s="17">
        <v>11011</v>
      </c>
      <c r="I32" s="34"/>
      <c r="J32" s="20">
        <f>F32*100/D32</f>
        <v>9.060535704173509</v>
      </c>
      <c r="K32" s="38"/>
      <c r="L32" s="17">
        <v>11011</v>
      </c>
      <c r="M32" s="34"/>
      <c r="N32" s="20">
        <f>L32/F32</f>
        <v>6.881875</v>
      </c>
      <c r="O32" s="42"/>
    </row>
    <row r="33" spans="2:15" ht="15.75" customHeight="1">
      <c r="B33" s="3" t="s">
        <v>17</v>
      </c>
      <c r="C33" s="25">
        <v>2000</v>
      </c>
      <c r="D33" s="11">
        <v>3066</v>
      </c>
      <c r="E33" s="34"/>
      <c r="F33" s="11">
        <v>31</v>
      </c>
      <c r="G33" s="34"/>
      <c r="H33" s="17">
        <v>169</v>
      </c>
      <c r="I33" s="34"/>
      <c r="J33" s="20">
        <f>F33*100/D33</f>
        <v>1.0110893672537509</v>
      </c>
      <c r="K33" s="34"/>
      <c r="L33" s="17">
        <v>169</v>
      </c>
      <c r="M33" s="34"/>
      <c r="N33" s="20">
        <f>L33/F33</f>
        <v>5.451612903225806</v>
      </c>
      <c r="O33" s="40"/>
    </row>
    <row r="34" spans="2:15" ht="15.75" customHeight="1">
      <c r="B34" s="3" t="s">
        <v>18</v>
      </c>
      <c r="C34" s="25">
        <v>2000</v>
      </c>
      <c r="D34" s="11">
        <v>7380</v>
      </c>
      <c r="E34" s="34"/>
      <c r="F34" s="15" t="s">
        <v>72</v>
      </c>
      <c r="G34" s="34"/>
      <c r="H34" s="17">
        <v>44</v>
      </c>
      <c r="I34" s="34"/>
      <c r="J34" s="15" t="s">
        <v>72</v>
      </c>
      <c r="K34" s="34"/>
      <c r="L34" s="17">
        <v>44</v>
      </c>
      <c r="M34" s="34"/>
      <c r="N34" s="15" t="s">
        <v>72</v>
      </c>
      <c r="O34" s="40"/>
    </row>
    <row r="35" spans="2:15" ht="15.75" customHeight="1">
      <c r="B35" s="3" t="s">
        <v>19</v>
      </c>
      <c r="C35" s="25">
        <v>2004</v>
      </c>
      <c r="D35" s="11">
        <v>19111</v>
      </c>
      <c r="E35" s="34"/>
      <c r="F35" s="15" t="s">
        <v>72</v>
      </c>
      <c r="G35" s="34"/>
      <c r="H35" s="17">
        <v>4</v>
      </c>
      <c r="I35" s="34"/>
      <c r="J35" s="15" t="s">
        <v>72</v>
      </c>
      <c r="K35" s="34"/>
      <c r="L35" s="17">
        <v>4</v>
      </c>
      <c r="M35" s="34"/>
      <c r="N35" s="15" t="s">
        <v>72</v>
      </c>
      <c r="O35" s="42"/>
    </row>
    <row r="36" spans="2:15" ht="15.75" customHeight="1">
      <c r="B36" s="3" t="s">
        <v>20</v>
      </c>
      <c r="C36" s="25">
        <v>2002</v>
      </c>
      <c r="D36" s="11">
        <v>2128982</v>
      </c>
      <c r="E36" s="34"/>
      <c r="F36" s="11">
        <v>542223</v>
      </c>
      <c r="G36" s="34"/>
      <c r="H36" s="17">
        <v>3644278</v>
      </c>
      <c r="I36" s="34"/>
      <c r="J36" s="20">
        <f>F36*100/D36</f>
        <v>25.468651214524126</v>
      </c>
      <c r="K36" s="34"/>
      <c r="L36" s="17">
        <v>3644278</v>
      </c>
      <c r="M36" s="34"/>
      <c r="N36" s="20">
        <f>L36/F36</f>
        <v>6.720994867425395</v>
      </c>
      <c r="O36" s="40"/>
    </row>
    <row r="37" spans="2:15" ht="15.75" customHeight="1" thickBot="1">
      <c r="B37" s="3" t="s">
        <v>21</v>
      </c>
      <c r="C37" s="25">
        <v>2002</v>
      </c>
      <c r="D37" s="11">
        <v>191</v>
      </c>
      <c r="E37" s="34"/>
      <c r="F37" s="11">
        <v>18</v>
      </c>
      <c r="G37" s="34"/>
      <c r="H37" s="17">
        <v>96</v>
      </c>
      <c r="I37" s="34"/>
      <c r="J37" s="20">
        <f>F37*100/D37</f>
        <v>9.424083769633508</v>
      </c>
      <c r="K37" s="34"/>
      <c r="L37" s="17">
        <v>96</v>
      </c>
      <c r="M37" s="34"/>
      <c r="N37" s="20">
        <f>L37/F37</f>
        <v>5.333333333333333</v>
      </c>
      <c r="O37" s="40"/>
    </row>
    <row r="38" spans="2:15" ht="15.75" customHeight="1" thickBot="1">
      <c r="B38" s="8" t="s">
        <v>112</v>
      </c>
      <c r="C38" s="26"/>
      <c r="D38" s="10">
        <f>SUM(D39:D45)</f>
        <v>8604562</v>
      </c>
      <c r="E38" s="37"/>
      <c r="F38" s="10">
        <f>SUM(F39:F45)</f>
        <v>2043412</v>
      </c>
      <c r="G38" s="37"/>
      <c r="H38" s="10">
        <f>SUM(H39:H45)</f>
        <v>10133550</v>
      </c>
      <c r="I38" s="37"/>
      <c r="J38" s="9">
        <v>31</v>
      </c>
      <c r="K38" s="37"/>
      <c r="L38" s="10">
        <f>SUM(L39:L45)</f>
        <v>10133550</v>
      </c>
      <c r="M38" s="37"/>
      <c r="N38" s="9">
        <v>3.5</v>
      </c>
      <c r="O38" s="43"/>
    </row>
    <row r="39" spans="2:15" ht="15.75" customHeight="1">
      <c r="B39" s="3" t="s">
        <v>22</v>
      </c>
      <c r="C39" s="25">
        <v>1996</v>
      </c>
      <c r="D39" s="11">
        <v>4859865</v>
      </c>
      <c r="E39" s="34"/>
      <c r="F39" s="11">
        <v>1618708</v>
      </c>
      <c r="G39" s="34"/>
      <c r="H39" s="17">
        <v>5565697</v>
      </c>
      <c r="I39" s="34"/>
      <c r="J39" s="20">
        <f>F39*100/D39</f>
        <v>33.307674184365204</v>
      </c>
      <c r="K39" s="34"/>
      <c r="L39" s="17">
        <v>5565697</v>
      </c>
      <c r="M39" s="34"/>
      <c r="N39" s="20">
        <f>L39/F39</f>
        <v>3.438357628429587</v>
      </c>
      <c r="O39" s="40"/>
    </row>
    <row r="40" spans="2:15" ht="15.75" customHeight="1">
      <c r="B40" s="5" t="s">
        <v>23</v>
      </c>
      <c r="C40" s="27">
        <v>1997</v>
      </c>
      <c r="D40" s="13">
        <v>316492</v>
      </c>
      <c r="E40" s="34"/>
      <c r="F40" s="13">
        <v>121122</v>
      </c>
      <c r="G40" s="34"/>
      <c r="H40" s="17">
        <v>408186</v>
      </c>
      <c r="I40" s="34"/>
      <c r="J40" s="20">
        <f>F40*100/D40</f>
        <v>38.27016164705585</v>
      </c>
      <c r="K40" s="34"/>
      <c r="L40" s="17">
        <v>408186</v>
      </c>
      <c r="M40" s="34"/>
      <c r="N40" s="20">
        <f>L40/F40</f>
        <v>3.3700401248328133</v>
      </c>
      <c r="O40" s="40"/>
    </row>
    <row r="41" spans="2:15" ht="15.75" customHeight="1">
      <c r="B41" s="6" t="s">
        <v>24</v>
      </c>
      <c r="C41" s="27">
        <v>2001</v>
      </c>
      <c r="D41" s="14">
        <v>2021895</v>
      </c>
      <c r="E41" s="35"/>
      <c r="F41" s="18" t="s">
        <v>72</v>
      </c>
      <c r="G41" s="35"/>
      <c r="H41" s="19">
        <v>2890844</v>
      </c>
      <c r="I41" s="34"/>
      <c r="J41" s="18" t="s">
        <v>72</v>
      </c>
      <c r="K41" s="35"/>
      <c r="L41" s="19">
        <v>2890844</v>
      </c>
      <c r="M41" s="34"/>
      <c r="N41" s="15" t="s">
        <v>72</v>
      </c>
      <c r="O41" s="40"/>
    </row>
    <row r="42" spans="2:15" ht="15.75" customHeight="1">
      <c r="B42" s="6" t="s">
        <v>25</v>
      </c>
      <c r="C42" s="27" t="s">
        <v>90</v>
      </c>
      <c r="D42" s="13">
        <v>842882</v>
      </c>
      <c r="E42" s="34"/>
      <c r="F42" s="13">
        <v>189289</v>
      </c>
      <c r="G42" s="34"/>
      <c r="H42" s="17">
        <v>375760</v>
      </c>
      <c r="I42" s="34"/>
      <c r="J42" s="20">
        <f aca="true" t="shared" si="0" ref="J42:J47">F42*100/D42</f>
        <v>22.457354647507007</v>
      </c>
      <c r="K42" s="34"/>
      <c r="L42" s="17">
        <v>375760</v>
      </c>
      <c r="M42" s="34"/>
      <c r="N42" s="20">
        <f aca="true" t="shared" si="1" ref="N42:N47">L42/F42</f>
        <v>1.98511271125105</v>
      </c>
      <c r="O42" s="40"/>
    </row>
    <row r="43" spans="2:15" ht="15.75" customHeight="1">
      <c r="B43" s="6" t="s">
        <v>26</v>
      </c>
      <c r="C43" s="27">
        <v>2000</v>
      </c>
      <c r="D43" s="13">
        <v>5318</v>
      </c>
      <c r="E43" s="34"/>
      <c r="F43" s="13">
        <v>70</v>
      </c>
      <c r="G43" s="34"/>
      <c r="H43" s="17">
        <v>500</v>
      </c>
      <c r="I43" s="34"/>
      <c r="J43" s="20">
        <f t="shared" si="0"/>
        <v>1.3162843174125611</v>
      </c>
      <c r="K43" s="34"/>
      <c r="L43" s="17">
        <v>500</v>
      </c>
      <c r="M43" s="34"/>
      <c r="N43" s="20">
        <f t="shared" si="1"/>
        <v>7.142857142857143</v>
      </c>
      <c r="O43" s="40"/>
    </row>
    <row r="44" spans="2:15" ht="15.75" customHeight="1">
      <c r="B44" s="6" t="s">
        <v>27</v>
      </c>
      <c r="C44" s="27">
        <v>2000</v>
      </c>
      <c r="D44" s="13">
        <v>57131</v>
      </c>
      <c r="E44" s="34"/>
      <c r="F44" s="13">
        <v>39657</v>
      </c>
      <c r="G44" s="34"/>
      <c r="H44" s="13">
        <v>415434</v>
      </c>
      <c r="I44" s="34"/>
      <c r="J44" s="20">
        <f t="shared" si="0"/>
        <v>69.41415343683815</v>
      </c>
      <c r="K44" s="34"/>
      <c r="L44" s="13">
        <v>415434</v>
      </c>
      <c r="M44" s="34"/>
      <c r="N44" s="20">
        <f t="shared" si="1"/>
        <v>10.47567894697027</v>
      </c>
      <c r="O44" s="40"/>
    </row>
    <row r="45" spans="2:15" ht="15.75" customHeight="1" thickBot="1">
      <c r="B45" s="6" t="s">
        <v>28</v>
      </c>
      <c r="C45" s="27" t="s">
        <v>92</v>
      </c>
      <c r="D45" s="13">
        <v>500979</v>
      </c>
      <c r="E45" s="34"/>
      <c r="F45" s="13">
        <v>74566</v>
      </c>
      <c r="G45" s="34"/>
      <c r="H45" s="13">
        <v>477129</v>
      </c>
      <c r="I45" s="34" t="s">
        <v>73</v>
      </c>
      <c r="J45" s="20">
        <f t="shared" si="0"/>
        <v>14.884057016361963</v>
      </c>
      <c r="K45" s="34"/>
      <c r="L45" s="13">
        <v>477129</v>
      </c>
      <c r="M45" s="34" t="s">
        <v>73</v>
      </c>
      <c r="N45" s="20">
        <f t="shared" si="1"/>
        <v>6.398747418394443</v>
      </c>
      <c r="O45" s="40"/>
    </row>
    <row r="46" spans="2:15" ht="15.75" customHeight="1" thickBot="1">
      <c r="B46" s="8" t="s">
        <v>113</v>
      </c>
      <c r="C46" s="26"/>
      <c r="D46" s="10">
        <f>SUM(D47:D63)</f>
        <v>340421587</v>
      </c>
      <c r="E46" s="37"/>
      <c r="F46" s="10">
        <f>SUM(F47:F63)</f>
        <v>7835531</v>
      </c>
      <c r="G46" s="37"/>
      <c r="H46" s="10">
        <f>SUM(H47:H63)</f>
        <v>20445353</v>
      </c>
      <c r="I46" s="37"/>
      <c r="J46" s="9">
        <v>3.7</v>
      </c>
      <c r="K46" s="37"/>
      <c r="L46" s="10">
        <f>SUM(L47:L63)</f>
        <v>20445353</v>
      </c>
      <c r="M46" s="37"/>
      <c r="N46" s="9">
        <v>1.2</v>
      </c>
      <c r="O46" s="44"/>
    </row>
    <row r="47" spans="2:15" ht="15.75" customHeight="1">
      <c r="B47" s="6" t="s">
        <v>29</v>
      </c>
      <c r="C47" s="27">
        <v>2002</v>
      </c>
      <c r="D47" s="13">
        <v>3044670</v>
      </c>
      <c r="E47" s="34" t="s">
        <v>78</v>
      </c>
      <c r="F47" s="13">
        <v>2026918</v>
      </c>
      <c r="G47" s="34" t="s">
        <v>79</v>
      </c>
      <c r="H47" s="13">
        <v>142094</v>
      </c>
      <c r="I47" s="34"/>
      <c r="J47" s="20">
        <f t="shared" si="0"/>
        <v>66.57266633165499</v>
      </c>
      <c r="K47" s="34"/>
      <c r="L47" s="13">
        <v>142094</v>
      </c>
      <c r="M47" s="34"/>
      <c r="N47" s="20">
        <f t="shared" si="1"/>
        <v>0.07010347729903232</v>
      </c>
      <c r="O47" s="40"/>
    </row>
    <row r="48" spans="2:15" ht="15.75" customHeight="1">
      <c r="B48" s="6" t="s">
        <v>30</v>
      </c>
      <c r="C48" s="27">
        <v>2000</v>
      </c>
      <c r="D48" s="15" t="s">
        <v>72</v>
      </c>
      <c r="E48" s="38"/>
      <c r="F48" s="15" t="s">
        <v>72</v>
      </c>
      <c r="G48" s="38"/>
      <c r="H48" s="13">
        <v>23329</v>
      </c>
      <c r="I48" s="34"/>
      <c r="J48" s="21" t="s">
        <v>72</v>
      </c>
      <c r="K48" s="34"/>
      <c r="L48" s="13">
        <v>23329</v>
      </c>
      <c r="M48" s="34"/>
      <c r="N48" s="21" t="s">
        <v>72</v>
      </c>
      <c r="O48" s="40"/>
    </row>
    <row r="49" spans="2:15" ht="15.75" customHeight="1">
      <c r="B49" s="6" t="s">
        <v>31</v>
      </c>
      <c r="C49" s="27">
        <v>1997</v>
      </c>
      <c r="D49" s="13">
        <v>193445894</v>
      </c>
      <c r="E49" s="34"/>
      <c r="F49" s="13">
        <v>5181085</v>
      </c>
      <c r="G49" s="34"/>
      <c r="H49" s="13">
        <v>8069585</v>
      </c>
      <c r="I49" s="34"/>
      <c r="J49" s="20">
        <f>F49*100/D49</f>
        <v>2.6783122106484205</v>
      </c>
      <c r="K49" s="34"/>
      <c r="L49" s="13">
        <v>8069585</v>
      </c>
      <c r="M49" s="34"/>
      <c r="N49" s="20">
        <f>L49/F49</f>
        <v>1.5575087071530385</v>
      </c>
      <c r="O49" s="40"/>
    </row>
    <row r="50" spans="2:15" ht="15.75" customHeight="1">
      <c r="B50" s="6" t="s">
        <v>32</v>
      </c>
      <c r="C50" s="27">
        <v>2003</v>
      </c>
      <c r="D50" s="13">
        <v>45199</v>
      </c>
      <c r="E50" s="34"/>
      <c r="F50" s="13">
        <v>184</v>
      </c>
      <c r="G50" s="34"/>
      <c r="H50" s="13">
        <v>1162</v>
      </c>
      <c r="I50" s="34"/>
      <c r="J50" s="20">
        <f>F50*100/D50</f>
        <v>0.40708865240381426</v>
      </c>
      <c r="K50" s="34"/>
      <c r="L50" s="13">
        <v>1162</v>
      </c>
      <c r="M50" s="34"/>
      <c r="N50" s="20">
        <f>L50/F50</f>
        <v>6.315217391304348</v>
      </c>
      <c r="O50" s="40"/>
    </row>
    <row r="51" spans="2:15" ht="15.75" customHeight="1">
      <c r="B51" s="6" t="s">
        <v>33</v>
      </c>
      <c r="C51" s="27" t="s">
        <v>94</v>
      </c>
      <c r="D51" s="13">
        <v>729542</v>
      </c>
      <c r="E51" s="34"/>
      <c r="F51" s="17">
        <v>32437</v>
      </c>
      <c r="G51" s="34"/>
      <c r="H51" s="17">
        <v>38165</v>
      </c>
      <c r="I51" s="34"/>
      <c r="J51" s="20">
        <f>F51*100/D51</f>
        <v>4.446214200142007</v>
      </c>
      <c r="K51" s="34"/>
      <c r="L51" s="17">
        <v>38165</v>
      </c>
      <c r="M51" s="34"/>
      <c r="N51" s="20">
        <f>L51/F51</f>
        <v>1.1765884637913493</v>
      </c>
      <c r="O51" s="40"/>
    </row>
    <row r="52" spans="2:15" ht="15.75" customHeight="1">
      <c r="B52" s="6" t="s">
        <v>34</v>
      </c>
      <c r="C52" s="27">
        <v>2001</v>
      </c>
      <c r="D52" s="13">
        <v>119894000</v>
      </c>
      <c r="E52" s="34"/>
      <c r="F52" s="15" t="s">
        <v>72</v>
      </c>
      <c r="G52" s="34"/>
      <c r="H52" s="17">
        <v>788000</v>
      </c>
      <c r="I52" s="34"/>
      <c r="J52" s="15" t="s">
        <v>72</v>
      </c>
      <c r="K52" s="34"/>
      <c r="L52" s="17">
        <v>788000</v>
      </c>
      <c r="M52" s="34"/>
      <c r="N52" s="15" t="s">
        <v>72</v>
      </c>
      <c r="O52" s="40"/>
    </row>
    <row r="53" spans="2:15" ht="15.75" customHeight="1">
      <c r="B53" s="6" t="s">
        <v>35</v>
      </c>
      <c r="C53" s="27">
        <v>1997</v>
      </c>
      <c r="D53" s="13">
        <v>92258</v>
      </c>
      <c r="E53" s="34"/>
      <c r="F53" s="15" t="s">
        <v>72</v>
      </c>
      <c r="G53" s="34"/>
      <c r="H53" s="17">
        <v>3347</v>
      </c>
      <c r="I53" s="34"/>
      <c r="J53" s="15" t="s">
        <v>72</v>
      </c>
      <c r="K53" s="34"/>
      <c r="L53" s="17">
        <v>3347</v>
      </c>
      <c r="M53" s="34"/>
      <c r="N53" s="15" t="s">
        <v>72</v>
      </c>
      <c r="O53" s="40"/>
    </row>
    <row r="54" spans="2:15" ht="15.75" customHeight="1">
      <c r="B54" s="6" t="s">
        <v>36</v>
      </c>
      <c r="C54" s="27">
        <v>2002</v>
      </c>
      <c r="D54" s="13">
        <v>1130855</v>
      </c>
      <c r="E54" s="34"/>
      <c r="F54" s="17">
        <v>151830</v>
      </c>
      <c r="G54" s="34"/>
      <c r="H54" s="17">
        <v>361141</v>
      </c>
      <c r="I54" s="34"/>
      <c r="J54" s="20">
        <f>F54*100/D54</f>
        <v>13.426124481034261</v>
      </c>
      <c r="K54" s="34"/>
      <c r="L54" s="17">
        <v>361141</v>
      </c>
      <c r="M54" s="34"/>
      <c r="N54" s="20">
        <f>L54/F54</f>
        <v>2.378587894355529</v>
      </c>
      <c r="O54" s="40"/>
    </row>
    <row r="55" spans="2:15" ht="15.75" customHeight="1">
      <c r="B55" s="6" t="s">
        <v>37</v>
      </c>
      <c r="C55" s="27">
        <v>1998</v>
      </c>
      <c r="D55" s="13">
        <v>194829</v>
      </c>
      <c r="E55" s="34"/>
      <c r="F55" s="15" t="s">
        <v>72</v>
      </c>
      <c r="G55" s="34"/>
      <c r="H55" s="17">
        <v>1888</v>
      </c>
      <c r="I55" s="34"/>
      <c r="J55" s="15" t="s">
        <v>72</v>
      </c>
      <c r="K55" s="34"/>
      <c r="L55" s="17">
        <v>1888</v>
      </c>
      <c r="M55" s="34"/>
      <c r="N55" s="15" t="s">
        <v>72</v>
      </c>
      <c r="O55" s="40"/>
    </row>
    <row r="56" spans="2:15" ht="15.75" customHeight="1">
      <c r="B56" s="6" t="s">
        <v>87</v>
      </c>
      <c r="C56" s="27">
        <v>2000</v>
      </c>
      <c r="D56" s="13">
        <v>250000</v>
      </c>
      <c r="E56" s="34"/>
      <c r="F56" s="15" t="s">
        <v>72</v>
      </c>
      <c r="G56" s="34"/>
      <c r="H56" s="17">
        <v>2660700</v>
      </c>
      <c r="I56" s="34"/>
      <c r="J56" s="15" t="s">
        <v>72</v>
      </c>
      <c r="K56" s="34"/>
      <c r="L56" s="17">
        <v>2660700</v>
      </c>
      <c r="M56" s="34"/>
      <c r="N56" s="15" t="s">
        <v>72</v>
      </c>
      <c r="O56" s="40"/>
    </row>
    <row r="57" spans="2:15" ht="15.75" customHeight="1">
      <c r="B57" s="6" t="s">
        <v>38</v>
      </c>
      <c r="C57" s="27">
        <v>2003</v>
      </c>
      <c r="D57" s="13">
        <v>3464769</v>
      </c>
      <c r="E57" s="34"/>
      <c r="F57" s="15" t="s">
        <v>72</v>
      </c>
      <c r="G57" s="34"/>
      <c r="H57" s="17">
        <v>7513305</v>
      </c>
      <c r="I57" s="34" t="s">
        <v>81</v>
      </c>
      <c r="J57" s="15" t="s">
        <v>72</v>
      </c>
      <c r="K57" s="34"/>
      <c r="L57" s="17">
        <v>7513305</v>
      </c>
      <c r="M57" s="34" t="s">
        <v>81</v>
      </c>
      <c r="N57" s="15" t="s">
        <v>72</v>
      </c>
      <c r="O57" s="40"/>
    </row>
    <row r="58" spans="2:15" ht="15.75" customHeight="1">
      <c r="B58" s="6" t="s">
        <v>39</v>
      </c>
      <c r="C58" s="27">
        <v>2002</v>
      </c>
      <c r="D58" s="13">
        <v>3364139</v>
      </c>
      <c r="E58" s="34"/>
      <c r="F58" s="13">
        <v>9133</v>
      </c>
      <c r="G58" s="34"/>
      <c r="H58" s="17">
        <v>20061</v>
      </c>
      <c r="I58" s="34"/>
      <c r="J58" s="20">
        <f>F58*100/D58</f>
        <v>0.2714810535474307</v>
      </c>
      <c r="K58" s="34"/>
      <c r="L58" s="17">
        <v>20061</v>
      </c>
      <c r="M58" s="34"/>
      <c r="N58" s="20">
        <f>L58/F58</f>
        <v>2.1965400197087486</v>
      </c>
      <c r="O58" s="40"/>
    </row>
    <row r="59" spans="2:15" ht="15.75" customHeight="1">
      <c r="B59" s="6" t="s">
        <v>40</v>
      </c>
      <c r="C59" s="27">
        <v>2000</v>
      </c>
      <c r="D59" s="13">
        <v>6620224</v>
      </c>
      <c r="E59" s="34"/>
      <c r="F59" s="17">
        <v>205383</v>
      </c>
      <c r="G59" s="34"/>
      <c r="H59" s="17">
        <v>274595</v>
      </c>
      <c r="I59" s="34"/>
      <c r="J59" s="20">
        <f>F59*100/D59</f>
        <v>3.102357261627401</v>
      </c>
      <c r="K59" s="34"/>
      <c r="L59" s="17">
        <v>274595</v>
      </c>
      <c r="M59" s="34"/>
      <c r="N59" s="20">
        <f>L59/F59</f>
        <v>1.3369899164000916</v>
      </c>
      <c r="O59" s="40"/>
    </row>
    <row r="60" spans="2:15" ht="15.75" customHeight="1">
      <c r="B60" s="6" t="s">
        <v>41</v>
      </c>
      <c r="C60" s="27">
        <v>2002</v>
      </c>
      <c r="D60" s="13">
        <v>4822739</v>
      </c>
      <c r="E60" s="34"/>
      <c r="F60" s="17">
        <v>228013</v>
      </c>
      <c r="G60" s="34"/>
      <c r="H60" s="17">
        <v>328862</v>
      </c>
      <c r="I60" s="34"/>
      <c r="J60" s="20">
        <f>F60*100/D60</f>
        <v>4.727873517517742</v>
      </c>
      <c r="K60" s="34"/>
      <c r="L60" s="17">
        <v>328862</v>
      </c>
      <c r="M60" s="34"/>
      <c r="N60" s="20">
        <f>L60/F60</f>
        <v>1.4422949568664944</v>
      </c>
      <c r="O60" s="40"/>
    </row>
    <row r="61" spans="2:15" ht="15.75" customHeight="1">
      <c r="B61" s="6" t="s">
        <v>42</v>
      </c>
      <c r="C61" s="27" t="s">
        <v>89</v>
      </c>
      <c r="D61" s="14">
        <v>3553</v>
      </c>
      <c r="E61" s="34"/>
      <c r="F61" s="15" t="s">
        <v>72</v>
      </c>
      <c r="G61" s="34"/>
      <c r="H61" s="17">
        <v>1415</v>
      </c>
      <c r="I61" s="34"/>
      <c r="J61" s="15" t="s">
        <v>72</v>
      </c>
      <c r="K61" s="34"/>
      <c r="L61" s="17">
        <v>1415</v>
      </c>
      <c r="M61" s="34"/>
      <c r="N61" s="15" t="s">
        <v>72</v>
      </c>
      <c r="O61" s="40"/>
    </row>
    <row r="62" spans="2:15" ht="15.75" customHeight="1">
      <c r="B62" s="6" t="s">
        <v>43</v>
      </c>
      <c r="C62" s="27">
        <v>1999</v>
      </c>
      <c r="D62" s="13">
        <v>242267</v>
      </c>
      <c r="E62" s="34"/>
      <c r="F62" s="17">
        <v>548</v>
      </c>
      <c r="G62" s="34"/>
      <c r="H62" s="17">
        <v>5335</v>
      </c>
      <c r="I62" s="34"/>
      <c r="J62" s="20">
        <f>F62*100/D62</f>
        <v>0.22619671684546389</v>
      </c>
      <c r="K62" s="34"/>
      <c r="L62" s="17">
        <v>5335</v>
      </c>
      <c r="M62" s="34"/>
      <c r="N62" s="20">
        <f>L62/F62</f>
        <v>9.735401459854014</v>
      </c>
      <c r="O62" s="40"/>
    </row>
    <row r="63" spans="2:15" ht="15.75" customHeight="1" thickBot="1">
      <c r="B63" s="6" t="s">
        <v>44</v>
      </c>
      <c r="C63" s="27">
        <v>2001</v>
      </c>
      <c r="D63" s="13">
        <v>3076649</v>
      </c>
      <c r="E63" s="34"/>
      <c r="F63" s="15" t="s">
        <v>72</v>
      </c>
      <c r="G63" s="34"/>
      <c r="H63" s="17">
        <v>212369</v>
      </c>
      <c r="I63" s="34" t="s">
        <v>82</v>
      </c>
      <c r="J63" s="15" t="s">
        <v>72</v>
      </c>
      <c r="K63" s="34"/>
      <c r="L63" s="17">
        <v>212369</v>
      </c>
      <c r="M63" s="34" t="s">
        <v>82</v>
      </c>
      <c r="N63" s="15" t="s">
        <v>72</v>
      </c>
      <c r="O63" s="40"/>
    </row>
    <row r="64" spans="2:15" ht="15.75" customHeight="1" thickBot="1">
      <c r="B64" s="8" t="s">
        <v>114</v>
      </c>
      <c r="C64" s="26"/>
      <c r="D64" s="10">
        <f>SUM(D65:D81)</f>
        <v>16297612</v>
      </c>
      <c r="E64" s="37"/>
      <c r="F64" s="10">
        <f>SUM(F65:F81)</f>
        <v>321238</v>
      </c>
      <c r="G64" s="37"/>
      <c r="H64" s="10">
        <f>SUM(H65:H81)</f>
        <v>1998721</v>
      </c>
      <c r="I64" s="37"/>
      <c r="J64" s="9">
        <v>3.8</v>
      </c>
      <c r="K64" s="37"/>
      <c r="L64" s="10">
        <f>SUM(L65:L81)</f>
        <v>1998721</v>
      </c>
      <c r="M64" s="37"/>
      <c r="N64" s="9">
        <v>2.3</v>
      </c>
      <c r="O64" s="43"/>
    </row>
    <row r="65" spans="2:15" ht="15.75" customHeight="1">
      <c r="B65" s="6" t="s">
        <v>45</v>
      </c>
      <c r="C65" s="27">
        <v>1998</v>
      </c>
      <c r="D65" s="13">
        <v>466809</v>
      </c>
      <c r="E65" s="34"/>
      <c r="F65" s="17">
        <v>41285</v>
      </c>
      <c r="G65" s="34"/>
      <c r="H65" s="17">
        <v>42128</v>
      </c>
      <c r="I65" s="34"/>
      <c r="J65" s="20">
        <f aca="true" t="shared" si="2" ref="J65:J74">F65*100/D65</f>
        <v>8.844088267364167</v>
      </c>
      <c r="K65" s="34"/>
      <c r="L65" s="17">
        <v>42128</v>
      </c>
      <c r="M65" s="34"/>
      <c r="N65" s="20">
        <f aca="true" t="shared" si="3" ref="N65:N74">L65/F65</f>
        <v>1.0204190383916676</v>
      </c>
      <c r="O65" s="40"/>
    </row>
    <row r="66" spans="2:15" ht="15.75" customHeight="1">
      <c r="B66" s="6" t="s">
        <v>46</v>
      </c>
      <c r="C66" s="27">
        <v>2003</v>
      </c>
      <c r="D66" s="13">
        <v>449896</v>
      </c>
      <c r="E66" s="34"/>
      <c r="F66" s="17">
        <v>4028</v>
      </c>
      <c r="G66" s="34"/>
      <c r="H66" s="17">
        <v>11587</v>
      </c>
      <c r="I66" s="34"/>
      <c r="J66" s="20">
        <f t="shared" si="2"/>
        <v>0.895318029055604</v>
      </c>
      <c r="K66" s="34"/>
      <c r="L66" s="17">
        <v>11587</v>
      </c>
      <c r="M66" s="34"/>
      <c r="N66" s="20">
        <f t="shared" si="3"/>
        <v>2.8766137040714996</v>
      </c>
      <c r="O66" s="40"/>
    </row>
    <row r="67" spans="2:15" ht="15.75" customHeight="1">
      <c r="B67" s="6" t="s">
        <v>47</v>
      </c>
      <c r="C67" s="27">
        <v>2000</v>
      </c>
      <c r="D67" s="13">
        <v>56487</v>
      </c>
      <c r="E67" s="34"/>
      <c r="F67" s="17">
        <v>5705</v>
      </c>
      <c r="G67" s="34"/>
      <c r="H67" s="17">
        <v>22991</v>
      </c>
      <c r="I67" s="34"/>
      <c r="J67" s="20">
        <f t="shared" si="2"/>
        <v>10.099668950377962</v>
      </c>
      <c r="K67" s="34"/>
      <c r="L67" s="17">
        <v>22991</v>
      </c>
      <c r="M67" s="34"/>
      <c r="N67" s="20">
        <f t="shared" si="3"/>
        <v>4.029973707274321</v>
      </c>
      <c r="O67" s="40"/>
    </row>
    <row r="68" spans="2:15" ht="15.75" customHeight="1">
      <c r="B68" s="6" t="s">
        <v>48</v>
      </c>
      <c r="C68" s="27">
        <v>2001</v>
      </c>
      <c r="D68" s="13">
        <v>83808</v>
      </c>
      <c r="E68" s="34"/>
      <c r="F68" s="17">
        <v>2050</v>
      </c>
      <c r="G68" s="34"/>
      <c r="H68" s="17">
        <v>5261</v>
      </c>
      <c r="I68" s="34"/>
      <c r="J68" s="20">
        <f t="shared" si="2"/>
        <v>2.4460672012218403</v>
      </c>
      <c r="K68" s="34"/>
      <c r="L68" s="17">
        <v>5261</v>
      </c>
      <c r="M68" s="34"/>
      <c r="N68" s="20">
        <f t="shared" si="3"/>
        <v>2.566341463414634</v>
      </c>
      <c r="O68" s="40"/>
    </row>
    <row r="69" spans="2:15" ht="15.75" customHeight="1">
      <c r="B69" s="6" t="s">
        <v>49</v>
      </c>
      <c r="C69" s="27">
        <v>2000</v>
      </c>
      <c r="D69" s="13">
        <v>966916</v>
      </c>
      <c r="E69" s="34"/>
      <c r="F69" s="13">
        <v>38079</v>
      </c>
      <c r="G69" s="34"/>
      <c r="H69" s="17">
        <v>80555</v>
      </c>
      <c r="I69" s="34"/>
      <c r="J69" s="20">
        <f t="shared" si="2"/>
        <v>3.9381911148434816</v>
      </c>
      <c r="K69" s="34"/>
      <c r="L69" s="17">
        <v>80555</v>
      </c>
      <c r="M69" s="34"/>
      <c r="N69" s="20">
        <f t="shared" si="3"/>
        <v>2.115470469287534</v>
      </c>
      <c r="O69" s="40"/>
    </row>
    <row r="70" spans="2:15" ht="15.75" customHeight="1">
      <c r="B70" s="6" t="s">
        <v>50</v>
      </c>
      <c r="C70" s="27">
        <v>2000</v>
      </c>
      <c r="D70" s="13">
        <v>2590674</v>
      </c>
      <c r="E70" s="34"/>
      <c r="F70" s="13">
        <v>41181</v>
      </c>
      <c r="G70" s="34"/>
      <c r="H70" s="17">
        <v>160872</v>
      </c>
      <c r="I70" s="34"/>
      <c r="J70" s="20">
        <f t="shared" si="2"/>
        <v>1.5895863393078404</v>
      </c>
      <c r="K70" s="34"/>
      <c r="L70" s="17">
        <v>160872</v>
      </c>
      <c r="M70" s="34"/>
      <c r="N70" s="20">
        <f t="shared" si="3"/>
        <v>3.9064617177824723</v>
      </c>
      <c r="O70" s="40"/>
    </row>
    <row r="71" spans="2:15" ht="15.75" customHeight="1">
      <c r="B71" s="6" t="s">
        <v>51</v>
      </c>
      <c r="C71" s="27">
        <v>2001</v>
      </c>
      <c r="D71" s="13">
        <v>180263</v>
      </c>
      <c r="E71" s="34"/>
      <c r="F71" s="13">
        <v>13983</v>
      </c>
      <c r="G71" s="34"/>
      <c r="H71" s="17">
        <v>17700</v>
      </c>
      <c r="I71" s="34"/>
      <c r="J71" s="20">
        <f t="shared" si="2"/>
        <v>7.75699949518204</v>
      </c>
      <c r="K71" s="34"/>
      <c r="L71" s="17">
        <v>17700</v>
      </c>
      <c r="M71" s="34"/>
      <c r="N71" s="20">
        <f t="shared" si="3"/>
        <v>1.2658227848101267</v>
      </c>
      <c r="O71" s="40"/>
    </row>
    <row r="72" spans="2:15" ht="15.75" customHeight="1">
      <c r="B72" s="6" t="s">
        <v>52</v>
      </c>
      <c r="C72" s="27">
        <v>2003</v>
      </c>
      <c r="D72" s="13">
        <v>610543</v>
      </c>
      <c r="E72" s="34"/>
      <c r="F72" s="17">
        <v>54333</v>
      </c>
      <c r="G72" s="34"/>
      <c r="H72" s="17">
        <v>65030</v>
      </c>
      <c r="I72" s="34"/>
      <c r="J72" s="20">
        <f t="shared" si="2"/>
        <v>8.899127497981306</v>
      </c>
      <c r="K72" s="34"/>
      <c r="L72" s="17">
        <v>65030</v>
      </c>
      <c r="M72" s="34"/>
      <c r="N72" s="20">
        <f t="shared" si="3"/>
        <v>1.1968785084571072</v>
      </c>
      <c r="O72" s="40"/>
    </row>
    <row r="73" spans="2:15" ht="15.75" customHeight="1">
      <c r="B73" s="6" t="s">
        <v>53</v>
      </c>
      <c r="C73" s="27">
        <v>2001</v>
      </c>
      <c r="D73" s="13">
        <v>11959</v>
      </c>
      <c r="E73" s="34"/>
      <c r="F73" s="17">
        <v>507</v>
      </c>
      <c r="G73" s="34"/>
      <c r="H73" s="17">
        <v>817</v>
      </c>
      <c r="I73" s="34"/>
      <c r="J73" s="20">
        <f t="shared" si="2"/>
        <v>4.23948490676478</v>
      </c>
      <c r="K73" s="34"/>
      <c r="L73" s="17">
        <v>817</v>
      </c>
      <c r="M73" s="34"/>
      <c r="N73" s="20">
        <f t="shared" si="3"/>
        <v>1.611439842209073</v>
      </c>
      <c r="O73" s="40"/>
    </row>
    <row r="74" spans="2:15" ht="15.75" customHeight="1">
      <c r="B74" s="6" t="s">
        <v>54</v>
      </c>
      <c r="C74" s="27">
        <v>1999</v>
      </c>
      <c r="D74" s="13">
        <v>70740</v>
      </c>
      <c r="E74" s="34"/>
      <c r="F74" s="17">
        <v>7310</v>
      </c>
      <c r="G74" s="34"/>
      <c r="H74" s="17">
        <v>26959</v>
      </c>
      <c r="I74" s="34"/>
      <c r="J74" s="20">
        <f t="shared" si="2"/>
        <v>10.333616058806898</v>
      </c>
      <c r="K74" s="34"/>
      <c r="L74" s="17">
        <v>26959</v>
      </c>
      <c r="M74" s="34"/>
      <c r="N74" s="20">
        <f t="shared" si="3"/>
        <v>3.6879616963064294</v>
      </c>
      <c r="O74" s="40"/>
    </row>
    <row r="75" spans="2:15" ht="15.75" customHeight="1">
      <c r="B75" s="6" t="s">
        <v>55</v>
      </c>
      <c r="C75" s="27">
        <v>2002</v>
      </c>
      <c r="D75" s="14">
        <v>2933000</v>
      </c>
      <c r="E75" s="35"/>
      <c r="F75" s="18" t="s">
        <v>72</v>
      </c>
      <c r="G75" s="35"/>
      <c r="H75" s="14">
        <v>329533</v>
      </c>
      <c r="I75" s="35"/>
      <c r="J75" s="18" t="s">
        <v>72</v>
      </c>
      <c r="K75" s="35"/>
      <c r="L75" s="14">
        <v>329533</v>
      </c>
      <c r="M75" s="35"/>
      <c r="N75" s="18" t="s">
        <v>72</v>
      </c>
      <c r="O75" s="40"/>
    </row>
    <row r="76" spans="2:15" ht="15.75" customHeight="1">
      <c r="B76" s="6" t="s">
        <v>56</v>
      </c>
      <c r="C76" s="27">
        <v>1999</v>
      </c>
      <c r="D76" s="14">
        <v>415969</v>
      </c>
      <c r="E76" s="35"/>
      <c r="F76" s="19">
        <v>17012</v>
      </c>
      <c r="G76" s="35"/>
      <c r="H76" s="14">
        <v>41469</v>
      </c>
      <c r="I76" s="34" t="s">
        <v>83</v>
      </c>
      <c r="J76" s="22">
        <f>F76*100/D76</f>
        <v>4.089727840295791</v>
      </c>
      <c r="K76" s="35"/>
      <c r="L76" s="14">
        <v>41469</v>
      </c>
      <c r="M76" s="34" t="s">
        <v>83</v>
      </c>
      <c r="N76" s="20">
        <f>L76/F76</f>
        <v>2.437632259581472</v>
      </c>
      <c r="O76" s="40"/>
    </row>
    <row r="77" spans="2:15" ht="15.75" customHeight="1">
      <c r="B77" s="6" t="s">
        <v>57</v>
      </c>
      <c r="C77" s="27">
        <v>2002</v>
      </c>
      <c r="D77" s="14">
        <v>4759698</v>
      </c>
      <c r="E77" s="35"/>
      <c r="F77" s="18" t="s">
        <v>72</v>
      </c>
      <c r="G77" s="35"/>
      <c r="H77" s="14">
        <v>909238</v>
      </c>
      <c r="I77" s="34" t="s">
        <v>73</v>
      </c>
      <c r="J77" s="18" t="s">
        <v>72</v>
      </c>
      <c r="K77" s="35"/>
      <c r="L77" s="14">
        <v>909238</v>
      </c>
      <c r="M77" s="34" t="s">
        <v>73</v>
      </c>
      <c r="N77" s="15" t="s">
        <v>72</v>
      </c>
      <c r="O77" s="40"/>
    </row>
    <row r="78" spans="2:15" ht="15.75" customHeight="1">
      <c r="B78" s="6" t="s">
        <v>85</v>
      </c>
      <c r="C78" s="27">
        <v>2002</v>
      </c>
      <c r="D78" s="14">
        <v>778891</v>
      </c>
      <c r="E78" s="35"/>
      <c r="F78" s="19">
        <v>24791</v>
      </c>
      <c r="G78" s="35"/>
      <c r="H78" s="14">
        <v>31830</v>
      </c>
      <c r="I78" s="34"/>
      <c r="J78" s="22">
        <f>F78*100/D78</f>
        <v>3.182858705518487</v>
      </c>
      <c r="K78" s="35"/>
      <c r="L78" s="14">
        <v>31830</v>
      </c>
      <c r="M78" s="34"/>
      <c r="N78" s="20">
        <f>L78/F78</f>
        <v>1.2839336856117138</v>
      </c>
      <c r="O78" s="40"/>
    </row>
    <row r="79" spans="2:15" ht="15.75" customHeight="1">
      <c r="B79" s="6" t="s">
        <v>58</v>
      </c>
      <c r="C79" s="27">
        <v>2001</v>
      </c>
      <c r="D79" s="13">
        <v>71038</v>
      </c>
      <c r="E79" s="34"/>
      <c r="F79" s="15" t="s">
        <v>72</v>
      </c>
      <c r="G79" s="34"/>
      <c r="H79" s="17">
        <v>6597</v>
      </c>
      <c r="I79" s="34"/>
      <c r="J79" s="15" t="s">
        <v>72</v>
      </c>
      <c r="K79" s="34"/>
      <c r="L79" s="17">
        <v>6597</v>
      </c>
      <c r="M79" s="34"/>
      <c r="N79" s="15" t="s">
        <v>72</v>
      </c>
      <c r="O79" s="40"/>
    </row>
    <row r="80" spans="2:15" ht="15.75" customHeight="1">
      <c r="B80" s="6" t="s">
        <v>59</v>
      </c>
      <c r="C80" s="27">
        <v>2000</v>
      </c>
      <c r="D80" s="13">
        <v>86465</v>
      </c>
      <c r="E80" s="34"/>
      <c r="F80" s="17">
        <v>4634</v>
      </c>
      <c r="G80" s="34"/>
      <c r="H80" s="17">
        <v>14407</v>
      </c>
      <c r="I80" s="34"/>
      <c r="J80" s="20">
        <f aca="true" t="shared" si="4" ref="J80:J85">F80*100/D80</f>
        <v>5.3593939744405255</v>
      </c>
      <c r="K80" s="34"/>
      <c r="L80" s="17">
        <v>14407</v>
      </c>
      <c r="M80" s="34"/>
      <c r="N80" s="20">
        <f>L80/F80</f>
        <v>3.10897712559344</v>
      </c>
      <c r="O80" s="40"/>
    </row>
    <row r="81" spans="2:15" ht="15.75" customHeight="1" thickBot="1">
      <c r="B81" s="6" t="s">
        <v>60</v>
      </c>
      <c r="C81" s="27">
        <v>1999</v>
      </c>
      <c r="D81" s="13">
        <v>1764456</v>
      </c>
      <c r="E81" s="34"/>
      <c r="F81" s="17">
        <v>66340</v>
      </c>
      <c r="G81" s="34"/>
      <c r="H81" s="17">
        <v>231747</v>
      </c>
      <c r="I81" s="34"/>
      <c r="J81" s="20">
        <f t="shared" si="4"/>
        <v>3.7597990542127433</v>
      </c>
      <c r="K81" s="34"/>
      <c r="L81" s="17">
        <v>231747</v>
      </c>
      <c r="M81" s="34"/>
      <c r="N81" s="20">
        <f>L81/F81</f>
        <v>3.493322279167923</v>
      </c>
      <c r="O81" s="40"/>
    </row>
    <row r="82" spans="2:15" ht="15.75" customHeight="1" thickBot="1">
      <c r="B82" s="8" t="s">
        <v>115</v>
      </c>
      <c r="C82" s="26"/>
      <c r="D82" s="10">
        <f>SUM(D83:D89)</f>
        <v>243639</v>
      </c>
      <c r="E82" s="37"/>
      <c r="F82" s="10">
        <f>SUM(F83:F89)</f>
        <v>27916</v>
      </c>
      <c r="G82" s="37"/>
      <c r="H82" s="10">
        <f>SUM(H83:H89)</f>
        <v>312495</v>
      </c>
      <c r="I82" s="37"/>
      <c r="J82" s="9">
        <v>16.6</v>
      </c>
      <c r="K82" s="37"/>
      <c r="L82" s="10">
        <f>SUM(L83:L89)</f>
        <v>312495</v>
      </c>
      <c r="M82" s="37"/>
      <c r="N82" s="9">
        <v>8.2</v>
      </c>
      <c r="O82" s="43"/>
    </row>
    <row r="83" spans="2:15" ht="15.75" customHeight="1">
      <c r="B83" s="46" t="s">
        <v>61</v>
      </c>
      <c r="C83" s="47">
        <v>2001</v>
      </c>
      <c r="D83" s="48">
        <v>140516</v>
      </c>
      <c r="E83" s="49"/>
      <c r="F83" s="50">
        <v>25272</v>
      </c>
      <c r="G83" s="49"/>
      <c r="H83" s="50">
        <v>223998</v>
      </c>
      <c r="I83" s="49"/>
      <c r="J83" s="51">
        <f>F83*100/D83</f>
        <v>17.985140482222665</v>
      </c>
      <c r="K83" s="49"/>
      <c r="L83" s="50">
        <v>223998</v>
      </c>
      <c r="M83" s="49"/>
      <c r="N83" s="51">
        <f>+L83/F83</f>
        <v>8.863485280151947</v>
      </c>
      <c r="O83" s="40"/>
    </row>
    <row r="84" spans="2:15" ht="15.75" customHeight="1">
      <c r="B84" s="6" t="s">
        <v>62</v>
      </c>
      <c r="C84" s="27">
        <v>2000</v>
      </c>
      <c r="D84" s="13">
        <v>1721</v>
      </c>
      <c r="E84" s="34"/>
      <c r="F84" s="13">
        <v>29</v>
      </c>
      <c r="G84" s="34"/>
      <c r="H84" s="17">
        <v>71</v>
      </c>
      <c r="I84" s="34"/>
      <c r="J84" s="20">
        <f t="shared" si="4"/>
        <v>1.68506682161534</v>
      </c>
      <c r="K84" s="34"/>
      <c r="L84" s="17">
        <v>71</v>
      </c>
      <c r="M84" s="34"/>
      <c r="N84" s="20">
        <f>L84/F84</f>
        <v>2.4482758620689653</v>
      </c>
      <c r="O84" s="40"/>
    </row>
    <row r="85" spans="2:15" ht="15.75" customHeight="1">
      <c r="B85" s="6" t="s">
        <v>63</v>
      </c>
      <c r="C85" s="27">
        <v>2002</v>
      </c>
      <c r="D85" s="13">
        <v>153</v>
      </c>
      <c r="E85" s="34"/>
      <c r="F85" s="13">
        <v>1</v>
      </c>
      <c r="G85" s="34"/>
      <c r="H85" s="17">
        <v>4</v>
      </c>
      <c r="I85" s="34"/>
      <c r="J85" s="20">
        <f t="shared" si="4"/>
        <v>0.6535947712418301</v>
      </c>
      <c r="K85" s="34"/>
      <c r="L85" s="17">
        <v>4</v>
      </c>
      <c r="M85" s="34"/>
      <c r="N85" s="20">
        <f>L85/F85</f>
        <v>4</v>
      </c>
      <c r="O85" s="40"/>
    </row>
    <row r="86" spans="2:15" ht="15.75" customHeight="1">
      <c r="B86" s="6" t="s">
        <v>64</v>
      </c>
      <c r="C86" s="27">
        <v>2002</v>
      </c>
      <c r="D86" s="14">
        <v>5574</v>
      </c>
      <c r="E86" s="35"/>
      <c r="F86" s="18" t="s">
        <v>72</v>
      </c>
      <c r="G86" s="35"/>
      <c r="H86" s="19">
        <v>7512</v>
      </c>
      <c r="I86" s="34" t="s">
        <v>73</v>
      </c>
      <c r="J86" s="18" t="s">
        <v>72</v>
      </c>
      <c r="K86" s="35"/>
      <c r="L86" s="19">
        <v>7512</v>
      </c>
      <c r="M86" s="34" t="s">
        <v>73</v>
      </c>
      <c r="N86" s="15" t="s">
        <v>72</v>
      </c>
      <c r="O86" s="40"/>
    </row>
    <row r="87" spans="2:15" ht="15.75" customHeight="1">
      <c r="B87" s="6" t="s">
        <v>65</v>
      </c>
      <c r="C87" s="27">
        <v>2002</v>
      </c>
      <c r="D87" s="14">
        <v>70000</v>
      </c>
      <c r="E87" s="35"/>
      <c r="F87" s="18" t="s">
        <v>72</v>
      </c>
      <c r="G87" s="35"/>
      <c r="H87" s="19">
        <v>75856</v>
      </c>
      <c r="I87" s="34"/>
      <c r="J87" s="18" t="s">
        <v>72</v>
      </c>
      <c r="K87" s="35"/>
      <c r="L87" s="19">
        <v>75856</v>
      </c>
      <c r="M87" s="34"/>
      <c r="N87" s="15" t="s">
        <v>72</v>
      </c>
      <c r="O87" s="40"/>
    </row>
    <row r="88" spans="2:15" ht="15.75" customHeight="1">
      <c r="B88" s="6" t="s">
        <v>66</v>
      </c>
      <c r="C88" s="27">
        <v>1999</v>
      </c>
      <c r="D88" s="13">
        <v>14734</v>
      </c>
      <c r="E88" s="34"/>
      <c r="F88" s="13">
        <v>974</v>
      </c>
      <c r="G88" s="34"/>
      <c r="H88" s="17">
        <v>1799</v>
      </c>
      <c r="I88" s="34"/>
      <c r="J88" s="20">
        <f>F88*100/D88</f>
        <v>6.61056060811728</v>
      </c>
      <c r="K88" s="34"/>
      <c r="L88" s="17">
        <v>1799</v>
      </c>
      <c r="M88" s="34"/>
      <c r="N88" s="20">
        <f>L88/F88</f>
        <v>1.8470225872689938</v>
      </c>
      <c r="O88" s="40"/>
    </row>
    <row r="89" spans="2:15" ht="15.75" customHeight="1" thickBot="1">
      <c r="B89" s="7" t="s">
        <v>67</v>
      </c>
      <c r="C89" s="28">
        <v>2001</v>
      </c>
      <c r="D89" s="16">
        <v>10941</v>
      </c>
      <c r="E89" s="39"/>
      <c r="F89" s="16">
        <v>1640</v>
      </c>
      <c r="G89" s="39"/>
      <c r="H89" s="16">
        <v>3255</v>
      </c>
      <c r="I89" s="39"/>
      <c r="J89" s="23">
        <f>F89*100/D89</f>
        <v>14.989489077780824</v>
      </c>
      <c r="K89" s="39"/>
      <c r="L89" s="16">
        <v>3255</v>
      </c>
      <c r="M89" s="39"/>
      <c r="N89" s="23">
        <f>L89/F89</f>
        <v>1.9847560975609757</v>
      </c>
      <c r="O89" s="45"/>
    </row>
    <row r="90" spans="4:12" ht="15.75" customHeight="1">
      <c r="D90" s="52"/>
      <c r="H90" s="53"/>
      <c r="L90" s="53"/>
    </row>
    <row r="91" spans="2:4" ht="15.75" customHeight="1">
      <c r="B91" s="32" t="s">
        <v>95</v>
      </c>
      <c r="C91" s="33"/>
      <c r="D91" s="33"/>
    </row>
    <row r="92" spans="2:4" ht="15.75" customHeight="1">
      <c r="B92" s="161" t="s">
        <v>104</v>
      </c>
      <c r="C92" s="162"/>
      <c r="D92" s="33"/>
    </row>
    <row r="93" spans="2:4" ht="15.75" customHeight="1">
      <c r="B93" s="72" t="s">
        <v>105</v>
      </c>
      <c r="C93" s="73"/>
      <c r="D93" s="33"/>
    </row>
    <row r="94" spans="2:4" ht="15.75" customHeight="1">
      <c r="B94" s="72" t="s">
        <v>106</v>
      </c>
      <c r="C94" s="73"/>
      <c r="D94" s="33"/>
    </row>
    <row r="95" spans="2:4" ht="15.75" customHeight="1">
      <c r="B95" s="72" t="s">
        <v>107</v>
      </c>
      <c r="C95" s="73"/>
      <c r="D95" s="33"/>
    </row>
    <row r="96" spans="2:4" ht="15.75" customHeight="1">
      <c r="B96" s="72" t="s">
        <v>108</v>
      </c>
      <c r="C96" s="73"/>
      <c r="D96" s="33"/>
    </row>
    <row r="97" spans="2:4" ht="15.75" customHeight="1">
      <c r="B97" s="72" t="s">
        <v>84</v>
      </c>
      <c r="C97" s="73"/>
      <c r="D97" s="33"/>
    </row>
    <row r="99" spans="2:4" ht="15.75" customHeight="1">
      <c r="B99" s="2"/>
      <c r="C99" s="2"/>
      <c r="D99" s="29"/>
    </row>
    <row r="100" spans="2:4" ht="15.75" customHeight="1">
      <c r="B100" s="30"/>
      <c r="C100" s="154"/>
      <c r="D100" s="155"/>
    </row>
    <row r="101" spans="2:4" ht="15.75" customHeight="1">
      <c r="B101" s="31"/>
      <c r="C101" s="154"/>
      <c r="D101" s="155"/>
    </row>
  </sheetData>
  <sheetProtection/>
  <mergeCells count="15">
    <mergeCell ref="J6:K6"/>
    <mergeCell ref="L6:M6"/>
    <mergeCell ref="N6:O6"/>
    <mergeCell ref="B92:C92"/>
    <mergeCell ref="C100:D100"/>
    <mergeCell ref="C101:D101"/>
    <mergeCell ref="H6:I6"/>
    <mergeCell ref="B2:O2"/>
    <mergeCell ref="B4:B6"/>
    <mergeCell ref="C4:C6"/>
    <mergeCell ref="D4:E6"/>
    <mergeCell ref="F4:O4"/>
    <mergeCell ref="F5:K5"/>
    <mergeCell ref="L5:O5"/>
    <mergeCell ref="F6:G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Neciu, Adriana (ESS)</dc:creator>
  <cp:keywords/>
  <dc:description/>
  <cp:lastModifiedBy>neciu</cp:lastModifiedBy>
  <cp:lastPrinted>2011-10-21T08:39:18Z</cp:lastPrinted>
  <dcterms:created xsi:type="dcterms:W3CDTF">2009-04-17T05:11:24Z</dcterms:created>
  <dcterms:modified xsi:type="dcterms:W3CDTF">2011-10-21T08:39:21Z</dcterms:modified>
  <cp:category/>
  <cp:version/>
  <cp:contentType/>
  <cp:contentStatus/>
</cp:coreProperties>
</file>