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-SRV01\User\Shared\COMPRAS 2014, 2015\SOPORTES PO\COMPRAS 2018\LA 023 2018 Adecuación Infraestructura Farfan Putumayo UTF COL 083 COL\"/>
    </mc:Choice>
  </mc:AlternateContent>
  <bookViews>
    <workbookView xWindow="0" yWindow="0" windowWidth="28800" windowHeight="12435"/>
  </bookViews>
  <sheets>
    <sheet name="1" sheetId="5" r:id="rId1"/>
    <sheet name="T" sheetId="6" state="hidden" r:id="rId2"/>
    <sheet name="1 (2)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E67" i="5"/>
  <c r="E66" i="5"/>
  <c r="E65" i="5"/>
  <c r="E64" i="5"/>
  <c r="F60" i="5" l="1"/>
  <c r="F59" i="5"/>
  <c r="F58" i="5"/>
  <c r="F57" i="5"/>
  <c r="F56" i="5"/>
  <c r="F54" i="5"/>
  <c r="F53" i="5"/>
  <c r="F52" i="5"/>
  <c r="F51" i="5"/>
  <c r="F49" i="5"/>
  <c r="F48" i="5"/>
  <c r="F47" i="5"/>
  <c r="F46" i="5"/>
  <c r="F44" i="5"/>
  <c r="F43" i="5"/>
  <c r="F42" i="5"/>
  <c r="F41" i="5"/>
  <c r="F39" i="5"/>
  <c r="F38" i="5"/>
  <c r="F37" i="5"/>
  <c r="F36" i="5"/>
  <c r="F34" i="5"/>
  <c r="F33" i="5"/>
  <c r="F32" i="5"/>
  <c r="F31" i="5"/>
  <c r="F30" i="5"/>
  <c r="F29" i="5"/>
  <c r="F27" i="5"/>
  <c r="F26" i="5"/>
  <c r="F25" i="5"/>
  <c r="F24" i="5"/>
  <c r="F23" i="5"/>
  <c r="F22" i="5"/>
  <c r="F21" i="5"/>
  <c r="F19" i="5"/>
  <c r="F18" i="5"/>
  <c r="F17" i="5"/>
  <c r="F16" i="5"/>
  <c r="F15" i="5"/>
  <c r="F14" i="5"/>
  <c r="E20" i="5" l="1"/>
  <c r="E35" i="5"/>
  <c r="E40" i="5"/>
  <c r="E45" i="5"/>
  <c r="E50" i="5"/>
  <c r="E55" i="5"/>
  <c r="E28" i="5"/>
  <c r="E63" i="5"/>
  <c r="E13" i="5"/>
  <c r="E61" i="5" l="1"/>
</calcChain>
</file>

<file path=xl/sharedStrings.xml><?xml version="1.0" encoding="utf-8"?>
<sst xmlns="http://schemas.openxmlformats.org/spreadsheetml/2006/main" count="408" uniqueCount="175">
  <si>
    <t>Nombre de la empresa:</t>
  </si>
  <si>
    <t>Nit:</t>
  </si>
  <si>
    <t>Dirección:</t>
  </si>
  <si>
    <t>Teléfono de contacto:</t>
  </si>
  <si>
    <t>Correo electrónico:</t>
  </si>
  <si>
    <t>Apéndice B Oferta Financiera</t>
  </si>
  <si>
    <t>ITEM</t>
  </si>
  <si>
    <t>DESCRIPCIÓN</t>
  </si>
  <si>
    <t>UNID.</t>
  </si>
  <si>
    <t>CANTID.</t>
  </si>
  <si>
    <t>1.1</t>
  </si>
  <si>
    <t>2.1</t>
  </si>
  <si>
    <t>ML</t>
  </si>
  <si>
    <t>3.1</t>
  </si>
  <si>
    <t>4.1</t>
  </si>
  <si>
    <t>4.2</t>
  </si>
  <si>
    <t>4.3</t>
  </si>
  <si>
    <t>CARPINTERÍA METÁLICA</t>
  </si>
  <si>
    <t>5.2</t>
  </si>
  <si>
    <t>UN</t>
  </si>
  <si>
    <t>7.1</t>
  </si>
  <si>
    <t>7.2</t>
  </si>
  <si>
    <t>8.1</t>
  </si>
  <si>
    <t>8.2</t>
  </si>
  <si>
    <t>8.3</t>
  </si>
  <si>
    <t>Tiempo de vigencia de los precios ofertados:</t>
  </si>
  <si>
    <t>Vr. Unitario (COP)</t>
  </si>
  <si>
    <t>Vr. Total (COP)</t>
  </si>
  <si>
    <t>Total Costos Directos</t>
  </si>
  <si>
    <t>COSTOS INDIRECTOS</t>
  </si>
  <si>
    <t>Porcentaje</t>
  </si>
  <si>
    <t>ADMINISTRACIÓN</t>
  </si>
  <si>
    <t>IMPREVISTOS</t>
  </si>
  <si>
    <t>UTILIDAD</t>
  </si>
  <si>
    <t>IVA/UTILIDAD</t>
  </si>
  <si>
    <t>PRESUPUESTO TOTAL DE LA OBRA</t>
  </si>
  <si>
    <t xml:space="preserve">5.1 </t>
  </si>
  <si>
    <t xml:space="preserve"> 6.1 </t>
  </si>
  <si>
    <t>1.</t>
  </si>
  <si>
    <t>PRELIMINARES</t>
  </si>
  <si>
    <t>Localización y replanteo</t>
  </si>
  <si>
    <t>1.2</t>
  </si>
  <si>
    <t>Excavacion manual para descapote</t>
  </si>
  <si>
    <t>ESTRUCTURA EN CONCRETO</t>
  </si>
  <si>
    <t>Meson en concreto e=0,10 (3000 PSI) 3mt de largo x 0,60 ancho x 80 cm de alto</t>
  </si>
  <si>
    <t>m2</t>
  </si>
  <si>
    <t>MUROS Y PAÑETES</t>
  </si>
  <si>
    <t>Mamposteria en ladrillo farol No. 4</t>
  </si>
  <si>
    <t>3.4</t>
  </si>
  <si>
    <t>Pañete 1:3 liso sobre muros e=15mm</t>
  </si>
  <si>
    <t>Suministro e instalacion de Ventana Metálica Con Reja De Protección Pintada En Anticorrosivo Y Esmalte + Vidrio (Oficina). Ancho 1.36 mt x 1.25 alto).</t>
  </si>
  <si>
    <t>Suministro e instalacion Puerta Ventana Con Reja De Protección En Ventana Pintada Con Anticorrosivo Y Esmaltada + Vidrio. (oficina) ventana (1.26 alto x 0.86 mts ancho) Puerta( alto 1.80 x 0.90 de ancho)</t>
  </si>
  <si>
    <t>Suministro e instalacion Puerta Metálica Pintada Con Anticorrosivo Y Esmaltada (Patio) Incluye Cerradura Con Llave. Medidas: 0.70 de ancho x 1.98 alto</t>
  </si>
  <si>
    <t>4.4</t>
  </si>
  <si>
    <t>Suministro e instalacion Puerta Metálica Pintada En Anticorrosivo Y Esmalte (Baño Hombre) Incluye Cerradura Con Llave. Medida: 0.78 de ancho x 1.85 de alto</t>
  </si>
  <si>
    <t>4.5</t>
  </si>
  <si>
    <t>Suministro e instalacion PUERTA EN ALUMINIO Y ACRILICO (Baño Damas). Medida: 0.64 de ancho x 1.80 alto</t>
  </si>
  <si>
    <t>4.6</t>
  </si>
  <si>
    <t>Suministro e instalacion Portón Principal En Tubo Y Malla Eslabonada De 1.50 Mts X 2.20 Mts Pintada En Anticorrosivo Y Esmalte.</t>
  </si>
  <si>
    <t>4.7</t>
  </si>
  <si>
    <t>Suministro e instalacion de cerramiento en malla eslabonada 1.70 alto x 15 mt largo (incluye parales en tuberia galvanizada de 2 ", angulos 1 1/2 " x 3/8 , anticorrosivo y pintura)</t>
  </si>
  <si>
    <t>INSTALACIONES HIDROSANITARIAS</t>
  </si>
  <si>
    <t>Punto hidraulico PVC 1/2" Presion</t>
  </si>
  <si>
    <t>Suministro e instalacion de red hidraulica PVC 1/2" Presion (incluye accesorios)</t>
  </si>
  <si>
    <t>5.3</t>
  </si>
  <si>
    <t>Suministro e instalacion de tasa sanitaria marca CORONA (incluye accesorios)</t>
  </si>
  <si>
    <t>PINTURAS Y OBRAS EXTERIORES</t>
  </si>
  <si>
    <t>Suministro y aplicación de Pintura para interiores tipo 1 (3 manos)</t>
  </si>
  <si>
    <t>6.2</t>
  </si>
  <si>
    <t>Suministro y aplicación de estuco plastico marca CORONA</t>
  </si>
  <si>
    <t>PISOS</t>
  </si>
  <si>
    <t>Placa de contrapiso e=0,10 en concreto (3000 PSI) para Plazoleta con acabado rustico</t>
  </si>
  <si>
    <t>Placa de contrapiso e=0,10 en concreto (3000 PSI) para Parqueaderos con acabado rustico</t>
  </si>
  <si>
    <t>7.3</t>
  </si>
  <si>
    <t>Piso ceramico alto trafico</t>
  </si>
  <si>
    <t>CUBIERTA</t>
  </si>
  <si>
    <t>Teja de zinc 3,05 calibre 33 (incluye tornillo autoperforante)</t>
  </si>
  <si>
    <t>Suministro e instalacion de Cielo razo PVC liso color Blanco</t>
  </si>
  <si>
    <t>INSTALACIONES ELECTRICAS</t>
  </si>
  <si>
    <t>9.1</t>
  </si>
  <si>
    <t>Acometidad electrica según norma RETIE</t>
  </si>
  <si>
    <t>9.2</t>
  </si>
  <si>
    <t>Punto toma corriente doble (incluye cajilla y toma doble)</t>
  </si>
  <si>
    <t>9.3</t>
  </si>
  <si>
    <t>Salida para lampara (incluye lampara y bombillo ahorrador)</t>
  </si>
  <si>
    <t>9.4</t>
  </si>
  <si>
    <t>Punto para interruptor (incluye interruptor doble)</t>
  </si>
  <si>
    <t>9.5</t>
  </si>
  <si>
    <t>Punto para interruptor (incluye interruptor sencillo)</t>
  </si>
  <si>
    <t>9.6</t>
  </si>
  <si>
    <t>Cajilla bifasica con breaker según norma RETIE</t>
  </si>
  <si>
    <t>9.7</t>
  </si>
  <si>
    <t>Contador electrico trifasico</t>
  </si>
  <si>
    <t>DOTACIÓN</t>
  </si>
  <si>
    <t>Mesa en madera pulida "achapo, amarillo o comino" 60 cm ancho x 60 cm de largo x 75 de alto" (pintadas)</t>
  </si>
  <si>
    <t>Campana extractora de humo (chimenea) Medidas: Escape : 20 cm X 20 cm X 3 m Alto Material: Lamina Col Rol Calibre 16 Instalada</t>
  </si>
  <si>
    <t>vigas en madera especie arenillo dimension : 7 cm X 12 cm X 8m y 4 m</t>
  </si>
  <si>
    <t>Mejoramiento y acabado del punto de venta de la Asociación de Piscicultores Arapaima, Municipio de Leguízamo Putumayo</t>
  </si>
  <si>
    <t>CIMENTACIÓN</t>
  </si>
  <si>
    <t xml:space="preserve">Varilla  de hierro   11 mm  x 6 metros </t>
  </si>
  <si>
    <t>Unidad</t>
  </si>
  <si>
    <t>varilla de hierro para fleje 1/4</t>
  </si>
  <si>
    <t>Kg</t>
  </si>
  <si>
    <t>1.3</t>
  </si>
  <si>
    <t xml:space="preserve">Alambre de amarre color negro  0,75 mm </t>
  </si>
  <si>
    <t>1.4</t>
  </si>
  <si>
    <t>Cemento gris x 40 kg marca: tekendama</t>
  </si>
  <si>
    <t>Bulto</t>
  </si>
  <si>
    <t>1.5</t>
  </si>
  <si>
    <t>Balastro ( material de rio)</t>
  </si>
  <si>
    <t>m3</t>
  </si>
  <si>
    <t>1.6</t>
  </si>
  <si>
    <t>Mano de obra calificada (escabacion manual + armado canastas+ fundicion simientos)</t>
  </si>
  <si>
    <t>mt. lineal</t>
  </si>
  <si>
    <t>MUROS CERRAMIENTO MEDIA ALTURA</t>
  </si>
  <si>
    <t>Ladrillo de barro farol #4 (9cm x 16cm x 26 cm)</t>
  </si>
  <si>
    <t>unidad</t>
  </si>
  <si>
    <t>2.2</t>
  </si>
  <si>
    <t>Varilla de hierro 11mm x 6 mts</t>
  </si>
  <si>
    <t>2.3</t>
  </si>
  <si>
    <t>Varilla de hierro para fleje 1/4</t>
  </si>
  <si>
    <t>kg</t>
  </si>
  <si>
    <t>2.4</t>
  </si>
  <si>
    <t>2.5</t>
  </si>
  <si>
    <t>Balastrillo ( material de rio)</t>
  </si>
  <si>
    <t>mt3</t>
  </si>
  <si>
    <t>2.6</t>
  </si>
  <si>
    <t xml:space="preserve">Cemento gris x 50 kg , marca: campeon, tekendama </t>
  </si>
  <si>
    <t>bulto</t>
  </si>
  <si>
    <t>2.7</t>
  </si>
  <si>
    <t xml:space="preserve">Mano de obra calificada </t>
  </si>
  <si>
    <t>mt2</t>
  </si>
  <si>
    <t>MUROS DE CONTENCION 10, 40 MTS ANCHO X 0,60 MTS ALTO</t>
  </si>
  <si>
    <t>3.2</t>
  </si>
  <si>
    <t>3.3</t>
  </si>
  <si>
    <t>varilla de hierra para fleje 1/4</t>
  </si>
  <si>
    <t xml:space="preserve">alambre de amarre color negro  0,75 mm </t>
  </si>
  <si>
    <t>3.5</t>
  </si>
  <si>
    <t>balastrillo ( material de rio)</t>
  </si>
  <si>
    <t>3.6</t>
  </si>
  <si>
    <t xml:space="preserve">cemento gris x 50 kg , marca: campeon, tekendama </t>
  </si>
  <si>
    <t xml:space="preserve">bulto </t>
  </si>
  <si>
    <t>PISOS INTERNOS PLANTA DE PROCESO 5,80MTS*12 MTS*0,10</t>
  </si>
  <si>
    <t>Gabilla ( material de rio)</t>
  </si>
  <si>
    <t>Mano de obra calificada  (incluye descapote)</t>
  </si>
  <si>
    <t>MUROS DE CONTENCION  POSO HORNILLA 2,30 MTS ANCHO X 2 MTS DE LARGO X 1,20 MTS ALTO</t>
  </si>
  <si>
    <t>Ladrillo de barro maciso (9cm x 15cm x 22 cm)</t>
  </si>
  <si>
    <t>5.4</t>
  </si>
  <si>
    <t>m.o. incluye fundicion , manposteria</t>
  </si>
  <si>
    <t>CARPINTERIA METALICA  CERRAMIENTO  Y PUERTAS</t>
  </si>
  <si>
    <t>Malla eslabonada calibre 2 mm x 1,80 mts alto</t>
  </si>
  <si>
    <t xml:space="preserve">Porton en tubo galbanizado de 1" y malla eslabonada de 2mm, 2 mts de alto x 2 mts de ancho, con visagras </t>
  </si>
  <si>
    <t>6.3</t>
  </si>
  <si>
    <t>Grapas</t>
  </si>
  <si>
    <t>6.4</t>
  </si>
  <si>
    <t>m.o. instalacion malla eslabonada  sobre madera</t>
  </si>
  <si>
    <t>UNIDAD</t>
  </si>
  <si>
    <t>CANTIDAD</t>
  </si>
  <si>
    <t>Vigas de madera arenillo 7 cm x 12 cm x 8 mts</t>
  </si>
  <si>
    <t xml:space="preserve">Pintura de aceite negra pintuco </t>
  </si>
  <si>
    <t>galon</t>
  </si>
  <si>
    <t>Laminas de zinc de 3,05 mts x 0,90 mts calibre 33</t>
  </si>
  <si>
    <t>7.4</t>
  </si>
  <si>
    <t>m.o. refuerzo de estructura cubierta, incluye cambio de Vigas de madera y laminas de zinc</t>
  </si>
  <si>
    <t>global</t>
  </si>
  <si>
    <t>CUNETAS 0,30 MTS DE ALTO X 0,30 MTS DE ANCHO X  46 ML Y DRENAJES</t>
  </si>
  <si>
    <t>8.4</t>
  </si>
  <si>
    <t>8.5</t>
  </si>
  <si>
    <t>Adecuación de infraestructura para instalación de un trapiche en el Municipio de Leguizamo Putumayo</t>
  </si>
  <si>
    <t>Balastro (Material de rio)</t>
  </si>
  <si>
    <t>Cemento Gris x 50 Kg</t>
  </si>
  <si>
    <t>Tablas de madera 2,5 cm x 25cm x 3m</t>
  </si>
  <si>
    <t>Varillones de madera 2,5 cm X 2,5cm X 3 m</t>
  </si>
  <si>
    <t>M.O. Incluye formaletear, fundir y rellenos</t>
  </si>
  <si>
    <t>Licitación Nº FAOCO-2018-LA023-2018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</si>
</sst>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0000"/>
      <name val="Arial Narrow"/>
      <family val="2"/>
    </font>
    <font>
      <b/>
      <sz val="9"/>
      <color rgb="FF00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Calibri"/>
      <family val="2"/>
      <scheme val="minor"/>
    </font>
    <font>
      <b/>
      <sz val="9"/>
      <name val="Times New Roman"/>
      <family val="1"/>
    </font>
    <font>
      <b/>
      <sz val="9"/>
      <name val="Arial Narrow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4" borderId="0" xfId="0" applyFont="1" applyFill="1"/>
    <xf numFmtId="0" fontId="6" fillId="0" borderId="1" xfId="0" applyFont="1" applyBorder="1" applyAlignment="1">
      <alignment horizontal="center" vertical="center"/>
    </xf>
    <xf numFmtId="0" fontId="4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44" fontId="7" fillId="4" borderId="0" xfId="1" applyFont="1" applyFill="1"/>
    <xf numFmtId="44" fontId="5" fillId="6" borderId="1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9" fontId="3" fillId="4" borderId="0" xfId="0" applyNumberFormat="1" applyFont="1" applyFill="1" applyAlignment="1">
      <alignment horizontal="center"/>
    </xf>
    <xf numFmtId="44" fontId="0" fillId="4" borderId="0" xfId="1" applyFont="1" applyFill="1" applyAlignment="1">
      <alignment horizontal="center"/>
    </xf>
    <xf numFmtId="0" fontId="3" fillId="4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2" fillId="0" borderId="0" xfId="0" applyFont="1"/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8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22" fillId="3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44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2" fillId="5" borderId="2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44" fontId="2" fillId="5" borderId="0" xfId="0" applyNumberFormat="1" applyFont="1" applyFill="1" applyAlignment="1">
      <alignment horizontal="center"/>
    </xf>
    <xf numFmtId="44" fontId="6" fillId="7" borderId="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7" borderId="5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44" fontId="5" fillId="7" borderId="5" xfId="1" applyFont="1" applyFill="1" applyBorder="1" applyAlignment="1">
      <alignment horizontal="center" vertical="center"/>
    </xf>
    <xf numFmtId="44" fontId="5" fillId="7" borderId="7" xfId="1" applyFont="1" applyFill="1" applyBorder="1" applyAlignment="1">
      <alignment horizontal="center" vertical="center"/>
    </xf>
    <xf numFmtId="4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7" workbookViewId="0">
      <selection sqref="A1:F69"/>
    </sheetView>
  </sheetViews>
  <sheetFormatPr baseColWidth="10" defaultRowHeight="15" x14ac:dyDescent="0.25"/>
  <cols>
    <col min="1" max="1" width="5.28515625" style="51" bestFit="1" customWidth="1"/>
    <col min="2" max="2" width="57.28515625" customWidth="1"/>
    <col min="4" max="4" width="11.42578125" style="52"/>
  </cols>
  <sheetData>
    <row r="1" spans="1:6" s="3" customFormat="1" ht="15.75" x14ac:dyDescent="0.25">
      <c r="A1" s="68" t="s">
        <v>174</v>
      </c>
      <c r="B1" s="69"/>
      <c r="C1" s="69"/>
      <c r="D1" s="69"/>
      <c r="E1" s="69"/>
      <c r="F1" s="69"/>
    </row>
    <row r="2" spans="1:6" s="3" customFormat="1" ht="15.75" x14ac:dyDescent="0.25">
      <c r="A2" s="69" t="s">
        <v>5</v>
      </c>
      <c r="B2" s="69"/>
      <c r="C2" s="69"/>
      <c r="D2" s="69"/>
      <c r="E2" s="69"/>
      <c r="F2" s="69"/>
    </row>
    <row r="3" spans="1:6" s="3" customFormat="1" ht="12.75" x14ac:dyDescent="0.2">
      <c r="A3" s="70" t="s">
        <v>0</v>
      </c>
      <c r="B3" s="71"/>
      <c r="C3" s="71"/>
      <c r="D3" s="71"/>
      <c r="E3" s="71"/>
      <c r="F3" s="72"/>
    </row>
    <row r="4" spans="1:6" s="3" customFormat="1" ht="12.75" x14ac:dyDescent="0.2">
      <c r="A4" s="73" t="s">
        <v>1</v>
      </c>
      <c r="B4" s="74"/>
      <c r="C4" s="74"/>
      <c r="D4" s="74"/>
      <c r="E4" s="74"/>
      <c r="F4" s="75"/>
    </row>
    <row r="5" spans="1:6" s="3" customFormat="1" ht="12.75" x14ac:dyDescent="0.2">
      <c r="A5" s="73" t="s">
        <v>3</v>
      </c>
      <c r="B5" s="74"/>
      <c r="C5" s="74"/>
      <c r="D5" s="74"/>
      <c r="E5" s="74"/>
      <c r="F5" s="75"/>
    </row>
    <row r="6" spans="1:6" s="3" customFormat="1" ht="12.75" x14ac:dyDescent="0.2">
      <c r="A6" s="73" t="s">
        <v>2</v>
      </c>
      <c r="B6" s="74"/>
      <c r="C6" s="74"/>
      <c r="D6" s="74"/>
      <c r="E6" s="74"/>
      <c r="F6" s="75"/>
    </row>
    <row r="7" spans="1:6" s="3" customFormat="1" ht="12.75" x14ac:dyDescent="0.2">
      <c r="A7" s="33"/>
      <c r="B7" s="34"/>
      <c r="C7" s="34"/>
      <c r="D7" s="34"/>
      <c r="E7" s="34"/>
      <c r="F7" s="35"/>
    </row>
    <row r="8" spans="1:6" s="3" customFormat="1" ht="12.75" x14ac:dyDescent="0.2">
      <c r="A8" s="73" t="s">
        <v>4</v>
      </c>
      <c r="B8" s="74"/>
      <c r="C8" s="74"/>
      <c r="D8" s="74"/>
      <c r="E8" s="74"/>
      <c r="F8" s="75"/>
    </row>
    <row r="9" spans="1:6" s="3" customFormat="1" ht="12.75" x14ac:dyDescent="0.2">
      <c r="A9" s="70" t="s">
        <v>25</v>
      </c>
      <c r="B9" s="71"/>
      <c r="C9" s="71"/>
      <c r="D9" s="71"/>
      <c r="E9" s="71"/>
      <c r="F9" s="72"/>
    </row>
    <row r="10" spans="1:6" s="1" customFormat="1" ht="12" x14ac:dyDescent="0.2">
      <c r="A10" s="45"/>
      <c r="D10" s="8"/>
      <c r="F10" s="6"/>
    </row>
    <row r="11" spans="1:6" x14ac:dyDescent="0.25">
      <c r="A11" s="82" t="s">
        <v>168</v>
      </c>
      <c r="B11" s="83"/>
      <c r="C11" s="83"/>
      <c r="D11" s="83"/>
      <c r="E11" s="83"/>
      <c r="F11" s="83"/>
    </row>
    <row r="12" spans="1:6" ht="24" x14ac:dyDescent="0.25">
      <c r="A12" s="46" t="s">
        <v>6</v>
      </c>
      <c r="B12" s="36" t="s">
        <v>7</v>
      </c>
      <c r="C12" s="36" t="s">
        <v>8</v>
      </c>
      <c r="D12" s="36" t="s">
        <v>157</v>
      </c>
      <c r="E12" s="4" t="s">
        <v>26</v>
      </c>
      <c r="F12" s="5" t="s">
        <v>27</v>
      </c>
    </row>
    <row r="13" spans="1:6" x14ac:dyDescent="0.25">
      <c r="A13" s="47">
        <v>1</v>
      </c>
      <c r="B13" s="79" t="s">
        <v>98</v>
      </c>
      <c r="C13" s="80"/>
      <c r="D13" s="81"/>
      <c r="E13" s="86">
        <f>SUM(F14:F19)</f>
        <v>0</v>
      </c>
      <c r="F13" s="87"/>
    </row>
    <row r="14" spans="1:6" s="20" customFormat="1" ht="13.5" x14ac:dyDescent="0.25">
      <c r="A14" s="48" t="s">
        <v>10</v>
      </c>
      <c r="B14" s="37" t="s">
        <v>99</v>
      </c>
      <c r="C14" s="38" t="s">
        <v>100</v>
      </c>
      <c r="D14" s="14">
        <v>36</v>
      </c>
      <c r="E14" s="2"/>
      <c r="F14" s="7">
        <f>+D14*E14</f>
        <v>0</v>
      </c>
    </row>
    <row r="15" spans="1:6" s="20" customFormat="1" ht="13.5" x14ac:dyDescent="0.25">
      <c r="A15" s="48" t="s">
        <v>41</v>
      </c>
      <c r="B15" s="39" t="s">
        <v>101</v>
      </c>
      <c r="C15" s="40" t="s">
        <v>102</v>
      </c>
      <c r="D15" s="14">
        <v>50</v>
      </c>
      <c r="E15" s="2"/>
      <c r="F15" s="7">
        <f t="shared" ref="F15:F19" si="0">+D15*E15</f>
        <v>0</v>
      </c>
    </row>
    <row r="16" spans="1:6" s="20" customFormat="1" ht="13.5" x14ac:dyDescent="0.25">
      <c r="A16" s="48" t="s">
        <v>103</v>
      </c>
      <c r="B16" s="41" t="s">
        <v>104</v>
      </c>
      <c r="C16" s="40" t="s">
        <v>102</v>
      </c>
      <c r="D16" s="14">
        <v>10</v>
      </c>
      <c r="E16" s="2"/>
      <c r="F16" s="7">
        <f t="shared" si="0"/>
        <v>0</v>
      </c>
    </row>
    <row r="17" spans="1:6" s="20" customFormat="1" ht="13.5" x14ac:dyDescent="0.25">
      <c r="A17" s="48" t="s">
        <v>105</v>
      </c>
      <c r="B17" s="41" t="s">
        <v>106</v>
      </c>
      <c r="C17" s="40" t="s">
        <v>107</v>
      </c>
      <c r="D17" s="14">
        <v>12</v>
      </c>
      <c r="E17" s="2"/>
      <c r="F17" s="7">
        <f t="shared" si="0"/>
        <v>0</v>
      </c>
    </row>
    <row r="18" spans="1:6" s="20" customFormat="1" ht="13.5" x14ac:dyDescent="0.25">
      <c r="A18" s="48" t="s">
        <v>108</v>
      </c>
      <c r="B18" s="41" t="s">
        <v>109</v>
      </c>
      <c r="C18" s="40" t="s">
        <v>110</v>
      </c>
      <c r="D18" s="14">
        <v>2</v>
      </c>
      <c r="E18" s="2"/>
      <c r="F18" s="7">
        <f t="shared" si="0"/>
        <v>0</v>
      </c>
    </row>
    <row r="19" spans="1:6" s="20" customFormat="1" ht="13.5" x14ac:dyDescent="0.25">
      <c r="A19" s="48" t="s">
        <v>111</v>
      </c>
      <c r="B19" s="41" t="s">
        <v>112</v>
      </c>
      <c r="C19" s="40" t="s">
        <v>113</v>
      </c>
      <c r="D19" s="14">
        <v>62</v>
      </c>
      <c r="E19" s="2"/>
      <c r="F19" s="7">
        <f t="shared" si="0"/>
        <v>0</v>
      </c>
    </row>
    <row r="20" spans="1:6" s="20" customFormat="1" ht="15" customHeight="1" x14ac:dyDescent="0.25">
      <c r="A20" s="49">
        <v>2</v>
      </c>
      <c r="B20" s="53" t="s">
        <v>114</v>
      </c>
      <c r="C20" s="54"/>
      <c r="D20" s="55"/>
      <c r="E20" s="84">
        <f>SUM(F21:F27)</f>
        <v>0</v>
      </c>
      <c r="F20" s="85"/>
    </row>
    <row r="21" spans="1:6" s="20" customFormat="1" ht="13.5" x14ac:dyDescent="0.25">
      <c r="A21" s="48" t="s">
        <v>11</v>
      </c>
      <c r="B21" s="42" t="s">
        <v>115</v>
      </c>
      <c r="C21" s="38" t="s">
        <v>116</v>
      </c>
      <c r="D21" s="14">
        <v>520</v>
      </c>
      <c r="E21" s="2"/>
      <c r="F21" s="7">
        <f>D21*E21</f>
        <v>0</v>
      </c>
    </row>
    <row r="22" spans="1:6" s="20" customFormat="1" ht="13.5" x14ac:dyDescent="0.25">
      <c r="A22" s="48" t="s">
        <v>117</v>
      </c>
      <c r="B22" s="39" t="s">
        <v>118</v>
      </c>
      <c r="C22" s="40" t="s">
        <v>116</v>
      </c>
      <c r="D22" s="14">
        <v>6</v>
      </c>
      <c r="E22" s="2"/>
      <c r="F22" s="7">
        <f t="shared" ref="F22:F27" si="1">D22*E22</f>
        <v>0</v>
      </c>
    </row>
    <row r="23" spans="1:6" s="20" customFormat="1" ht="13.5" x14ac:dyDescent="0.25">
      <c r="A23" s="48" t="s">
        <v>119</v>
      </c>
      <c r="B23" s="41" t="s">
        <v>120</v>
      </c>
      <c r="C23" s="40" t="s">
        <v>121</v>
      </c>
      <c r="D23" s="14">
        <v>15</v>
      </c>
      <c r="E23" s="2"/>
      <c r="F23" s="7">
        <f t="shared" si="1"/>
        <v>0</v>
      </c>
    </row>
    <row r="24" spans="1:6" s="20" customFormat="1" ht="13.5" x14ac:dyDescent="0.25">
      <c r="A24" s="48" t="s">
        <v>122</v>
      </c>
      <c r="B24" s="41" t="s">
        <v>104</v>
      </c>
      <c r="C24" s="40" t="s">
        <v>121</v>
      </c>
      <c r="D24" s="14">
        <v>3</v>
      </c>
      <c r="E24" s="2"/>
      <c r="F24" s="7">
        <f t="shared" si="1"/>
        <v>0</v>
      </c>
    </row>
    <row r="25" spans="1:6" s="20" customFormat="1" ht="13.5" x14ac:dyDescent="0.25">
      <c r="A25" s="48" t="s">
        <v>123</v>
      </c>
      <c r="B25" s="41" t="s">
        <v>124</v>
      </c>
      <c r="C25" s="40" t="s">
        <v>125</v>
      </c>
      <c r="D25" s="14">
        <v>2</v>
      </c>
      <c r="E25" s="2"/>
      <c r="F25" s="7">
        <f t="shared" si="1"/>
        <v>0</v>
      </c>
    </row>
    <row r="26" spans="1:6" s="20" customFormat="1" ht="13.5" x14ac:dyDescent="0.25">
      <c r="A26" s="48" t="s">
        <v>126</v>
      </c>
      <c r="B26" s="41" t="s">
        <v>127</v>
      </c>
      <c r="C26" s="40" t="s">
        <v>128</v>
      </c>
      <c r="D26" s="14">
        <v>6</v>
      </c>
      <c r="E26" s="2"/>
      <c r="F26" s="7">
        <f t="shared" si="1"/>
        <v>0</v>
      </c>
    </row>
    <row r="27" spans="1:6" s="20" customFormat="1" ht="13.5" x14ac:dyDescent="0.25">
      <c r="A27" s="48" t="s">
        <v>129</v>
      </c>
      <c r="B27" s="41" t="s">
        <v>130</v>
      </c>
      <c r="C27" s="40" t="s">
        <v>131</v>
      </c>
      <c r="D27" s="14">
        <v>21</v>
      </c>
      <c r="E27" s="2"/>
      <c r="F27" s="7">
        <f t="shared" si="1"/>
        <v>0</v>
      </c>
    </row>
    <row r="28" spans="1:6" s="20" customFormat="1" ht="13.5" x14ac:dyDescent="0.25">
      <c r="A28" s="49">
        <v>3</v>
      </c>
      <c r="B28" s="53" t="s">
        <v>132</v>
      </c>
      <c r="C28" s="54"/>
      <c r="D28" s="55"/>
      <c r="E28" s="66">
        <f>SUM(F29:F34)</f>
        <v>0</v>
      </c>
      <c r="F28" s="67"/>
    </row>
    <row r="29" spans="1:6" s="20" customFormat="1" ht="13.5" x14ac:dyDescent="0.25">
      <c r="A29" s="48" t="s">
        <v>13</v>
      </c>
      <c r="B29" s="37" t="s">
        <v>115</v>
      </c>
      <c r="C29" s="38" t="s">
        <v>116</v>
      </c>
      <c r="D29" s="14">
        <v>120</v>
      </c>
      <c r="E29" s="2"/>
      <c r="F29" s="7">
        <f>+D29*E29</f>
        <v>0</v>
      </c>
    </row>
    <row r="30" spans="1:6" s="20" customFormat="1" ht="13.5" x14ac:dyDescent="0.25">
      <c r="A30" s="48" t="s">
        <v>133</v>
      </c>
      <c r="B30" s="41" t="s">
        <v>118</v>
      </c>
      <c r="C30" s="40" t="s">
        <v>116</v>
      </c>
      <c r="D30" s="14">
        <v>12</v>
      </c>
      <c r="E30" s="2"/>
      <c r="F30" s="7">
        <f t="shared" ref="F30:F34" si="2">+D30*E30</f>
        <v>0</v>
      </c>
    </row>
    <row r="31" spans="1:6" s="20" customFormat="1" ht="13.5" x14ac:dyDescent="0.25">
      <c r="A31" s="48" t="s">
        <v>134</v>
      </c>
      <c r="B31" s="41" t="s">
        <v>135</v>
      </c>
      <c r="C31" s="40" t="s">
        <v>121</v>
      </c>
      <c r="D31" s="14">
        <v>15</v>
      </c>
      <c r="E31" s="2"/>
      <c r="F31" s="7">
        <f t="shared" si="2"/>
        <v>0</v>
      </c>
    </row>
    <row r="32" spans="1:6" s="20" customFormat="1" ht="13.5" x14ac:dyDescent="0.25">
      <c r="A32" s="48" t="s">
        <v>48</v>
      </c>
      <c r="B32" s="41" t="s">
        <v>136</v>
      </c>
      <c r="C32" s="40" t="s">
        <v>121</v>
      </c>
      <c r="D32" s="14">
        <v>3</v>
      </c>
      <c r="E32" s="2"/>
      <c r="F32" s="7">
        <f t="shared" si="2"/>
        <v>0</v>
      </c>
    </row>
    <row r="33" spans="1:6" s="20" customFormat="1" ht="13.5" x14ac:dyDescent="0.25">
      <c r="A33" s="48" t="s">
        <v>137</v>
      </c>
      <c r="B33" s="41" t="s">
        <v>138</v>
      </c>
      <c r="C33" s="40" t="s">
        <v>125</v>
      </c>
      <c r="D33" s="14">
        <v>1</v>
      </c>
      <c r="E33" s="2"/>
      <c r="F33" s="7">
        <f t="shared" si="2"/>
        <v>0</v>
      </c>
    </row>
    <row r="34" spans="1:6" s="20" customFormat="1" ht="13.5" x14ac:dyDescent="0.25">
      <c r="A34" s="48" t="s">
        <v>139</v>
      </c>
      <c r="B34" s="41" t="s">
        <v>140</v>
      </c>
      <c r="C34" s="40" t="s">
        <v>141</v>
      </c>
      <c r="D34" s="14">
        <v>1</v>
      </c>
      <c r="E34" s="2"/>
      <c r="F34" s="7">
        <f t="shared" si="2"/>
        <v>0</v>
      </c>
    </row>
    <row r="35" spans="1:6" s="20" customFormat="1" ht="15" customHeight="1" x14ac:dyDescent="0.25">
      <c r="A35" s="49">
        <v>4</v>
      </c>
      <c r="B35" s="53" t="s">
        <v>142</v>
      </c>
      <c r="C35" s="54"/>
      <c r="D35" s="55"/>
      <c r="E35" s="84">
        <f>SUM(F36:F39)</f>
        <v>0</v>
      </c>
      <c r="F35" s="85"/>
    </row>
    <row r="36" spans="1:6" s="20" customFormat="1" ht="13.5" x14ac:dyDescent="0.25">
      <c r="A36" s="48" t="s">
        <v>14</v>
      </c>
      <c r="B36" s="37" t="s">
        <v>124</v>
      </c>
      <c r="C36" s="38" t="s">
        <v>110</v>
      </c>
      <c r="D36" s="14">
        <v>5</v>
      </c>
      <c r="E36" s="2"/>
      <c r="F36" s="7">
        <f>+D36*E36</f>
        <v>0</v>
      </c>
    </row>
    <row r="37" spans="1:6" s="20" customFormat="1" ht="13.5" x14ac:dyDescent="0.25">
      <c r="A37" s="48" t="s">
        <v>15</v>
      </c>
      <c r="B37" s="41" t="s">
        <v>143</v>
      </c>
      <c r="C37" s="40" t="s">
        <v>110</v>
      </c>
      <c r="D37" s="14">
        <v>3</v>
      </c>
      <c r="E37" s="2"/>
      <c r="F37" s="7">
        <f t="shared" ref="F37:F39" si="3">+D37*E37</f>
        <v>0</v>
      </c>
    </row>
    <row r="38" spans="1:6" s="20" customFormat="1" ht="13.5" x14ac:dyDescent="0.25">
      <c r="A38" s="48" t="s">
        <v>16</v>
      </c>
      <c r="B38" s="41" t="s">
        <v>127</v>
      </c>
      <c r="C38" s="40" t="s">
        <v>128</v>
      </c>
      <c r="D38" s="14">
        <v>35</v>
      </c>
      <c r="E38" s="2"/>
      <c r="F38" s="7">
        <f t="shared" si="3"/>
        <v>0</v>
      </c>
    </row>
    <row r="39" spans="1:6" s="20" customFormat="1" ht="13.5" x14ac:dyDescent="0.25">
      <c r="A39" s="48" t="s">
        <v>53</v>
      </c>
      <c r="B39" s="41" t="s">
        <v>144</v>
      </c>
      <c r="C39" s="40" t="s">
        <v>45</v>
      </c>
      <c r="D39" s="14">
        <v>60</v>
      </c>
      <c r="E39" s="2"/>
      <c r="F39" s="7">
        <f t="shared" si="3"/>
        <v>0</v>
      </c>
    </row>
    <row r="40" spans="1:6" s="20" customFormat="1" ht="13.5" x14ac:dyDescent="0.25">
      <c r="A40" s="49">
        <v>5</v>
      </c>
      <c r="B40" s="53" t="s">
        <v>145</v>
      </c>
      <c r="C40" s="54"/>
      <c r="D40" s="55"/>
      <c r="E40" s="66">
        <f>SUM(F41:F44)</f>
        <v>0</v>
      </c>
      <c r="F40" s="67"/>
    </row>
    <row r="41" spans="1:6" s="20" customFormat="1" ht="13.5" x14ac:dyDescent="0.25">
      <c r="A41" s="48" t="s">
        <v>36</v>
      </c>
      <c r="B41" s="37" t="s">
        <v>146</v>
      </c>
      <c r="C41" s="38" t="s">
        <v>116</v>
      </c>
      <c r="D41" s="14">
        <v>100</v>
      </c>
      <c r="E41" s="2"/>
      <c r="F41" s="7">
        <f>+D41*E41</f>
        <v>0</v>
      </c>
    </row>
    <row r="42" spans="1:6" s="20" customFormat="1" ht="13.5" x14ac:dyDescent="0.25">
      <c r="A42" s="48" t="s">
        <v>18</v>
      </c>
      <c r="B42" s="41" t="s">
        <v>124</v>
      </c>
      <c r="C42" s="38" t="s">
        <v>110</v>
      </c>
      <c r="D42" s="14">
        <v>0.5</v>
      </c>
      <c r="E42" s="2"/>
      <c r="F42" s="7">
        <f>+D42*E42</f>
        <v>0</v>
      </c>
    </row>
    <row r="43" spans="1:6" s="20" customFormat="1" ht="13.5" x14ac:dyDescent="0.25">
      <c r="A43" s="48" t="s">
        <v>64</v>
      </c>
      <c r="B43" s="41" t="s">
        <v>127</v>
      </c>
      <c r="C43" s="38" t="s">
        <v>128</v>
      </c>
      <c r="D43" s="14">
        <v>3</v>
      </c>
      <c r="E43" s="2"/>
      <c r="F43" s="7">
        <f>+D43*E43</f>
        <v>0</v>
      </c>
    </row>
    <row r="44" spans="1:6" s="20" customFormat="1" ht="13.5" x14ac:dyDescent="0.25">
      <c r="A44" s="48" t="s">
        <v>147</v>
      </c>
      <c r="B44" s="41" t="s">
        <v>148</v>
      </c>
      <c r="C44" s="38" t="s">
        <v>45</v>
      </c>
      <c r="D44" s="14">
        <v>6</v>
      </c>
      <c r="E44" s="2"/>
      <c r="F44" s="7">
        <f>+D44*E44</f>
        <v>0</v>
      </c>
    </row>
    <row r="45" spans="1:6" s="20" customFormat="1" ht="13.5" x14ac:dyDescent="0.25">
      <c r="A45" s="49">
        <v>6</v>
      </c>
      <c r="B45" s="53" t="s">
        <v>149</v>
      </c>
      <c r="C45" s="54"/>
      <c r="D45" s="55"/>
      <c r="E45" s="66">
        <f>SUM(F46:F49)</f>
        <v>0</v>
      </c>
      <c r="F45" s="67"/>
    </row>
    <row r="46" spans="1:6" s="20" customFormat="1" ht="13.5" x14ac:dyDescent="0.25">
      <c r="A46" s="48" t="s">
        <v>37</v>
      </c>
      <c r="B46" s="37" t="s">
        <v>150</v>
      </c>
      <c r="C46" s="38" t="s">
        <v>113</v>
      </c>
      <c r="D46" s="14">
        <v>58</v>
      </c>
      <c r="E46" s="2"/>
      <c r="F46" s="7">
        <f>+D46*E46</f>
        <v>0</v>
      </c>
    </row>
    <row r="47" spans="1:6" s="20" customFormat="1" ht="27" x14ac:dyDescent="0.25">
      <c r="A47" s="48" t="s">
        <v>68</v>
      </c>
      <c r="B47" s="41" t="s">
        <v>151</v>
      </c>
      <c r="C47" s="40" t="s">
        <v>116</v>
      </c>
      <c r="D47" s="14">
        <v>2</v>
      </c>
      <c r="E47" s="2"/>
      <c r="F47" s="7">
        <f>+D47*E47</f>
        <v>0</v>
      </c>
    </row>
    <row r="48" spans="1:6" s="20" customFormat="1" ht="13.5" x14ac:dyDescent="0.25">
      <c r="A48" s="48" t="s">
        <v>152</v>
      </c>
      <c r="B48" s="41" t="s">
        <v>153</v>
      </c>
      <c r="C48" s="40" t="s">
        <v>121</v>
      </c>
      <c r="D48" s="14">
        <v>4</v>
      </c>
      <c r="E48" s="2"/>
      <c r="F48" s="7">
        <f>+D48*E48</f>
        <v>0</v>
      </c>
    </row>
    <row r="49" spans="1:6" s="20" customFormat="1" ht="13.5" x14ac:dyDescent="0.25">
      <c r="A49" s="48" t="s">
        <v>154</v>
      </c>
      <c r="B49" s="41" t="s">
        <v>155</v>
      </c>
      <c r="C49" s="40" t="s">
        <v>113</v>
      </c>
      <c r="D49" s="14">
        <v>58</v>
      </c>
      <c r="E49" s="2"/>
      <c r="F49" s="7">
        <f>+D49*E49</f>
        <v>0</v>
      </c>
    </row>
    <row r="50" spans="1:6" s="20" customFormat="1" ht="13.5" x14ac:dyDescent="0.25">
      <c r="A50" s="50">
        <v>7</v>
      </c>
      <c r="B50" s="76" t="s">
        <v>75</v>
      </c>
      <c r="C50" s="77"/>
      <c r="D50" s="78"/>
      <c r="E50" s="66">
        <f>SUM(F51:F54)</f>
        <v>0</v>
      </c>
      <c r="F50" s="67"/>
    </row>
    <row r="51" spans="1:6" s="20" customFormat="1" ht="13.5" x14ac:dyDescent="0.25">
      <c r="A51" s="48" t="s">
        <v>20</v>
      </c>
      <c r="B51" s="37" t="s">
        <v>158</v>
      </c>
      <c r="C51" s="37" t="s">
        <v>116</v>
      </c>
      <c r="D51" s="14">
        <v>7</v>
      </c>
      <c r="E51" s="2"/>
      <c r="F51" s="7">
        <f t="shared" ref="F51:F60" si="4">+D51*E51</f>
        <v>0</v>
      </c>
    </row>
    <row r="52" spans="1:6" s="20" customFormat="1" ht="13.5" x14ac:dyDescent="0.25">
      <c r="A52" s="48" t="s">
        <v>21</v>
      </c>
      <c r="B52" s="41" t="s">
        <v>159</v>
      </c>
      <c r="C52" s="41" t="s">
        <v>160</v>
      </c>
      <c r="D52" s="14">
        <v>3</v>
      </c>
      <c r="E52" s="2"/>
      <c r="F52" s="7">
        <f t="shared" si="4"/>
        <v>0</v>
      </c>
    </row>
    <row r="53" spans="1:6" s="20" customFormat="1" ht="13.5" x14ac:dyDescent="0.25">
      <c r="A53" s="48" t="s">
        <v>73</v>
      </c>
      <c r="B53" s="41" t="s">
        <v>161</v>
      </c>
      <c r="C53" s="41" t="s">
        <v>116</v>
      </c>
      <c r="D53" s="14">
        <v>10</v>
      </c>
      <c r="E53" s="2"/>
      <c r="F53" s="7">
        <f t="shared" si="4"/>
        <v>0</v>
      </c>
    </row>
    <row r="54" spans="1:6" s="20" customFormat="1" ht="13.5" x14ac:dyDescent="0.25">
      <c r="A54" s="48" t="s">
        <v>162</v>
      </c>
      <c r="B54" s="41" t="s">
        <v>163</v>
      </c>
      <c r="C54" s="41" t="s">
        <v>164</v>
      </c>
      <c r="D54" s="14">
        <v>1</v>
      </c>
      <c r="E54" s="2"/>
      <c r="F54" s="7">
        <f t="shared" si="4"/>
        <v>0</v>
      </c>
    </row>
    <row r="55" spans="1:6" s="20" customFormat="1" ht="13.5" x14ac:dyDescent="0.25">
      <c r="A55" s="50">
        <v>8</v>
      </c>
      <c r="B55" s="76" t="s">
        <v>165</v>
      </c>
      <c r="C55" s="77"/>
      <c r="D55" s="78"/>
      <c r="E55" s="66">
        <f>SUM(F56:F60)</f>
        <v>0</v>
      </c>
      <c r="F55" s="67"/>
    </row>
    <row r="56" spans="1:6" s="20" customFormat="1" ht="13.5" x14ac:dyDescent="0.25">
      <c r="A56" s="48" t="s">
        <v>22</v>
      </c>
      <c r="B56" s="37" t="s">
        <v>169</v>
      </c>
      <c r="C56" s="38" t="s">
        <v>110</v>
      </c>
      <c r="D56" s="14">
        <v>4</v>
      </c>
      <c r="E56" s="2"/>
      <c r="F56" s="7">
        <f t="shared" si="4"/>
        <v>0</v>
      </c>
    </row>
    <row r="57" spans="1:6" s="20" customFormat="1" ht="13.5" x14ac:dyDescent="0.25">
      <c r="A57" s="48" t="s">
        <v>23</v>
      </c>
      <c r="B57" s="41" t="s">
        <v>170</v>
      </c>
      <c r="C57" s="40" t="s">
        <v>128</v>
      </c>
      <c r="D57" s="14">
        <v>20</v>
      </c>
      <c r="E57" s="2"/>
      <c r="F57" s="7">
        <f t="shared" si="4"/>
        <v>0</v>
      </c>
    </row>
    <row r="58" spans="1:6" s="20" customFormat="1" ht="13.5" x14ac:dyDescent="0.25">
      <c r="A58" s="48" t="s">
        <v>24</v>
      </c>
      <c r="B58" s="41" t="s">
        <v>171</v>
      </c>
      <c r="C58" s="40" t="s">
        <v>116</v>
      </c>
      <c r="D58" s="14">
        <v>8</v>
      </c>
      <c r="E58" s="2"/>
      <c r="F58" s="7">
        <f t="shared" si="4"/>
        <v>0</v>
      </c>
    </row>
    <row r="59" spans="1:6" s="20" customFormat="1" ht="13.5" x14ac:dyDescent="0.25">
      <c r="A59" s="48" t="s">
        <v>166</v>
      </c>
      <c r="B59" s="41" t="s">
        <v>172</v>
      </c>
      <c r="C59" s="40" t="s">
        <v>116</v>
      </c>
      <c r="D59" s="14">
        <v>6</v>
      </c>
      <c r="E59" s="2"/>
      <c r="F59" s="7">
        <f t="shared" si="4"/>
        <v>0</v>
      </c>
    </row>
    <row r="60" spans="1:6" s="20" customFormat="1" ht="13.5" x14ac:dyDescent="0.25">
      <c r="A60" s="48" t="s">
        <v>167</v>
      </c>
      <c r="B60" s="41" t="s">
        <v>173</v>
      </c>
      <c r="C60" s="40" t="s">
        <v>113</v>
      </c>
      <c r="D60" s="14">
        <v>46</v>
      </c>
      <c r="E60" s="2"/>
      <c r="F60" s="7">
        <f t="shared" si="4"/>
        <v>0</v>
      </c>
    </row>
    <row r="61" spans="1:6" s="20" customFormat="1" x14ac:dyDescent="0.25">
      <c r="A61" s="62" t="s">
        <v>28</v>
      </c>
      <c r="B61" s="62"/>
      <c r="C61" s="62"/>
      <c r="D61" s="62"/>
      <c r="E61" s="63">
        <f>SUM(+E13+E20+E28+E35+E40+E45+E50+E55)</f>
        <v>0</v>
      </c>
      <c r="F61" s="62"/>
    </row>
    <row r="62" spans="1:6" s="20" customFormat="1" ht="13.5" x14ac:dyDescent="0.25">
      <c r="A62" s="1"/>
      <c r="B62" s="1"/>
      <c r="C62" s="1"/>
      <c r="D62" s="1"/>
      <c r="E62" s="1"/>
      <c r="F62" s="6"/>
    </row>
    <row r="63" spans="1:6" x14ac:dyDescent="0.25">
      <c r="A63" s="1"/>
      <c r="B63" s="19" t="s">
        <v>29</v>
      </c>
      <c r="C63" s="64" t="s">
        <v>30</v>
      </c>
      <c r="D63" s="64"/>
      <c r="E63" s="65">
        <f>SUM(E64:F67)</f>
        <v>0</v>
      </c>
      <c r="F63" s="64"/>
    </row>
    <row r="64" spans="1:6" x14ac:dyDescent="0.25">
      <c r="A64" s="1"/>
      <c r="B64" s="11" t="s">
        <v>31</v>
      </c>
      <c r="C64" s="56">
        <v>0</v>
      </c>
      <c r="D64" s="57"/>
      <c r="E64" s="58">
        <f>+$E$61*C64</f>
        <v>0</v>
      </c>
      <c r="F64" s="58"/>
    </row>
    <row r="65" spans="1:6" x14ac:dyDescent="0.25">
      <c r="A65" s="1"/>
      <c r="B65" s="11" t="s">
        <v>32</v>
      </c>
      <c r="C65" s="56">
        <v>0</v>
      </c>
      <c r="D65" s="57"/>
      <c r="E65" s="58">
        <f>+$E$61*C65</f>
        <v>0</v>
      </c>
      <c r="F65" s="58"/>
    </row>
    <row r="66" spans="1:6" x14ac:dyDescent="0.25">
      <c r="A66" s="1"/>
      <c r="B66" s="11" t="s">
        <v>33</v>
      </c>
      <c r="C66" s="56">
        <v>0</v>
      </c>
      <c r="D66" s="57"/>
      <c r="E66" s="58">
        <f>+$E$61*C66</f>
        <v>0</v>
      </c>
      <c r="F66" s="58"/>
    </row>
    <row r="67" spans="1:6" x14ac:dyDescent="0.25">
      <c r="A67" s="1"/>
      <c r="B67" s="11" t="s">
        <v>34</v>
      </c>
      <c r="C67" s="56">
        <v>0</v>
      </c>
      <c r="D67" s="57"/>
      <c r="E67" s="58">
        <f>+C67*E66</f>
        <v>0</v>
      </c>
      <c r="F67" s="58"/>
    </row>
    <row r="68" spans="1:6" x14ac:dyDescent="0.25">
      <c r="A68" s="1"/>
      <c r="B68" s="1"/>
      <c r="C68" s="9"/>
      <c r="D68" s="8"/>
      <c r="E68" s="10"/>
      <c r="F68" s="10"/>
    </row>
    <row r="69" spans="1:6" ht="15.75" x14ac:dyDescent="0.25">
      <c r="A69" s="59" t="s">
        <v>35</v>
      </c>
      <c r="B69" s="59"/>
      <c r="C69" s="59"/>
      <c r="D69" s="59"/>
      <c r="E69" s="60">
        <f>+E61+E63</f>
        <v>0</v>
      </c>
      <c r="F69" s="61"/>
    </row>
    <row r="70" spans="1:6" x14ac:dyDescent="0.25">
      <c r="A70" s="1"/>
      <c r="B70" s="1"/>
      <c r="C70" s="1"/>
      <c r="D70" s="1"/>
      <c r="E70" s="1"/>
      <c r="F70" s="6"/>
    </row>
  </sheetData>
  <mergeCells count="39">
    <mergeCell ref="B55:D55"/>
    <mergeCell ref="A6:F6"/>
    <mergeCell ref="A8:F8"/>
    <mergeCell ref="A9:F9"/>
    <mergeCell ref="B13:D13"/>
    <mergeCell ref="B20:D20"/>
    <mergeCell ref="E55:F55"/>
    <mergeCell ref="A11:F11"/>
    <mergeCell ref="E20:F20"/>
    <mergeCell ref="E28:F28"/>
    <mergeCell ref="E35:F35"/>
    <mergeCell ref="E13:F13"/>
    <mergeCell ref="B28:D28"/>
    <mergeCell ref="E45:F45"/>
    <mergeCell ref="E50:F50"/>
    <mergeCell ref="A1:F1"/>
    <mergeCell ref="A2:F2"/>
    <mergeCell ref="A3:F3"/>
    <mergeCell ref="A4:F4"/>
    <mergeCell ref="A5:F5"/>
    <mergeCell ref="B40:D40"/>
    <mergeCell ref="B50:D50"/>
    <mergeCell ref="B45:D45"/>
    <mergeCell ref="B35:D35"/>
    <mergeCell ref="C67:D67"/>
    <mergeCell ref="E67:F67"/>
    <mergeCell ref="A69:D69"/>
    <mergeCell ref="E69:F69"/>
    <mergeCell ref="C64:D64"/>
    <mergeCell ref="E64:F64"/>
    <mergeCell ref="C65:D65"/>
    <mergeCell ref="E65:F65"/>
    <mergeCell ref="C66:D66"/>
    <mergeCell ref="E66:F66"/>
    <mergeCell ref="A61:D61"/>
    <mergeCell ref="E61:F61"/>
    <mergeCell ref="C63:D63"/>
    <mergeCell ref="E63:F63"/>
    <mergeCell ref="E40:F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6" workbookViewId="0">
      <selection sqref="A1:D50"/>
    </sheetView>
  </sheetViews>
  <sheetFormatPr baseColWidth="10" defaultRowHeight="15" x14ac:dyDescent="0.25"/>
  <cols>
    <col min="1" max="1" width="11.42578125" style="51"/>
    <col min="2" max="2" width="57.28515625" customWidth="1"/>
    <col min="3" max="4" width="11.42578125" style="52"/>
  </cols>
  <sheetData>
    <row r="1" spans="1:4" x14ac:dyDescent="0.25">
      <c r="A1" s="82" t="s">
        <v>168</v>
      </c>
      <c r="B1" s="83"/>
      <c r="C1" s="83"/>
      <c r="D1" s="83"/>
    </row>
    <row r="2" spans="1:4" x14ac:dyDescent="0.25">
      <c r="A2" s="46" t="s">
        <v>6</v>
      </c>
      <c r="B2" s="36" t="s">
        <v>7</v>
      </c>
      <c r="C2" s="36" t="s">
        <v>8</v>
      </c>
      <c r="D2" s="36" t="s">
        <v>9</v>
      </c>
    </row>
    <row r="3" spans="1:4" x14ac:dyDescent="0.25">
      <c r="A3" s="47">
        <v>1</v>
      </c>
      <c r="B3" s="43" t="s">
        <v>98</v>
      </c>
      <c r="C3" s="44"/>
      <c r="D3" s="44"/>
    </row>
    <row r="4" spans="1:4" s="20" customFormat="1" ht="13.5" x14ac:dyDescent="0.25">
      <c r="A4" s="48" t="s">
        <v>10</v>
      </c>
      <c r="B4" s="37" t="s">
        <v>99</v>
      </c>
      <c r="C4" s="14" t="s">
        <v>100</v>
      </c>
      <c r="D4" s="14">
        <v>36</v>
      </c>
    </row>
    <row r="5" spans="1:4" s="20" customFormat="1" ht="13.5" x14ac:dyDescent="0.25">
      <c r="A5" s="48" t="s">
        <v>41</v>
      </c>
      <c r="B5" s="39" t="s">
        <v>101</v>
      </c>
      <c r="C5" s="14" t="s">
        <v>102</v>
      </c>
      <c r="D5" s="14">
        <v>50</v>
      </c>
    </row>
    <row r="6" spans="1:4" s="20" customFormat="1" ht="13.5" x14ac:dyDescent="0.25">
      <c r="A6" s="48" t="s">
        <v>103</v>
      </c>
      <c r="B6" s="41" t="s">
        <v>104</v>
      </c>
      <c r="C6" s="14" t="s">
        <v>102</v>
      </c>
      <c r="D6" s="14">
        <v>10</v>
      </c>
    </row>
    <row r="7" spans="1:4" s="20" customFormat="1" ht="13.5" x14ac:dyDescent="0.25">
      <c r="A7" s="48" t="s">
        <v>105</v>
      </c>
      <c r="B7" s="41" t="s">
        <v>106</v>
      </c>
      <c r="C7" s="14" t="s">
        <v>107</v>
      </c>
      <c r="D7" s="14">
        <v>12</v>
      </c>
    </row>
    <row r="8" spans="1:4" s="20" customFormat="1" ht="13.5" x14ac:dyDescent="0.25">
      <c r="A8" s="48" t="s">
        <v>108</v>
      </c>
      <c r="B8" s="41" t="s">
        <v>109</v>
      </c>
      <c r="C8" s="14" t="s">
        <v>110</v>
      </c>
      <c r="D8" s="14">
        <v>2</v>
      </c>
    </row>
    <row r="9" spans="1:4" s="20" customFormat="1" ht="13.5" x14ac:dyDescent="0.25">
      <c r="A9" s="48" t="s">
        <v>111</v>
      </c>
      <c r="B9" s="41" t="s">
        <v>112</v>
      </c>
      <c r="C9" s="14" t="s">
        <v>113</v>
      </c>
      <c r="D9" s="14">
        <v>62</v>
      </c>
    </row>
    <row r="10" spans="1:4" s="20" customFormat="1" ht="15" customHeight="1" x14ac:dyDescent="0.25">
      <c r="A10" s="49">
        <v>2</v>
      </c>
      <c r="B10" s="16" t="s">
        <v>114</v>
      </c>
      <c r="C10" s="30"/>
      <c r="D10" s="30"/>
    </row>
    <row r="11" spans="1:4" s="20" customFormat="1" ht="13.5" x14ac:dyDescent="0.25">
      <c r="A11" s="48" t="s">
        <v>11</v>
      </c>
      <c r="B11" s="42" t="s">
        <v>115</v>
      </c>
      <c r="C11" s="14" t="s">
        <v>116</v>
      </c>
      <c r="D11" s="14">
        <v>520</v>
      </c>
    </row>
    <row r="12" spans="1:4" s="20" customFormat="1" ht="13.5" x14ac:dyDescent="0.25">
      <c r="A12" s="48" t="s">
        <v>117</v>
      </c>
      <c r="B12" s="39" t="s">
        <v>118</v>
      </c>
      <c r="C12" s="14" t="s">
        <v>116</v>
      </c>
      <c r="D12" s="14">
        <v>6</v>
      </c>
    </row>
    <row r="13" spans="1:4" s="20" customFormat="1" ht="13.5" x14ac:dyDescent="0.25">
      <c r="A13" s="48" t="s">
        <v>119</v>
      </c>
      <c r="B13" s="41" t="s">
        <v>120</v>
      </c>
      <c r="C13" s="14" t="s">
        <v>121</v>
      </c>
      <c r="D13" s="14">
        <v>15</v>
      </c>
    </row>
    <row r="14" spans="1:4" s="20" customFormat="1" ht="13.5" x14ac:dyDescent="0.25">
      <c r="A14" s="48" t="s">
        <v>122</v>
      </c>
      <c r="B14" s="41" t="s">
        <v>104</v>
      </c>
      <c r="C14" s="14" t="s">
        <v>121</v>
      </c>
      <c r="D14" s="14">
        <v>3</v>
      </c>
    </row>
    <row r="15" spans="1:4" s="20" customFormat="1" ht="13.5" x14ac:dyDescent="0.25">
      <c r="A15" s="48" t="s">
        <v>123</v>
      </c>
      <c r="B15" s="41" t="s">
        <v>124</v>
      </c>
      <c r="C15" s="14" t="s">
        <v>125</v>
      </c>
      <c r="D15" s="14">
        <v>2</v>
      </c>
    </row>
    <row r="16" spans="1:4" s="20" customFormat="1" ht="13.5" x14ac:dyDescent="0.25">
      <c r="A16" s="48" t="s">
        <v>126</v>
      </c>
      <c r="B16" s="41" t="s">
        <v>127</v>
      </c>
      <c r="C16" s="14" t="s">
        <v>128</v>
      </c>
      <c r="D16" s="14">
        <v>6</v>
      </c>
    </row>
    <row r="17" spans="1:4" s="20" customFormat="1" ht="13.5" x14ac:dyDescent="0.25">
      <c r="A17" s="48" t="s">
        <v>129</v>
      </c>
      <c r="B17" s="41" t="s">
        <v>130</v>
      </c>
      <c r="C17" s="14" t="s">
        <v>131</v>
      </c>
      <c r="D17" s="14">
        <v>21</v>
      </c>
    </row>
    <row r="18" spans="1:4" s="20" customFormat="1" ht="13.5" x14ac:dyDescent="0.25">
      <c r="A18" s="49">
        <v>3</v>
      </c>
      <c r="B18" s="16" t="s">
        <v>132</v>
      </c>
      <c r="C18" s="16"/>
      <c r="D18" s="16"/>
    </row>
    <row r="19" spans="1:4" s="20" customFormat="1" ht="13.5" x14ac:dyDescent="0.25">
      <c r="A19" s="48" t="s">
        <v>13</v>
      </c>
      <c r="B19" s="37" t="s">
        <v>115</v>
      </c>
      <c r="C19" s="14" t="s">
        <v>116</v>
      </c>
      <c r="D19" s="14">
        <v>120</v>
      </c>
    </row>
    <row r="20" spans="1:4" s="20" customFormat="1" ht="13.5" x14ac:dyDescent="0.25">
      <c r="A20" s="48" t="s">
        <v>133</v>
      </c>
      <c r="B20" s="41" t="s">
        <v>118</v>
      </c>
      <c r="C20" s="14" t="s">
        <v>116</v>
      </c>
      <c r="D20" s="14">
        <v>12</v>
      </c>
    </row>
    <row r="21" spans="1:4" s="20" customFormat="1" ht="13.5" x14ac:dyDescent="0.25">
      <c r="A21" s="48" t="s">
        <v>134</v>
      </c>
      <c r="B21" s="41" t="s">
        <v>135</v>
      </c>
      <c r="C21" s="14" t="s">
        <v>121</v>
      </c>
      <c r="D21" s="14">
        <v>15</v>
      </c>
    </row>
    <row r="22" spans="1:4" s="20" customFormat="1" ht="13.5" x14ac:dyDescent="0.25">
      <c r="A22" s="48" t="s">
        <v>48</v>
      </c>
      <c r="B22" s="41" t="s">
        <v>136</v>
      </c>
      <c r="C22" s="14" t="s">
        <v>121</v>
      </c>
      <c r="D22" s="14">
        <v>3</v>
      </c>
    </row>
    <row r="23" spans="1:4" s="20" customFormat="1" ht="13.5" x14ac:dyDescent="0.25">
      <c r="A23" s="48" t="s">
        <v>137</v>
      </c>
      <c r="B23" s="41" t="s">
        <v>138</v>
      </c>
      <c r="C23" s="14" t="s">
        <v>125</v>
      </c>
      <c r="D23" s="14">
        <v>1</v>
      </c>
    </row>
    <row r="24" spans="1:4" s="20" customFormat="1" ht="13.5" x14ac:dyDescent="0.25">
      <c r="A24" s="48" t="s">
        <v>139</v>
      </c>
      <c r="B24" s="41" t="s">
        <v>140</v>
      </c>
      <c r="C24" s="14" t="s">
        <v>141</v>
      </c>
      <c r="D24" s="14">
        <v>1</v>
      </c>
    </row>
    <row r="25" spans="1:4" s="20" customFormat="1" ht="15" customHeight="1" x14ac:dyDescent="0.25">
      <c r="A25" s="49">
        <v>4</v>
      </c>
      <c r="B25" s="16" t="s">
        <v>142</v>
      </c>
      <c r="C25" s="16"/>
      <c r="D25" s="16"/>
    </row>
    <row r="26" spans="1:4" s="20" customFormat="1" ht="13.5" x14ac:dyDescent="0.25">
      <c r="A26" s="48" t="s">
        <v>14</v>
      </c>
      <c r="B26" s="37" t="s">
        <v>124</v>
      </c>
      <c r="C26" s="14" t="s">
        <v>110</v>
      </c>
      <c r="D26" s="14">
        <v>5</v>
      </c>
    </row>
    <row r="27" spans="1:4" s="20" customFormat="1" ht="13.5" x14ac:dyDescent="0.25">
      <c r="A27" s="48" t="s">
        <v>15</v>
      </c>
      <c r="B27" s="41" t="s">
        <v>143</v>
      </c>
      <c r="C27" s="14" t="s">
        <v>110</v>
      </c>
      <c r="D27" s="14">
        <v>3</v>
      </c>
    </row>
    <row r="28" spans="1:4" s="20" customFormat="1" ht="13.5" x14ac:dyDescent="0.25">
      <c r="A28" s="48" t="s">
        <v>16</v>
      </c>
      <c r="B28" s="41" t="s">
        <v>127</v>
      </c>
      <c r="C28" s="14" t="s">
        <v>128</v>
      </c>
      <c r="D28" s="14">
        <v>35</v>
      </c>
    </row>
    <row r="29" spans="1:4" s="20" customFormat="1" ht="13.5" x14ac:dyDescent="0.25">
      <c r="A29" s="48" t="s">
        <v>53</v>
      </c>
      <c r="B29" s="41" t="s">
        <v>144</v>
      </c>
      <c r="C29" s="14" t="s">
        <v>45</v>
      </c>
      <c r="D29" s="14">
        <v>60</v>
      </c>
    </row>
    <row r="30" spans="1:4" s="20" customFormat="1" ht="13.5" x14ac:dyDescent="0.25">
      <c r="A30" s="49">
        <v>5</v>
      </c>
      <c r="B30" s="16" t="s">
        <v>145</v>
      </c>
      <c r="C30" s="16"/>
      <c r="D30" s="16"/>
    </row>
    <row r="31" spans="1:4" s="20" customFormat="1" ht="13.5" x14ac:dyDescent="0.25">
      <c r="A31" s="48" t="s">
        <v>36</v>
      </c>
      <c r="B31" s="37" t="s">
        <v>146</v>
      </c>
      <c r="C31" s="14" t="s">
        <v>116</v>
      </c>
      <c r="D31" s="14">
        <v>100</v>
      </c>
    </row>
    <row r="32" spans="1:4" s="20" customFormat="1" ht="13.5" x14ac:dyDescent="0.25">
      <c r="A32" s="48" t="s">
        <v>18</v>
      </c>
      <c r="B32" s="41" t="s">
        <v>124</v>
      </c>
      <c r="C32" s="14" t="s">
        <v>110</v>
      </c>
      <c r="D32" s="14">
        <v>0.5</v>
      </c>
    </row>
    <row r="33" spans="1:4" s="20" customFormat="1" ht="13.5" x14ac:dyDescent="0.25">
      <c r="A33" s="48" t="s">
        <v>64</v>
      </c>
      <c r="B33" s="41" t="s">
        <v>127</v>
      </c>
      <c r="C33" s="14" t="s">
        <v>128</v>
      </c>
      <c r="D33" s="14">
        <v>3</v>
      </c>
    </row>
    <row r="34" spans="1:4" s="20" customFormat="1" ht="13.5" x14ac:dyDescent="0.25">
      <c r="A34" s="48" t="s">
        <v>147</v>
      </c>
      <c r="B34" s="41" t="s">
        <v>148</v>
      </c>
      <c r="C34" s="14" t="s">
        <v>45</v>
      </c>
      <c r="D34" s="14">
        <v>6</v>
      </c>
    </row>
    <row r="35" spans="1:4" s="20" customFormat="1" ht="13.5" x14ac:dyDescent="0.25">
      <c r="A35" s="49">
        <v>6</v>
      </c>
      <c r="B35" s="88" t="s">
        <v>149</v>
      </c>
      <c r="C35" s="88"/>
      <c r="D35" s="16"/>
    </row>
    <row r="36" spans="1:4" s="20" customFormat="1" ht="13.5" x14ac:dyDescent="0.25">
      <c r="A36" s="48" t="s">
        <v>37</v>
      </c>
      <c r="B36" s="37" t="s">
        <v>150</v>
      </c>
      <c r="C36" s="14" t="s">
        <v>113</v>
      </c>
      <c r="D36" s="14">
        <v>58</v>
      </c>
    </row>
    <row r="37" spans="1:4" s="20" customFormat="1" ht="27" x14ac:dyDescent="0.25">
      <c r="A37" s="48" t="s">
        <v>68</v>
      </c>
      <c r="B37" s="41" t="s">
        <v>151</v>
      </c>
      <c r="C37" s="14" t="s">
        <v>116</v>
      </c>
      <c r="D37" s="14">
        <v>2</v>
      </c>
    </row>
    <row r="38" spans="1:4" s="20" customFormat="1" ht="13.5" x14ac:dyDescent="0.25">
      <c r="A38" s="48" t="s">
        <v>152</v>
      </c>
      <c r="B38" s="41" t="s">
        <v>153</v>
      </c>
      <c r="C38" s="14" t="s">
        <v>121</v>
      </c>
      <c r="D38" s="14">
        <v>4</v>
      </c>
    </row>
    <row r="39" spans="1:4" s="20" customFormat="1" ht="13.5" x14ac:dyDescent="0.25">
      <c r="A39" s="48" t="s">
        <v>154</v>
      </c>
      <c r="B39" s="41" t="s">
        <v>155</v>
      </c>
      <c r="C39" s="14" t="s">
        <v>113</v>
      </c>
      <c r="D39" s="14">
        <v>58</v>
      </c>
    </row>
    <row r="40" spans="1:4" s="20" customFormat="1" ht="13.5" x14ac:dyDescent="0.25">
      <c r="A40" s="50">
        <v>7</v>
      </c>
      <c r="B40" s="32" t="s">
        <v>75</v>
      </c>
      <c r="C40" s="32" t="s">
        <v>156</v>
      </c>
      <c r="D40" s="32" t="s">
        <v>157</v>
      </c>
    </row>
    <row r="41" spans="1:4" s="20" customFormat="1" ht="13.5" x14ac:dyDescent="0.25">
      <c r="A41" s="48" t="s">
        <v>20</v>
      </c>
      <c r="B41" s="37" t="s">
        <v>158</v>
      </c>
      <c r="C41" s="15" t="s">
        <v>116</v>
      </c>
      <c r="D41" s="14">
        <v>7</v>
      </c>
    </row>
    <row r="42" spans="1:4" s="20" customFormat="1" ht="13.5" x14ac:dyDescent="0.25">
      <c r="A42" s="48" t="s">
        <v>21</v>
      </c>
      <c r="B42" s="41" t="s">
        <v>159</v>
      </c>
      <c r="C42" s="15" t="s">
        <v>160</v>
      </c>
      <c r="D42" s="14">
        <v>3</v>
      </c>
    </row>
    <row r="43" spans="1:4" s="20" customFormat="1" ht="13.5" x14ac:dyDescent="0.25">
      <c r="A43" s="48" t="s">
        <v>73</v>
      </c>
      <c r="B43" s="41" t="s">
        <v>161</v>
      </c>
      <c r="C43" s="15" t="s">
        <v>116</v>
      </c>
      <c r="D43" s="14">
        <v>10</v>
      </c>
    </row>
    <row r="44" spans="1:4" s="20" customFormat="1" ht="13.5" x14ac:dyDescent="0.25">
      <c r="A44" s="48" t="s">
        <v>162</v>
      </c>
      <c r="B44" s="41" t="s">
        <v>163</v>
      </c>
      <c r="C44" s="15" t="s">
        <v>164</v>
      </c>
      <c r="D44" s="14">
        <v>1</v>
      </c>
    </row>
    <row r="45" spans="1:4" s="20" customFormat="1" ht="13.5" x14ac:dyDescent="0.25">
      <c r="A45" s="50">
        <v>8</v>
      </c>
      <c r="B45" s="32" t="s">
        <v>165</v>
      </c>
      <c r="C45" s="32" t="s">
        <v>156</v>
      </c>
      <c r="D45" s="32" t="s">
        <v>157</v>
      </c>
    </row>
    <row r="46" spans="1:4" s="20" customFormat="1" ht="13.5" x14ac:dyDescent="0.25">
      <c r="A46" s="48" t="s">
        <v>22</v>
      </c>
      <c r="B46" s="37" t="s">
        <v>169</v>
      </c>
      <c r="C46" s="14" t="s">
        <v>110</v>
      </c>
      <c r="D46" s="14">
        <v>4</v>
      </c>
    </row>
    <row r="47" spans="1:4" s="20" customFormat="1" ht="13.5" x14ac:dyDescent="0.25">
      <c r="A47" s="48" t="s">
        <v>23</v>
      </c>
      <c r="B47" s="41" t="s">
        <v>170</v>
      </c>
      <c r="C47" s="14" t="s">
        <v>128</v>
      </c>
      <c r="D47" s="14">
        <v>20</v>
      </c>
    </row>
    <row r="48" spans="1:4" s="20" customFormat="1" ht="13.5" x14ac:dyDescent="0.25">
      <c r="A48" s="48" t="s">
        <v>24</v>
      </c>
      <c r="B48" s="41" t="s">
        <v>171</v>
      </c>
      <c r="C48" s="14" t="s">
        <v>116</v>
      </c>
      <c r="D48" s="14">
        <v>8</v>
      </c>
    </row>
    <row r="49" spans="1:4" s="20" customFormat="1" ht="13.5" x14ac:dyDescent="0.25">
      <c r="A49" s="48" t="s">
        <v>166</v>
      </c>
      <c r="B49" s="41" t="s">
        <v>172</v>
      </c>
      <c r="C49" s="14" t="s">
        <v>116</v>
      </c>
      <c r="D49" s="14">
        <v>6</v>
      </c>
    </row>
    <row r="50" spans="1:4" s="20" customFormat="1" ht="13.5" x14ac:dyDescent="0.25">
      <c r="A50" s="48" t="s">
        <v>167</v>
      </c>
      <c r="B50" s="41" t="s">
        <v>173</v>
      </c>
      <c r="C50" s="14" t="s">
        <v>113</v>
      </c>
      <c r="D50" s="14">
        <v>46</v>
      </c>
    </row>
  </sheetData>
  <mergeCells count="2">
    <mergeCell ref="B35:C35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L9" sqref="L9"/>
    </sheetView>
  </sheetViews>
  <sheetFormatPr baseColWidth="10" defaultRowHeight="13.5" x14ac:dyDescent="0.25"/>
  <cols>
    <col min="1" max="1" width="11.42578125" style="29"/>
    <col min="2" max="2" width="34" style="20" customWidth="1"/>
    <col min="3" max="16384" width="11.42578125" style="20"/>
  </cols>
  <sheetData>
    <row r="1" spans="1:4" ht="27" customHeight="1" x14ac:dyDescent="0.25">
      <c r="A1" s="92" t="s">
        <v>97</v>
      </c>
      <c r="B1" s="93"/>
      <c r="C1" s="93"/>
      <c r="D1" s="93"/>
    </row>
    <row r="2" spans="1:4" x14ac:dyDescent="0.25">
      <c r="A2" s="18" t="s">
        <v>6</v>
      </c>
      <c r="B2" s="18" t="s">
        <v>7</v>
      </c>
      <c r="C2" s="18" t="s">
        <v>8</v>
      </c>
      <c r="D2" s="18" t="s">
        <v>9</v>
      </c>
    </row>
    <row r="3" spans="1:4" x14ac:dyDescent="0.25">
      <c r="A3" s="16" t="s">
        <v>38</v>
      </c>
      <c r="B3" s="53" t="s">
        <v>39</v>
      </c>
      <c r="C3" s="54"/>
      <c r="D3" s="55"/>
    </row>
    <row r="4" spans="1:4" x14ac:dyDescent="0.25">
      <c r="A4" s="21" t="s">
        <v>10</v>
      </c>
      <c r="B4" s="22" t="s">
        <v>40</v>
      </c>
      <c r="C4" s="23" t="s">
        <v>45</v>
      </c>
      <c r="D4" s="24">
        <v>10</v>
      </c>
    </row>
    <row r="5" spans="1:4" x14ac:dyDescent="0.25">
      <c r="A5" s="21" t="s">
        <v>41</v>
      </c>
      <c r="B5" s="25" t="s">
        <v>42</v>
      </c>
      <c r="C5" s="23" t="s">
        <v>45</v>
      </c>
      <c r="D5" s="24">
        <v>5</v>
      </c>
    </row>
    <row r="6" spans="1:4" ht="15" customHeight="1" x14ac:dyDescent="0.25">
      <c r="A6" s="16">
        <v>2</v>
      </c>
      <c r="B6" s="16" t="s">
        <v>43</v>
      </c>
      <c r="C6" s="30"/>
      <c r="D6" s="30"/>
    </row>
    <row r="7" spans="1:4" ht="27" x14ac:dyDescent="0.25">
      <c r="A7" s="12" t="s">
        <v>11</v>
      </c>
      <c r="B7" s="26" t="s">
        <v>44</v>
      </c>
      <c r="C7" s="23" t="s">
        <v>45</v>
      </c>
      <c r="D7" s="23">
        <v>1.8</v>
      </c>
    </row>
    <row r="8" spans="1:4" ht="15" customHeight="1" x14ac:dyDescent="0.25">
      <c r="A8" s="16">
        <v>3</v>
      </c>
      <c r="B8" s="89" t="s">
        <v>46</v>
      </c>
      <c r="C8" s="90"/>
      <c r="D8" s="91"/>
    </row>
    <row r="9" spans="1:4" x14ac:dyDescent="0.25">
      <c r="A9" s="12" t="s">
        <v>13</v>
      </c>
      <c r="B9" s="13" t="s">
        <v>47</v>
      </c>
      <c r="C9" s="23" t="s">
        <v>45</v>
      </c>
      <c r="D9" s="14">
        <v>50</v>
      </c>
    </row>
    <row r="10" spans="1:4" x14ac:dyDescent="0.25">
      <c r="A10" s="12" t="s">
        <v>48</v>
      </c>
      <c r="B10" s="13" t="s">
        <v>49</v>
      </c>
      <c r="C10" s="23" t="s">
        <v>45</v>
      </c>
      <c r="D10" s="14">
        <v>70</v>
      </c>
    </row>
    <row r="11" spans="1:4" ht="15" customHeight="1" x14ac:dyDescent="0.25">
      <c r="A11" s="16">
        <v>4</v>
      </c>
      <c r="B11" s="53" t="s">
        <v>17</v>
      </c>
      <c r="C11" s="54"/>
      <c r="D11" s="55"/>
    </row>
    <row r="12" spans="1:4" ht="45.75" customHeight="1" x14ac:dyDescent="0.25">
      <c r="A12" s="12" t="s">
        <v>14</v>
      </c>
      <c r="B12" s="13" t="s">
        <v>50</v>
      </c>
      <c r="C12" s="14" t="s">
        <v>19</v>
      </c>
      <c r="D12" s="14">
        <v>1</v>
      </c>
    </row>
    <row r="13" spans="1:4" ht="54" x14ac:dyDescent="0.25">
      <c r="A13" s="12" t="s">
        <v>15</v>
      </c>
      <c r="B13" s="13" t="s">
        <v>51</v>
      </c>
      <c r="C13" s="14" t="s">
        <v>19</v>
      </c>
      <c r="D13" s="14">
        <v>1</v>
      </c>
    </row>
    <row r="14" spans="1:4" ht="40.5" x14ac:dyDescent="0.25">
      <c r="A14" s="12" t="s">
        <v>16</v>
      </c>
      <c r="B14" s="13" t="s">
        <v>52</v>
      </c>
      <c r="C14" s="14" t="s">
        <v>19</v>
      </c>
      <c r="D14" s="14">
        <v>1</v>
      </c>
    </row>
    <row r="15" spans="1:4" ht="54" x14ac:dyDescent="0.25">
      <c r="A15" s="12" t="s">
        <v>53</v>
      </c>
      <c r="B15" s="13" t="s">
        <v>54</v>
      </c>
      <c r="C15" s="14" t="s">
        <v>19</v>
      </c>
      <c r="D15" s="14">
        <v>1</v>
      </c>
    </row>
    <row r="16" spans="1:4" ht="40.5" x14ac:dyDescent="0.25">
      <c r="A16" s="12" t="s">
        <v>55</v>
      </c>
      <c r="B16" s="13" t="s">
        <v>56</v>
      </c>
      <c r="C16" s="14" t="s">
        <v>19</v>
      </c>
      <c r="D16" s="14">
        <v>1</v>
      </c>
    </row>
    <row r="17" spans="1:4" ht="40.5" x14ac:dyDescent="0.25">
      <c r="A17" s="12" t="s">
        <v>57</v>
      </c>
      <c r="B17" s="13" t="s">
        <v>58</v>
      </c>
      <c r="C17" s="14" t="s">
        <v>19</v>
      </c>
      <c r="D17" s="14">
        <v>1</v>
      </c>
    </row>
    <row r="18" spans="1:4" ht="54" x14ac:dyDescent="0.25">
      <c r="A18" s="12" t="s">
        <v>59</v>
      </c>
      <c r="B18" s="13" t="s">
        <v>60</v>
      </c>
      <c r="C18" s="23" t="s">
        <v>45</v>
      </c>
      <c r="D18" s="14">
        <v>1</v>
      </c>
    </row>
    <row r="19" spans="1:4" ht="15" customHeight="1" x14ac:dyDescent="0.25">
      <c r="A19" s="16">
        <v>5</v>
      </c>
      <c r="B19" s="89" t="s">
        <v>61</v>
      </c>
      <c r="C19" s="90"/>
      <c r="D19" s="91"/>
    </row>
    <row r="20" spans="1:4" x14ac:dyDescent="0.25">
      <c r="A20" s="12" t="s">
        <v>36</v>
      </c>
      <c r="B20" s="13" t="s">
        <v>62</v>
      </c>
      <c r="C20" s="14" t="s">
        <v>19</v>
      </c>
      <c r="D20" s="14">
        <v>4</v>
      </c>
    </row>
    <row r="21" spans="1:4" ht="27" x14ac:dyDescent="0.25">
      <c r="A21" s="12" t="s">
        <v>18</v>
      </c>
      <c r="B21" s="13" t="s">
        <v>63</v>
      </c>
      <c r="C21" s="14" t="s">
        <v>12</v>
      </c>
      <c r="D21" s="14">
        <v>36</v>
      </c>
    </row>
    <row r="22" spans="1:4" ht="27" x14ac:dyDescent="0.25">
      <c r="A22" s="12" t="s">
        <v>64</v>
      </c>
      <c r="B22" s="13" t="s">
        <v>65</v>
      </c>
      <c r="C22" s="14" t="s">
        <v>19</v>
      </c>
      <c r="D22" s="14">
        <v>2</v>
      </c>
    </row>
    <row r="23" spans="1:4" x14ac:dyDescent="0.25">
      <c r="A23" s="16">
        <v>6</v>
      </c>
      <c r="B23" s="53" t="s">
        <v>66</v>
      </c>
      <c r="C23" s="54"/>
      <c r="D23" s="55"/>
    </row>
    <row r="24" spans="1:4" ht="27" x14ac:dyDescent="0.25">
      <c r="A24" s="12" t="s">
        <v>37</v>
      </c>
      <c r="B24" s="13" t="s">
        <v>67</v>
      </c>
      <c r="C24" s="23" t="s">
        <v>45</v>
      </c>
      <c r="D24" s="14">
        <v>85</v>
      </c>
    </row>
    <row r="25" spans="1:4" ht="27" x14ac:dyDescent="0.25">
      <c r="A25" s="12" t="s">
        <v>68</v>
      </c>
      <c r="B25" s="13" t="s">
        <v>69</v>
      </c>
      <c r="C25" s="23" t="s">
        <v>45</v>
      </c>
      <c r="D25" s="14">
        <v>60</v>
      </c>
    </row>
    <row r="26" spans="1:4" x14ac:dyDescent="0.25">
      <c r="A26" s="32">
        <v>7</v>
      </c>
      <c r="B26" s="76" t="s">
        <v>70</v>
      </c>
      <c r="C26" s="77"/>
      <c r="D26" s="78"/>
    </row>
    <row r="27" spans="1:4" ht="27" x14ac:dyDescent="0.25">
      <c r="A27" s="12" t="s">
        <v>20</v>
      </c>
      <c r="B27" s="13" t="s">
        <v>71</v>
      </c>
      <c r="C27" s="23" t="s">
        <v>45</v>
      </c>
      <c r="D27" s="14">
        <v>50</v>
      </c>
    </row>
    <row r="28" spans="1:4" ht="27" x14ac:dyDescent="0.25">
      <c r="A28" s="12" t="s">
        <v>21</v>
      </c>
      <c r="B28" s="13" t="s">
        <v>72</v>
      </c>
      <c r="C28" s="23" t="s">
        <v>45</v>
      </c>
      <c r="D28" s="14">
        <v>21</v>
      </c>
    </row>
    <row r="29" spans="1:4" x14ac:dyDescent="0.25">
      <c r="A29" s="12" t="s">
        <v>73</v>
      </c>
      <c r="B29" s="13" t="s">
        <v>74</v>
      </c>
      <c r="C29" s="23" t="s">
        <v>45</v>
      </c>
      <c r="D29" s="14">
        <v>50</v>
      </c>
    </row>
    <row r="30" spans="1:4" ht="15" customHeight="1" x14ac:dyDescent="0.25">
      <c r="A30" s="16">
        <v>8</v>
      </c>
      <c r="B30" s="76" t="s">
        <v>75</v>
      </c>
      <c r="C30" s="77"/>
      <c r="D30" s="78"/>
    </row>
    <row r="31" spans="1:4" ht="27" x14ac:dyDescent="0.25">
      <c r="A31" s="12" t="s">
        <v>22</v>
      </c>
      <c r="B31" s="13" t="s">
        <v>96</v>
      </c>
      <c r="C31" s="15" t="s">
        <v>12</v>
      </c>
      <c r="D31" s="14">
        <v>12</v>
      </c>
    </row>
    <row r="32" spans="1:4" ht="27" x14ac:dyDescent="0.25">
      <c r="A32" s="12" t="s">
        <v>23</v>
      </c>
      <c r="B32" s="13" t="s">
        <v>76</v>
      </c>
      <c r="C32" s="23" t="s">
        <v>45</v>
      </c>
      <c r="D32" s="14">
        <v>10</v>
      </c>
    </row>
    <row r="33" spans="1:4" ht="27" x14ac:dyDescent="0.25">
      <c r="A33" s="12" t="s">
        <v>24</v>
      </c>
      <c r="B33" s="13" t="s">
        <v>77</v>
      </c>
      <c r="C33" s="23" t="s">
        <v>45</v>
      </c>
      <c r="D33" s="14">
        <v>50</v>
      </c>
    </row>
    <row r="34" spans="1:4" ht="15" customHeight="1" x14ac:dyDescent="0.25">
      <c r="A34" s="12">
        <v>9</v>
      </c>
      <c r="B34" s="76" t="s">
        <v>78</v>
      </c>
      <c r="C34" s="77"/>
      <c r="D34" s="78"/>
    </row>
    <row r="35" spans="1:4" x14ac:dyDescent="0.25">
      <c r="A35" s="12" t="s">
        <v>79</v>
      </c>
      <c r="B35" s="13" t="s">
        <v>80</v>
      </c>
      <c r="C35" s="14" t="s">
        <v>12</v>
      </c>
      <c r="D35" s="14">
        <v>20</v>
      </c>
    </row>
    <row r="36" spans="1:4" ht="27" x14ac:dyDescent="0.25">
      <c r="A36" s="12" t="s">
        <v>81</v>
      </c>
      <c r="B36" s="13" t="s">
        <v>82</v>
      </c>
      <c r="C36" s="14" t="s">
        <v>19</v>
      </c>
      <c r="D36" s="14">
        <v>8</v>
      </c>
    </row>
    <row r="37" spans="1:4" ht="27" x14ac:dyDescent="0.25">
      <c r="A37" s="12" t="s">
        <v>83</v>
      </c>
      <c r="B37" s="13" t="s">
        <v>84</v>
      </c>
      <c r="C37" s="14" t="s">
        <v>19</v>
      </c>
      <c r="D37" s="14">
        <v>9</v>
      </c>
    </row>
    <row r="38" spans="1:4" x14ac:dyDescent="0.25">
      <c r="A38" s="12" t="s">
        <v>85</v>
      </c>
      <c r="B38" s="13" t="s">
        <v>86</v>
      </c>
      <c r="C38" s="14" t="s">
        <v>19</v>
      </c>
      <c r="D38" s="14">
        <v>3</v>
      </c>
    </row>
    <row r="39" spans="1:4" x14ac:dyDescent="0.25">
      <c r="A39" s="12" t="s">
        <v>87</v>
      </c>
      <c r="B39" s="13" t="s">
        <v>88</v>
      </c>
      <c r="C39" s="14" t="s">
        <v>19</v>
      </c>
      <c r="D39" s="14">
        <v>4</v>
      </c>
    </row>
    <row r="40" spans="1:4" x14ac:dyDescent="0.25">
      <c r="A40" s="12" t="s">
        <v>89</v>
      </c>
      <c r="B40" s="13" t="s">
        <v>90</v>
      </c>
      <c r="C40" s="14" t="s">
        <v>19</v>
      </c>
      <c r="D40" s="14">
        <v>1</v>
      </c>
    </row>
    <row r="41" spans="1:4" x14ac:dyDescent="0.25">
      <c r="A41" s="12" t="s">
        <v>91</v>
      </c>
      <c r="B41" s="13" t="s">
        <v>92</v>
      </c>
      <c r="C41" s="14" t="s">
        <v>19</v>
      </c>
      <c r="D41" s="14">
        <v>1</v>
      </c>
    </row>
    <row r="42" spans="1:4" x14ac:dyDescent="0.25">
      <c r="A42" s="31">
        <v>9</v>
      </c>
      <c r="B42" s="32" t="s">
        <v>93</v>
      </c>
      <c r="C42" s="30"/>
      <c r="D42" s="30"/>
    </row>
    <row r="43" spans="1:4" ht="27" x14ac:dyDescent="0.25">
      <c r="A43" s="27" t="s">
        <v>79</v>
      </c>
      <c r="B43" s="28" t="s">
        <v>94</v>
      </c>
      <c r="C43" s="24" t="s">
        <v>19</v>
      </c>
      <c r="D43" s="24">
        <v>4</v>
      </c>
    </row>
    <row r="44" spans="1:4" ht="40.5" x14ac:dyDescent="0.25">
      <c r="A44" s="27" t="s">
        <v>81</v>
      </c>
      <c r="B44" s="28" t="s">
        <v>95</v>
      </c>
      <c r="C44" s="24" t="s">
        <v>19</v>
      </c>
      <c r="D44" s="24">
        <v>1</v>
      </c>
    </row>
    <row r="45" spans="1:4" ht="15" x14ac:dyDescent="0.25">
      <c r="A45" s="62" t="s">
        <v>28</v>
      </c>
      <c r="B45" s="62"/>
      <c r="C45" s="62"/>
      <c r="D45" s="62"/>
    </row>
    <row r="46" spans="1:4" x14ac:dyDescent="0.25">
      <c r="A46" s="1"/>
      <c r="B46" s="1"/>
      <c r="C46" s="1"/>
      <c r="D46" s="1"/>
    </row>
    <row r="47" spans="1:4" ht="15" x14ac:dyDescent="0.25">
      <c r="A47" s="1"/>
      <c r="B47" s="17" t="s">
        <v>29</v>
      </c>
      <c r="C47" s="64" t="s">
        <v>30</v>
      </c>
      <c r="D47" s="64"/>
    </row>
    <row r="48" spans="1:4" x14ac:dyDescent="0.25">
      <c r="A48" s="1"/>
      <c r="B48" s="11" t="s">
        <v>31</v>
      </c>
      <c r="C48" s="56">
        <v>0</v>
      </c>
      <c r="D48" s="57"/>
    </row>
    <row r="49" spans="1:4" x14ac:dyDescent="0.25">
      <c r="A49" s="1"/>
      <c r="B49" s="11" t="s">
        <v>32</v>
      </c>
      <c r="C49" s="56">
        <v>0</v>
      </c>
      <c r="D49" s="57"/>
    </row>
    <row r="50" spans="1:4" x14ac:dyDescent="0.25">
      <c r="A50" s="1"/>
      <c r="B50" s="11" t="s">
        <v>33</v>
      </c>
      <c r="C50" s="56">
        <v>0</v>
      </c>
      <c r="D50" s="57"/>
    </row>
    <row r="51" spans="1:4" x14ac:dyDescent="0.25">
      <c r="A51" s="1"/>
      <c r="B51" s="11" t="s">
        <v>34</v>
      </c>
      <c r="C51" s="56">
        <v>0</v>
      </c>
      <c r="D51" s="57"/>
    </row>
    <row r="52" spans="1:4" x14ac:dyDescent="0.25">
      <c r="A52" s="1"/>
      <c r="B52" s="1"/>
      <c r="C52" s="9"/>
      <c r="D52" s="8"/>
    </row>
    <row r="53" spans="1:4" ht="15.75" x14ac:dyDescent="0.25">
      <c r="A53" s="59" t="s">
        <v>35</v>
      </c>
      <c r="B53" s="59"/>
      <c r="C53" s="59"/>
      <c r="D53" s="59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</sheetData>
  <mergeCells count="16">
    <mergeCell ref="C51:D51"/>
    <mergeCell ref="A53:D53"/>
    <mergeCell ref="C48:D48"/>
    <mergeCell ref="C49:D49"/>
    <mergeCell ref="C50:D50"/>
    <mergeCell ref="B34:D34"/>
    <mergeCell ref="A45:D45"/>
    <mergeCell ref="C47:D47"/>
    <mergeCell ref="B23:D23"/>
    <mergeCell ref="B26:D26"/>
    <mergeCell ref="B30:D30"/>
    <mergeCell ref="B8:D8"/>
    <mergeCell ref="B11:D11"/>
    <mergeCell ref="B19:D19"/>
    <mergeCell ref="A1:D1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</vt:lpstr>
      <vt:lpstr>T</vt:lpstr>
      <vt:lpstr>1 (2)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2018-05-16T15:08:08Z</cp:lastPrinted>
  <dcterms:created xsi:type="dcterms:W3CDTF">2018-05-16T14:09:14Z</dcterms:created>
  <dcterms:modified xsi:type="dcterms:W3CDTF">2018-09-07T17:54:46Z</dcterms:modified>
</cp:coreProperties>
</file>