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itlecadet\Desktop\AQUASTAT QUESTIONNAIRES\New folder\"/>
    </mc:Choice>
  </mc:AlternateContent>
  <workbookProtection workbookAlgorithmName="SHA-512" workbookHashValue="MN/gF5/0OphAUgtN6+3WdubWjaIlucBD8kSZEidfG8geTwKcA10fujp8ZYCZGFTNsTMbWMbYtgIvegedxQjfTA==" workbookSaltValue="pxZys9odZd+nVeeQv/3zcQ==" workbookSpinCount="100000" lockStructure="1"/>
  <bookViews>
    <workbookView xWindow="0" yWindow="0" windowWidth="20490" windowHeight="7155" tabRatio="778"/>
  </bookViews>
  <sheets>
    <sheet name="Portada" sheetId="1" r:id="rId1"/>
    <sheet name="Instrucciones" sheetId="2" r:id="rId2"/>
    <sheet name="Definiciones" sheetId="3" r:id="rId3"/>
    <sheet name="1. Datos nacionales" sheetId="4" r:id="rId4"/>
    <sheet name="2. Datos sub-nactionales" sheetId="17" r:id="rId5"/>
    <sheet name="3. Metadatos" sheetId="13" r:id="rId6"/>
    <sheet name="ODS 6.4.1" sheetId="14" r:id="rId7"/>
    <sheet name="ODS 6.4.2" sheetId="15" r:id="rId8"/>
    <sheet name="Feedback" sheetId="11" r:id="rId9"/>
    <sheet name="(Hidden) Other SDG data" sheetId="16" state="hidden" r:id="rId10"/>
  </sheets>
  <definedNames>
    <definedName name="CropGroup" localSheetId="4">#REF!,#REF!,#REF!,#REF!,#REF!,#REF!,#REF!,#REF!,#REF!,#REF!,#REF!</definedName>
    <definedName name="CropGroup">#REF!,#REF!,#REF!,#REF!,#REF!,#REF!,#REF!,#REF!,#REF!,#REF!,#REF!</definedName>
    <definedName name="Crops" localSheetId="4">#REF!</definedName>
    <definedName name="Crops">#REF!</definedName>
    <definedName name="_xlnm.Print_Area" localSheetId="8">Feedback!$A$1:$N$69</definedName>
    <definedName name="_xlnm.Print_Area" localSheetId="1">Instrucciones!$A$1:$J$67</definedName>
    <definedName name="_xlnm.Print_Area" localSheetId="0">Portada!$A$1:$I$52</definedName>
    <definedName name="Sections" localSheetId="4">#REF!</definedName>
    <definedName name="Sections">#REF!</definedName>
    <definedName name="YesNo" localSheetId="4">#REF!</definedName>
    <definedName name="YesNo">#REF!</definedName>
    <definedName name="Z_A9B6A3C3_D4B3_4D4C_BF52_C2186A6C0912_.wvu.Cols" localSheetId="3" hidden="1">'1. Datos nacionales'!$A:$A,'1. Datos nacionales'!$IW:$IW,'1. Datos nacionales'!$SS:$SS,'1. Datos nacionales'!$ACO:$ACO,'1. Datos nacionales'!$AMK:$AMK,'1. Datos nacionales'!$AWG:$AWG,'1. Datos nacionales'!$BGC:$BGC,'1. Datos nacionales'!$BPY:$BPY,'1. Datos nacionales'!$BZU:$BZU,'1. Datos nacionales'!$CJQ:$CJQ,'1. Datos nacionales'!$CTM:$CTM,'1. Datos nacionales'!$DDI:$DDI,'1. Datos nacionales'!$DNE:$DNE,'1. Datos nacionales'!$DXA:$DXA,'1. Datos nacionales'!$EGW:$EGW,'1. Datos nacionales'!$EQS:$EQS,'1. Datos nacionales'!$FAO:$FAO,'1. Datos nacionales'!$FKK:$FKK,'1. Datos nacionales'!$FUG:$FUG,'1. Datos nacionales'!$GEC:$GEC,'1. Datos nacionales'!$GNY:$GNY,'1. Datos nacionales'!$GXU:$GXU,'1. Datos nacionales'!$HHQ:$HHQ,'1. Datos nacionales'!$HRM:$HRM,'1. Datos nacionales'!$IBI:$IBI,'1. Datos nacionales'!$ILE:$ILE,'1. Datos nacionales'!$IVA:$IVA,'1. Datos nacionales'!$JEW:$JEW,'1. Datos nacionales'!$JOS:$JOS,'1. Datos nacionales'!$JYO:$JYO,'1. Datos nacionales'!$KIK:$KIK,'1. Datos nacionales'!$KSG:$KSG,'1. Datos nacionales'!$LCC:$LCC,'1. Datos nacionales'!$LLY:$LLY,'1. Datos nacionales'!$LVU:$LVU,'1. Datos nacionales'!$MFQ:$MFQ,'1. Datos nacionales'!$MPM:$MPM,'1. Datos nacionales'!$MZI:$MZI,'1. Datos nacionales'!$NJE:$NJE,'1. Datos nacionales'!$NTA:$NTA,'1. Datos nacionales'!$OCW:$OCW,'1. Datos nacionales'!$OMS:$OMS,'1. Datos nacionales'!$OWO:$OWO,'1. Datos nacionales'!$PGK:$PGK,'1. Datos nacionales'!$PQG:$PQG,'1. Datos nacionales'!$QAC:$QAC,'1. Datos nacionales'!$QJY:$QJY,'1. Datos nacionales'!$QTU:$QTU,'1. Datos nacionales'!$RDQ:$RDQ,'1. Datos nacionales'!$RNM:$RNM,'1. Datos nacionales'!$RXI:$RXI,'1. Datos nacionales'!$SHE:$SHE,'1. Datos nacionales'!$SRA:$SRA,'1. Datos nacionales'!$TAW:$TAW,'1. Datos nacionales'!$TKS:$TKS,'1. Datos nacionales'!$TUO:$TUO,'1. Datos nacionales'!$UEK:$UEK,'1. Datos nacionales'!$UOG:$UOG,'1. Datos nacionales'!$UYC:$UYC,'1. Datos nacionales'!$VHY:$VHY,'1. Datos nacionales'!$VRU:$VRU,'1. Datos nacionales'!$WBQ:$WBQ,'1. Datos nacionales'!$WLM:$WLM,'1. Datos nacionales'!$WVI:$WVI</definedName>
  </definedNames>
  <calcPr calcId="162913"/>
  <customWorkbookViews>
    <customWorkbookView name="Vir - Personal View" guid="{A9B6A3C3-D4B3-4D4C-BF52-C2186A6C0912}" mergeInterval="0" personalView="1" maximized="1" xWindow="-8" yWindow="-8" windowWidth="1382" windowHeight="744" activeSheetId="1"/>
  </customWorkbookViews>
</workbook>
</file>

<file path=xl/calcChain.xml><?xml version="1.0" encoding="utf-8"?>
<calcChain xmlns="http://schemas.openxmlformats.org/spreadsheetml/2006/main">
  <c r="G38" i="14" l="1"/>
  <c r="G16" i="15" l="1"/>
  <c r="G15" i="15"/>
  <c r="G14" i="15"/>
  <c r="G13" i="15"/>
  <c r="J8" i="15"/>
  <c r="G40" i="14"/>
  <c r="G32" i="14"/>
  <c r="G30" i="14"/>
  <c r="G23" i="14"/>
  <c r="G20" i="14"/>
  <c r="G16" i="14"/>
  <c r="G15" i="14"/>
  <c r="J8" i="14"/>
  <c r="I13" i="15" l="1"/>
  <c r="G12" i="15"/>
  <c r="I31" i="15" l="1"/>
  <c r="G20" i="15" s="1"/>
  <c r="I30" i="15"/>
  <c r="G18" i="15" s="1"/>
  <c r="I65" i="14"/>
  <c r="G12" i="14" s="1"/>
  <c r="I64" i="14"/>
  <c r="I63" i="14"/>
  <c r="I62" i="14"/>
  <c r="I61" i="14"/>
  <c r="G64" i="14"/>
  <c r="G63" i="14"/>
  <c r="H61" i="14"/>
  <c r="H64" i="14"/>
  <c r="H63" i="14"/>
  <c r="H62" i="14"/>
  <c r="G61" i="14"/>
  <c r="I60" i="14"/>
  <c r="H60" i="14"/>
  <c r="G60" i="14"/>
  <c r="G50" i="14"/>
  <c r="G48" i="14"/>
  <c r="G26" i="14"/>
  <c r="G14" i="14"/>
  <c r="G18" i="14" s="1"/>
  <c r="G62" i="14"/>
  <c r="G22" i="15" l="1"/>
  <c r="G42" i="14"/>
  <c r="G34" i="14"/>
  <c r="G46" i="14"/>
  <c r="G52" i="14" s="1"/>
</calcChain>
</file>

<file path=xl/sharedStrings.xml><?xml version="1.0" encoding="utf-8"?>
<sst xmlns="http://schemas.openxmlformats.org/spreadsheetml/2006/main" count="1612" uniqueCount="585">
  <si>
    <t>1000 ha</t>
  </si>
  <si>
    <t>I</t>
  </si>
  <si>
    <t>II</t>
  </si>
  <si>
    <t>II.1</t>
  </si>
  <si>
    <t>IV</t>
  </si>
  <si>
    <t>III</t>
  </si>
  <si>
    <t>III.5</t>
  </si>
  <si>
    <t>III.7</t>
  </si>
  <si>
    <r>
      <t>1 ha = 10 000 m</t>
    </r>
    <r>
      <rPr>
        <b/>
        <vertAlign val="superscript"/>
        <sz val="10"/>
        <color theme="1"/>
        <rFont val="Arial"/>
        <family val="2"/>
      </rPr>
      <t>2</t>
    </r>
  </si>
  <si>
    <t>%</t>
  </si>
  <si>
    <t>Fax</t>
  </si>
  <si>
    <r>
      <t xml:space="preserve">1 acre = </t>
    </r>
    <r>
      <rPr>
        <sz val="10"/>
        <color theme="1"/>
        <rFont val="Arial"/>
        <family val="2"/>
      </rPr>
      <t>0.4047 ha</t>
    </r>
  </si>
  <si>
    <r>
      <t xml:space="preserve">1 are = </t>
    </r>
    <r>
      <rPr>
        <sz val="10"/>
        <color theme="1"/>
        <rFont val="Arial"/>
        <family val="2"/>
      </rPr>
      <t>0.01 ha</t>
    </r>
  </si>
  <si>
    <r>
      <t xml:space="preserve">1 aliqueire = </t>
    </r>
    <r>
      <rPr>
        <sz val="10"/>
        <color theme="1"/>
        <rFont val="Arial"/>
        <family val="2"/>
      </rPr>
      <t>2.42 ha</t>
    </r>
  </si>
  <si>
    <r>
      <t xml:space="preserve">1 caballeria = </t>
    </r>
    <r>
      <rPr>
        <sz val="10"/>
        <color theme="1"/>
        <rFont val="Arial"/>
        <family val="2"/>
      </rPr>
      <t>45 ha</t>
    </r>
  </si>
  <si>
    <r>
      <t xml:space="preserve">1 deciatine = </t>
    </r>
    <r>
      <rPr>
        <sz val="10"/>
        <color theme="1"/>
        <rFont val="Arial"/>
        <family val="2"/>
      </rPr>
      <t>1.09 ha</t>
    </r>
  </si>
  <si>
    <r>
      <t xml:space="preserve">1 feddan = </t>
    </r>
    <r>
      <rPr>
        <sz val="10"/>
        <color theme="1"/>
        <rFont val="Arial"/>
        <family val="2"/>
      </rPr>
      <t>0.42 ha</t>
    </r>
  </si>
  <si>
    <r>
      <t xml:space="preserve">1 koh = </t>
    </r>
    <r>
      <rPr>
        <sz val="10"/>
        <color theme="1"/>
        <rFont val="Arial"/>
        <family val="2"/>
      </rPr>
      <t>0.99 ha</t>
    </r>
  </si>
  <si>
    <r>
      <t>1 km</t>
    </r>
    <r>
      <rPr>
        <vertAlign val="superscript"/>
        <sz val="10"/>
        <color theme="1"/>
        <rFont val="Arial"/>
        <family val="2"/>
      </rPr>
      <t>2</t>
    </r>
    <r>
      <rPr>
        <sz val="10"/>
        <color theme="1"/>
        <rFont val="Arial"/>
        <family val="2"/>
      </rPr>
      <t xml:space="preserve"> = 100 ha</t>
    </r>
  </si>
  <si>
    <r>
      <t>1 m</t>
    </r>
    <r>
      <rPr>
        <b/>
        <vertAlign val="superscript"/>
        <sz val="10"/>
        <color theme="1"/>
        <rFont val="Arial"/>
        <family val="2"/>
      </rPr>
      <t>2</t>
    </r>
    <r>
      <rPr>
        <b/>
        <sz val="10"/>
        <color theme="1"/>
        <rFont val="Arial"/>
        <family val="2"/>
      </rPr>
      <t xml:space="preserve"> = 0.0001 ha</t>
    </r>
  </si>
  <si>
    <t>1 morgen = 0.856 ha</t>
  </si>
  <si>
    <r>
      <t xml:space="preserve">1 mu = </t>
    </r>
    <r>
      <rPr>
        <sz val="10"/>
        <color theme="1"/>
        <rFont val="Arial"/>
        <family val="2"/>
      </rPr>
      <t>0.0667 ha</t>
    </r>
  </si>
  <si>
    <t>C</t>
  </si>
  <si>
    <t xml:space="preserve">I.1. </t>
  </si>
  <si>
    <t xml:space="preserve">I.2. </t>
  </si>
  <si>
    <t xml:space="preserve">0.1. </t>
  </si>
  <si>
    <t xml:space="preserve">III.1. </t>
  </si>
  <si>
    <t>III.3.</t>
  </si>
  <si>
    <t>011</t>
  </si>
  <si>
    <t>FEEDBACK</t>
  </si>
  <si>
    <t xml:space="preserve"> Recopilación AQUASTAT de datos sobre el uso del agua para la agricultura y el desarrollo rural</t>
  </si>
  <si>
    <t>Finalidad del cuestionario</t>
  </si>
  <si>
    <t>Nombre</t>
  </si>
  <si>
    <t>Cargo</t>
  </si>
  <si>
    <t>Administración</t>
  </si>
  <si>
    <t>Sírvase facilitar o actualizar la información de contacto del coordinador nacional responsible de las estadísticas sobre agua y regio de su país.</t>
  </si>
  <si>
    <t>Dirección</t>
  </si>
  <si>
    <t>Ciudad</t>
  </si>
  <si>
    <t>Correo electrónico</t>
  </si>
  <si>
    <t>Tel.</t>
  </si>
  <si>
    <t>Sitio web</t>
  </si>
  <si>
    <t>Estructura del cuestionario</t>
  </si>
  <si>
    <t>Este cuestionario se compone de:</t>
  </si>
  <si>
    <t>→ Tres seccionnes introductorias (Portada, Instrucciones, Definiciones)</t>
  </si>
  <si>
    <t>La FAO aprovecha esta oportunidad para agradacer su colaboración y la de su Gobierno al cumplimentar el presente cuestionario y espera con interes recibir una pronta respuesta.</t>
  </si>
  <si>
    <r>
      <t>Sírvase remitir su respuesta a AQUASTAT, FAO-CBL
(a trav</t>
    </r>
    <r>
      <rPr>
        <b/>
        <sz val="10"/>
        <rFont val="Calibri"/>
        <family val="2"/>
      </rPr>
      <t>è</t>
    </r>
    <r>
      <rPr>
        <b/>
        <sz val="10"/>
        <rFont val="Arial"/>
        <family val="2"/>
      </rPr>
      <t>s del siguiente correo electrónico: aquastat@fao.org, o por correo ordinario a la siguiente dirección: AQUASTAT FAO-CBL, Viale delle Terme di Caracalla, 00153, Roma, Italia)</t>
    </r>
  </si>
  <si>
    <t>Persona de contacto: Sr Jippe Hoogeveen &amp; Sra Virginie Gillet</t>
  </si>
  <si>
    <t>INSTRUCCIONES</t>
  </si>
  <si>
    <t>DEFINICIONES</t>
  </si>
  <si>
    <t>Recursos Hídricos</t>
  </si>
  <si>
    <t>Unidad</t>
  </si>
  <si>
    <t>Metadatos</t>
  </si>
  <si>
    <t>Extracciones de agua</t>
  </si>
  <si>
    <t>Extracciones de agua por sector</t>
  </si>
  <si>
    <t>Extracciones de agua por fuente de agua</t>
  </si>
  <si>
    <t>Extracción total de agua (1111 + 1112 + 1113)</t>
  </si>
  <si>
    <t xml:space="preserve">    Extracción de agua agrícola: total (11111 + 11112 + 11113)</t>
  </si>
  <si>
    <t xml:space="preserve">            Extracción de agua para el riego</t>
  </si>
  <si>
    <t xml:space="preserve">            Extracción de agua para ganadería (para beber y limpieza)</t>
  </si>
  <si>
    <t xml:space="preserve">            Extracción de agua para la acuicultura</t>
  </si>
  <si>
    <t xml:space="preserve">     Extracción de agua municipal</t>
  </si>
  <si>
    <t xml:space="preserve">            Extracción de agua para el enfriamiento de las plantas thermoeléctricas</t>
  </si>
  <si>
    <t xml:space="preserve">     Extracción de agua industrial (incl. enfriamiento de las plantas thermoeléctricas)</t>
  </si>
  <si>
    <t xml:space="preserve">     Extracción de agua superficial</t>
  </si>
  <si>
    <t xml:space="preserve">     Extracción de agua subterránea</t>
  </si>
  <si>
    <t>Extracción de agua dulce superficial y subterránea (1211 + 1212)</t>
  </si>
  <si>
    <t>Agua desalinizada producida</t>
  </si>
  <si>
    <t>Uso directo de agua residual municipal tratada</t>
  </si>
  <si>
    <t>Uso directo de agua de drenaje agrícola</t>
  </si>
  <si>
    <t>Agua residual</t>
  </si>
  <si>
    <t>Agua residual municipal producida</t>
  </si>
  <si>
    <t>Agua residual municipal recolectada</t>
  </si>
  <si>
    <t>Agua residual municipal tratada</t>
  </si>
  <si>
    <t>Riego y drenaje</t>
  </si>
  <si>
    <t>Superficie con gestión de agua agrícola</t>
  </si>
  <si>
    <t>Superficie total con gestión de agua agrícola (3111 + 3112 + 3113)</t>
  </si>
  <si>
    <t xml:space="preserve">    Superficie equipada para el riego: total (31112 + 31113 + 31114)</t>
  </si>
  <si>
    <t xml:space="preserve">          Superficie equipada para el riego efectivamente regada</t>
  </si>
  <si>
    <t xml:space="preserve">          Superficie equipada para el riego con dominio total: total (311122 + 3111232 + 311124)</t>
  </si>
  <si>
    <t xml:space="preserve">               Superficie equipada para el riego con dominio total efectivamente regada</t>
  </si>
  <si>
    <t xml:space="preserve">               Superficie equipada para el riego con dominio total: riego por superficie</t>
  </si>
  <si>
    <t xml:space="preserve">               Superficie equipada para el riego con dominio total: riego localizado</t>
  </si>
  <si>
    <t xml:space="preserve">               Superficie equipada para el riego con dominio total: riego por aspersión</t>
  </si>
  <si>
    <t xml:space="preserve">         Superficie equipada para el riego: zonas bajas equipadas</t>
  </si>
  <si>
    <t xml:space="preserve">         Superficie equipada para el riego por derivación de crecidas</t>
  </si>
  <si>
    <t xml:space="preserve">     Humedales y fondos de valles interiores no equipados</t>
  </si>
  <si>
    <t xml:space="preserve">     Superficie cultivada en áreas de decrecida de inundaciones no equipadas</t>
  </si>
  <si>
    <t>Produccion regada</t>
  </si>
  <si>
    <t>Superficie cosechada total de cultivos regados (riego com dominio total)</t>
  </si>
  <si>
    <t>Superficie salinizada por el riego</t>
  </si>
  <si>
    <t>Clic para agregar metadatos en 011</t>
  </si>
  <si>
    <t>Clic para agregar metadatos en 111</t>
  </si>
  <si>
    <t>Clic para agregar metadatos en 1111</t>
  </si>
  <si>
    <t>Clic para agregar metadatos en 11111</t>
  </si>
  <si>
    <t>Clic para agregar metadatos en 11112</t>
  </si>
  <si>
    <t>Clic para agregar metadatos en 11113</t>
  </si>
  <si>
    <t>Clic para agregar metadatos en1112</t>
  </si>
  <si>
    <t>Clic para agregar metadatos en 1113</t>
  </si>
  <si>
    <t>Clic para agregar metadatos en 11131</t>
  </si>
  <si>
    <t>Clic para agregar metadatos en 112</t>
  </si>
  <si>
    <t>Clic para agregar metadatos en 121</t>
  </si>
  <si>
    <t>Clic para agregar metadatos en 1211</t>
  </si>
  <si>
    <t>Clic para agregar metadatos en 1212</t>
  </si>
  <si>
    <t>Clic para agregar metadatos en 122</t>
  </si>
  <si>
    <t>Clic para agregar metadatos en 123</t>
  </si>
  <si>
    <t>Clic para agregar metadatos en 124</t>
  </si>
  <si>
    <t>Clic para agregar metadatos en 21</t>
  </si>
  <si>
    <t>Clic para agregar metadatos en 22</t>
  </si>
  <si>
    <t>Clic para agregar metadatos en 23</t>
  </si>
  <si>
    <t>Clic para agregar metadatos en 311</t>
  </si>
  <si>
    <t>Clic para agregar metadatos en 3111</t>
  </si>
  <si>
    <t>Clic para agregar metadatos en 31111</t>
  </si>
  <si>
    <t>Clic para agregar metadatos en 31112</t>
  </si>
  <si>
    <t>Clic para agregar metadatos en 311121</t>
  </si>
  <si>
    <t>Clic para agregar metadatos en 311122</t>
  </si>
  <si>
    <t>Clic para agregar metadatos en 311123</t>
  </si>
  <si>
    <t>Clic para agregar metadatos en 311124</t>
  </si>
  <si>
    <t>Clic para agregar metadatos en 31113</t>
  </si>
  <si>
    <t>Clic para agregar metadatos en 31114</t>
  </si>
  <si>
    <t>Clic para agregar metadatos en 3112</t>
  </si>
  <si>
    <t>Clic para agregar metadatos en 3113</t>
  </si>
  <si>
    <t>Clic para agregar metadatos en 331</t>
  </si>
  <si>
    <t>Clic para agregar metadatos en 41</t>
  </si>
  <si>
    <t>Por favor reportar:
    0    (cero) para el cero absoluto, cero redondeado o categorías no existentes, pero potencialmente aplicable
    C    para datos que no pueden ser informados debido a problemas de confidencialidad
NA    para datos faltantes (es decir, datos que existen pero no se informan por varias razones, excluyendo la confidencialidad para la cual se debe usar "C")
     :    para no aplicable, los datos no pueden existir en su país.</t>
  </si>
  <si>
    <t>La definición de variables se proporciona en la hoja anterior "Definiciones", mientras que las conversiones de unidades se detallan en la hoja "Instrucciones".</t>
  </si>
  <si>
    <t>Para cada valor, proporcione los metadatos correspondientes haciendo clic en el enlace en la columna Metadatos: lo dirigirá a la sección de la variable correspondiente en la hoja "Metadatos".</t>
  </si>
  <si>
    <t>La metodología utilizada en este cuestionario se revisa periódicamente para mejorar su eficiencia, reducir la carga de trabajo e identificar áreas de mejora. Los comentarios de los oficiales informantes son particularmente apreciados y alentados.
En caso de que más de una persona haya contribuido a la compilación del cuestionario, el coordinador (indicado en la portada) debe completar esta hoja de trabajo recopilando esta información de todos los contribuyentes.</t>
  </si>
  <si>
    <t>1. Se envió el cuestionario directamente a la persona correcta</t>
  </si>
  <si>
    <t>Sírvase marcar on  una "X" la casilla correspondiente:</t>
  </si>
  <si>
    <t>Muy de acuerdo</t>
  </si>
  <si>
    <t>De acuerdo</t>
  </si>
  <si>
    <t>Acuerdo parcial</t>
  </si>
  <si>
    <t>En desacuerdo</t>
  </si>
  <si>
    <t>Muy de desacuerdo</t>
  </si>
  <si>
    <t>Sírvase especificar el nombre, cargo y correo electrónico de la persona correcta (en caso necesario):</t>
  </si>
  <si>
    <t>Sírvase especificar:</t>
  </si>
  <si>
    <t>2. El cuestionario tiene una estructura lógica y contiene instrucciones claras para su cumplimentación</t>
  </si>
  <si>
    <t>3. Todas las definiciones están escritas de forma clara y correcta</t>
  </si>
  <si>
    <t>4. Todas la preguntas, categorías y/o variables son los pertinentes</t>
  </si>
  <si>
    <t>5. No faltan preguntas, categorías ni variables importantes en el cuestionario</t>
  </si>
  <si>
    <t>6. El tiempo y el esfuerzo necesarios para rellenar el cuestionario fueron razonables dados los objetivos del cuestionario</t>
  </si>
  <si>
    <t>7. Sírvase especificar el tiempo aproximado que necesitó para rellenar el cuestionario</t>
  </si>
  <si>
    <t>8. Cuántas personas de su organización participaron en la cumplimentación del cuestionario?</t>
  </si>
  <si>
    <t>9. Cuántas organizaciones/ministerios estuvieron involucrados en la finalización del cuestionario?</t>
  </si>
  <si>
    <t>10. Indique por favor si hubo cualquier sección que encontro difícil de completar y por qué.</t>
  </si>
  <si>
    <t>11. Sugerencias adicionales:</t>
  </si>
  <si>
    <t>Instrucciones generales</t>
  </si>
  <si>
    <t>Version electrónic</t>
  </si>
  <si>
    <t>Año civil</t>
  </si>
  <si>
    <t>Unidades</t>
  </si>
  <si>
    <t>Signos convencionales</t>
  </si>
  <si>
    <t>Coherencia de datos</t>
  </si>
  <si>
    <t>Se ruega a los usuarios que lean estas instrucciones antes de comenzar a completar el cuestionario</t>
  </si>
  <si>
    <t>Antes de enviar el cuestionario, asegúrese de la coherencia y uniformidad mediante verificación cruzada entre variables. La suma de las áreas equipadas para el riego a nivel subnacional, por ejemplo, debe agregarse a la superficie total equipada para el riego a nivel nacional. Preste especial atención al doble conteo.</t>
  </si>
  <si>
    <t>Este cuestionario se proporciona en formato .xlsx. La opción preferida es completarlo en esta versión electrónica y devolverlpa por correo electrónico.
Tenga en cuenta que la estructura del cuestionario es tal que, una vez verificado, puede introducirse automáticamente en la base de datos informatizada. Para poder hacer esto, es importante que el coordinador oficial use el cuestionario tal como está y no cambie la estructura del mismo ni copie las diferentes hojas de trabajo en otros archivos.</t>
  </si>
  <si>
    <t>Nomenclatura Internacional</t>
  </si>
  <si>
    <t>Sírvase facilitar los datos según el año civil (1 de Enero al 31 de Dicembre) indicafo el la parte superior de la columna.</t>
  </si>
  <si>
    <t>Si el valor consiste en decimales, use punto y no coma, por ejemplo, 0.0001 y NO 0,0001.</t>
  </si>
  <si>
    <t>Se recopilan tres tipos de metadatos para cada variable:
- Fuente de datos: un menú desplegable enumera las posibles fuentes para seleccionar;
- Difusión de datos: se requiere una referencia para cada dato, por favor especifique los detalles de referencia en esta sección, así como sus enlaces (si están disponibles en línea, de lo contrario una copia debería estar disponible).
- Comentarios de metadatos: se debe proporcionar toda la información que se considere relevante para la calidad de los datos. Un menú desplegable lista las categorías de metadatos para seleccionar, y una celda libre de texto permite ingresar comentarios detallados sobre: área de referencia (cobertura país / región), período de referencia, precisión global, metodología, comparación (geográfica, en el tiempo), componentes, etc.</t>
  </si>
  <si>
    <t>Factores de conversión para unidades de medida</t>
  </si>
  <si>
    <t>Unidades de superficie: hectare (ha)</t>
  </si>
  <si>
    <t>Factores de conversión a ha:</t>
  </si>
  <si>
    <t>[volumen]/hora = 24 x [volumen]/dia = 8 760 x [volumen]/año</t>
  </si>
  <si>
    <t>[volumen]/dia = 365 x [volumen]/año</t>
  </si>
  <si>
    <t>Structura del Cuestionario</t>
  </si>
  <si>
    <t>Portada</t>
  </si>
  <si>
    <t>Instrucciones</t>
  </si>
  <si>
    <t>Definiciones</t>
  </si>
  <si>
    <t>1. Datos nacionales</t>
  </si>
  <si>
    <t>Presenta el objectivo del cuestionario, recopila los datos de contacto del coordinador nacional responsable de los recursos hídricos, los usos del agua y los datos de riego y proporciona los datos de contacto de la FAO para enviar el cuestionario completado o solicitar información.</t>
  </si>
  <si>
    <t>Proporciona instrucciones generales sobre cómo completar el cuestionario, así como una visión general de su estructura (esta página).
Se ruega a los usuarios que lean estas instrucciones antes de completar el cuestionario.</t>
  </si>
  <si>
    <t>Proporciona definiciones de las variables incluidas en este cuestionario.</t>
  </si>
  <si>
    <t>Recopila datos sobre recursos hídricos, extracción de agua por fuente y sector, aguas residuales, así como datos sobre técnicas de riego.</t>
  </si>
  <si>
    <t>Recopila detalles de metadatos sobre los datos recopilados en este cuestionario: fuente de datos, diseminación de datos y comentarios de metadatos.</t>
  </si>
  <si>
    <t>Contiene una encuesta simple que ayudará a la FAO a evaluar la calidad del cuestionario y comprender qué áreas pueden necesitar mejoras. Las personas completando este cuestionario también son alentados a proporcionar en esta sección cualquier sugerencia.
En caso de que más de un persona haya contribuido a la compilación del cuestionario, la hoja "Feedback" debe ser completada por el punto focal (indicado en la portada) recopilando comentarios de todos los contribuyentes.</t>
  </si>
  <si>
    <t>Esta sección recopila, para cada dato proporcionado, metadatos sobre la fuente, los medios de difusión y comentarios específicos.</t>
  </si>
  <si>
    <t>Complete los tres tipos de información (origen de datos, difusión de datos y metadatos) para cada variable. Para cada tipo de información, primero seleccione una categoría del menú desplegable en las celdas azules (opciones enumeradas a continuación) y luego especifique cualquier información adicional / comentario en la columna "Por favor especifique" al lado.</t>
  </si>
  <si>
    <t>1. Fuente de datos</t>
  </si>
  <si>
    <t xml:space="preserve"> 2. Difusión de datos</t>
  </si>
  <si>
    <t>3. Metadatos</t>
  </si>
  <si>
    <t>1.2 Encuesta</t>
  </si>
  <si>
    <t>1.1 Censo</t>
  </si>
  <si>
    <t>1.3 Datos / registros administrativos</t>
  </si>
  <si>
    <t>1.4 Estimaciones (especifique la metodología)</t>
  </si>
  <si>
    <t>1.5 Desconocido</t>
  </si>
  <si>
    <t>2.1 Base de datos</t>
  </si>
  <si>
    <t>2.2 Anuario</t>
  </si>
  <si>
    <t>2.3 Boletín estadístico</t>
  </si>
  <si>
    <t>2.4 Otra publicación estadística</t>
  </si>
  <si>
    <t>2.5 Informe de política</t>
  </si>
  <si>
    <t>2.6 Artículo académico</t>
  </si>
  <si>
    <r>
      <t xml:space="preserve">3.1 Área de referencia: </t>
    </r>
    <r>
      <rPr>
        <sz val="8"/>
        <color theme="0" tint="-0.499984740745262"/>
        <rFont val="Arial"/>
        <family val="2"/>
      </rPr>
      <t>Cobertura geográfica, por ejemplo: "Excluye isla X" o "Incluye solo ciudad X"</t>
    </r>
  </si>
  <si>
    <r>
      <t>3.2</t>
    </r>
    <r>
      <rPr>
        <i/>
        <sz val="8"/>
        <color theme="1"/>
        <rFont val="Arial"/>
        <family val="2"/>
      </rPr>
      <t xml:space="preserve"> </t>
    </r>
    <r>
      <rPr>
        <sz val="8"/>
        <color theme="1"/>
        <rFont val="Arial"/>
        <family val="2"/>
      </rPr>
      <t xml:space="preserve">Periodo de referencia: </t>
    </r>
    <r>
      <rPr>
        <sz val="8"/>
        <color theme="0" tint="-0.499984740745262"/>
        <rFont val="Arial"/>
        <family val="2"/>
      </rPr>
      <t>Cobertura de tiempo, por ejemplo: "Datos en realidad a partir de 2010 considerados todavía válidos"</t>
    </r>
  </si>
  <si>
    <r>
      <t>3.3 Comparación (geográfica):</t>
    </r>
    <r>
      <rPr>
        <sz val="8"/>
        <color theme="0" tint="-0.499984740745262"/>
        <rFont val="Arial"/>
        <family val="2"/>
      </rPr>
      <t xml:space="preserve"> ruptura de la cobertura geográfica, por ejemplo: "Los datos excluyen la región X recién independizada"</t>
    </r>
  </si>
  <si>
    <r>
      <t xml:space="preserve">3.5 Ajuste: </t>
    </r>
    <r>
      <rPr>
        <sz val="8"/>
        <color theme="0" tint="-0.499984740745262"/>
        <rFont val="Arial"/>
        <family val="2"/>
      </rPr>
      <t>cambio comparado con la fuente de datos / diseminación, por ejemplo: "Área dada en acres en fuente, convertida en ha con la relación acre = x * n ha"</t>
    </r>
  </si>
  <si>
    <r>
      <t xml:space="preserve">3.4 Comparación (en el tiempo): </t>
    </r>
    <r>
      <rPr>
        <sz val="8"/>
        <color theme="0" tint="-0.499984740745262"/>
        <rFont val="Arial"/>
        <family val="2"/>
      </rPr>
      <t>ruptura en series de tiempo, por ejemplo: "El riego en invernaderos está incluido a partir de 2005"</t>
    </r>
  </si>
  <si>
    <r>
      <t xml:space="preserve">3.6 Precisión global: </t>
    </r>
    <r>
      <rPr>
        <sz val="8"/>
        <color theme="0" tint="-0.499984740745262"/>
        <rFont val="Arial"/>
        <family val="2"/>
      </rPr>
      <t>cualquier problema de calidad conocido con respecto a los datos, por ejemplo: "La extracción municipal de agua del país se triplicó en cinco años"</t>
    </r>
  </si>
  <si>
    <r>
      <t xml:space="preserve">3.7. Componentes: </t>
    </r>
    <r>
      <rPr>
        <sz val="8"/>
        <color theme="0" tint="-0.499984740745262"/>
        <rFont val="Arial"/>
        <family val="2"/>
      </rPr>
      <t>Cualquier otro detalle / desagregación disponible, por ejemplo: "El caudal de los ríos fronterizos es 10, que consta de 5 del río A, 3 del río B y 2 del río C".</t>
    </r>
  </si>
  <si>
    <r>
      <t xml:space="preserve">3.8. Observaciones: </t>
    </r>
    <r>
      <rPr>
        <sz val="8"/>
        <color theme="0" tint="-0.499984740745262"/>
        <rFont val="Arial"/>
        <family val="2"/>
      </rPr>
      <t>notas contextuales generales sobre la variable en el país, por ejemplo: "País sin litoral, sin desalinización posible"</t>
    </r>
  </si>
  <si>
    <r>
      <t xml:space="preserve">3.9. Metodología: </t>
    </r>
    <r>
      <rPr>
        <sz val="8"/>
        <color theme="0" tint="-0.499984740745262"/>
        <rFont val="Arial"/>
        <family val="2"/>
      </rPr>
      <t>si el método por el cual se deriva un valor es conocido pero no encaja en ninguna de las categorías anteriores</t>
    </r>
  </si>
  <si>
    <t>Por favor especifica</t>
  </si>
  <si>
    <t xml:space="preserve"> 1. Fuente de datos:</t>
  </si>
  <si>
    <t xml:space="preserve"> 2. Difusión de datos:</t>
  </si>
  <si>
    <t xml:space="preserve"> 3. Metadatos:</t>
  </si>
  <si>
    <t>Año, metodología</t>
  </si>
  <si>
    <t>Autores (year) Título. Editor.</t>
  </si>
  <si>
    <t>Enlace si está disponible en línea</t>
  </si>
  <si>
    <t>Comentario 1</t>
  </si>
  <si>
    <t>Comentario 2</t>
  </si>
  <si>
    <t>Comentario 3</t>
  </si>
  <si>
    <t>Haga clic en "Volver a los datos" para regresar a la variable correspondiente en la hoja "Datos nacionales".</t>
  </si>
  <si>
    <t>Volver a los datos</t>
  </si>
  <si>
    <t>111. Extracción total de agua</t>
  </si>
  <si>
    <t>1111.   Extracción de agua agrícola</t>
  </si>
  <si>
    <t>11111.  Extracción de agua para el riego</t>
  </si>
  <si>
    <t>11112. Extracción de agua para ganadería (para beber y limpieza)</t>
  </si>
  <si>
    <t>11113. Extracción de agua para la acuicultura</t>
  </si>
  <si>
    <t>1112. Extracción de agua municipal</t>
  </si>
  <si>
    <t>1113. Extracción de agua industrial</t>
  </si>
  <si>
    <t>11131.  Extracción de agua para el enfriamiento de las plantas thermoeléctricas</t>
  </si>
  <si>
    <t>112. Requesitos de caudales ambientales</t>
  </si>
  <si>
    <t>121. Extracción de agua dulce superficial y subterránea</t>
  </si>
  <si>
    <t>1211. Extracción de agua superficial</t>
  </si>
  <si>
    <t>1212. Extracción de agua subterránea</t>
  </si>
  <si>
    <t>122. Agua desalinizada producida</t>
  </si>
  <si>
    <t>123. Uso directo de agua residual municipal tratada</t>
  </si>
  <si>
    <t>124. Uso directo de agua de drenaje agrícola</t>
  </si>
  <si>
    <t>21. Agua residual municipal producida</t>
  </si>
  <si>
    <t>22. Agua residual municipal recolectada</t>
  </si>
  <si>
    <t>23. Agua residual municipal tratada</t>
  </si>
  <si>
    <t>311. Superficie total con gestión de agua agrícola</t>
  </si>
  <si>
    <t>3111. Superficie equipada para el riego: total</t>
  </si>
  <si>
    <t>31111. Superficie equipada para el riego efectivamente regada</t>
  </si>
  <si>
    <t>31112.  Superficie equipada para el riego con dominio total: total</t>
  </si>
  <si>
    <t>311121. Superficie equipada para el riego con dominio total efectivamente regada</t>
  </si>
  <si>
    <t>311122. Superficie equipada para el riego con dominio total: riego por superficie</t>
  </si>
  <si>
    <t>311123. Superficie equipada para el riego con dominio total: riego por aspersión</t>
  </si>
  <si>
    <t>311124. Superficie equipada para el riego con dominio total: riego localizado</t>
  </si>
  <si>
    <t>31113.  Superficie equipada para el riego: zonas bajas equipadas</t>
  </si>
  <si>
    <t>31114. Superficie equipada para el riego por derivación de crecidas</t>
  </si>
  <si>
    <t>3112. Humedales y fondos de valles interiores no equipados</t>
  </si>
  <si>
    <t>3113.  Superficie cultivada en áreas de decrecida de inundaciones no equipadas</t>
  </si>
  <si>
    <t>41. Superficie salinizada por el riego</t>
  </si>
  <si>
    <t>1 pulgada al cuadrada = 0.000000064516 ha</t>
  </si>
  <si>
    <t>1 pie al cuadrado = 0.000009290304 ha</t>
  </si>
  <si>
    <t>1 yarda al cuadrada = 0.000084 ha</t>
  </si>
  <si>
    <t>1 milla al cuadrada = 259 ha</t>
  </si>
  <si>
    <t>I. II. Recursos hídricos</t>
  </si>
  <si>
    <t>0.1. Presas</t>
  </si>
  <si>
    <t>I. III. Extracción de agua y uso de agua</t>
  </si>
  <si>
    <t>I.1. Extracciones de agua por sector</t>
  </si>
  <si>
    <t xml:space="preserve">I.2. Extracciones de agua según el origen del agua  </t>
  </si>
  <si>
    <t>II. Aguas residuales</t>
  </si>
  <si>
    <t>III. Riego y drenaje</t>
  </si>
  <si>
    <t>III.1. Superficie con gestión de agua agrícola</t>
  </si>
  <si>
    <t>Superficie total con gestión de agua agrícola (1000 ha)</t>
  </si>
  <si>
    <t>Superficie equipada para el riego: total (1000 ha)</t>
  </si>
  <si>
    <t>Superficie equipada para el riego efectivamente regada (1000 ha)</t>
  </si>
  <si>
    <t>Superficie equipada para el riego con dominio total: total (1000 ha)</t>
  </si>
  <si>
    <t>Superficie equipada para el riego con dominio total efectivamente regada (1000 ha)</t>
  </si>
  <si>
    <t>Superficie equipada para el riego con dominio total: riego por superficie (1000 ha)</t>
  </si>
  <si>
    <t>Superficie equipada para el riego con dominio total: riego por aspersión (1000 ha)</t>
  </si>
  <si>
    <t>Superficie equipada para el riego con dominio total: riego localizado (1000 ha)</t>
  </si>
  <si>
    <t>Superficie equipada para el riego: zonas bajas equipadas (1000 ha)</t>
  </si>
  <si>
    <t>Superficie equipada para el riego por derivación de crecidas (1000 ha)</t>
  </si>
  <si>
    <t>Humedales y fondos de valles interiores no equipados (1000 ha)</t>
  </si>
  <si>
    <t>Superficie cultivada en áreas de decrecida de inundaciones no equipadas (1000 ha)</t>
  </si>
  <si>
    <t>III.2. Superficie cosechada de cultivos regados (riego com dominio total)</t>
  </si>
  <si>
    <t>Superficie cosechada total de cultivos regados (1000 ha)</t>
  </si>
  <si>
    <t>III.3. Drenaje</t>
  </si>
  <si>
    <t>Drenaje</t>
  </si>
  <si>
    <t>Superficie equipada para el riego drenada (1000 ha)</t>
  </si>
  <si>
    <t>IV. Medio Ambiente</t>
  </si>
  <si>
    <t>Superficie salinizada por el riego (1000 ha)</t>
  </si>
  <si>
    <t>Medio ambiente</t>
  </si>
  <si>
    <t>Las definiciones de los sectores siguen la codificación de la ISIC 4:
1. "Agricultura" incluye agricultura, silvicultura y pesca (ISIC A);
2. "Industria" incluye minas y canteras, fabricación, construcciones y energía (ISIC B, C, D y F);
3. "Municipal" incluye los sectores de servicios (ISIC 36-39 y ISIC45-99), así como la industria de recolección, tratamiento y suministro de agua (ISIC 36).</t>
  </si>
  <si>
    <t>El uso de agua de consumo es la parte de agua extraída de su fuente para uso en un sector específico (por ejemplo, para fines agrícolas, industriales o municipales) que no estará disponible para su reutilización debido a la evaporación, transpiración, incorporación a productos, drenaje directamente al mar o áreas de evaporación, o eliminación en otras formas de los recursos de agua dulce.</t>
  </si>
  <si>
    <t>Cantidad anual de agua extraída para el enfriamiento de las plantas termoeléctricas.</t>
  </si>
  <si>
    <t>Cantidades de agua requeridas para sostener los ecosistemas de agua dulce y de estuario. La calidad del agua y los servicios ecosistémicos resultantes están excluidos de esta formulación, que se limita a los volúmenes de agua. Esto no implica que la calidad y el apoyo a las sociedades que dependen de los flujos ambientales no son importantes y no deben ser atendidos. De hecho, son tomados en cuenta por otros objetivos e indicadores, como 6.3.2, 6.5.1 y 6.6.1. Los métodos de cálculo de EFR son extremadamente variables y van desde estimaciones globales hasta evaluaciones integrales para los alcances de ríos. A los efectos del indicador SDG, los volúmenes de agua pueden expresarse en las mismas unidades que los recursos hídricos renovables totales, y luego como porcentajes de los recursos hídricos disponibles.</t>
  </si>
  <si>
    <t>El agua puede ser extraída a partir de fuentes de agua superficiales, subterráneas o producidas (no convencionales) como el agua residual tratada y el agua desalada.</t>
  </si>
  <si>
    <r>
      <t>Recursos hídricos convencionales:</t>
    </r>
    <r>
      <rPr>
        <sz val="10"/>
        <rFont val="Arial"/>
        <family val="2"/>
      </rPr>
      <t xml:space="preserve"> Son las aguas superficiales y subterráneas::</t>
    </r>
  </si>
  <si>
    <t>Es la suma de las extracciones de aguas superficiales y subterráneas.</t>
  </si>
  <si>
    <t>Extracción de agua para ganadería (para beber y limpieza) (km³/año)</t>
  </si>
  <si>
    <t>Cantidad bruta de agua extraída cada año de los acuíferos. Incluye la extracción de aguas subterráneas renovables, las aguas extraídas de acuíferos fósiles profundos (aguas no renovables) y la posible sobreexplotación de las aguas subterráneas renovables. Puede tambien incluir fuente de agua dulce secundaria so se usa para recargar al acuifero.</t>
  </si>
  <si>
    <t xml:space="preserve">Recursos hídricos no convencionales </t>
  </si>
  <si>
    <t xml:space="preserve">Estas fuentes de agua deberían ser contabilizadas de forma diferenciada, ya que se trata de producciones artificiales utilizadas normalmente por un usuario específico. Deben expresarse en términos de capacidad de producción en un momento dado, en lugar de estadísticas de producción. Esta categoría incluye esencialmente: </t>
  </si>
  <si>
    <t xml:space="preserve">Producción anual de agua a partir de la desalación de aguas salobres o saladas. El valor se estima anualmente en función de la capacidad total de las instalaciones de desalación.  </t>
  </si>
  <si>
    <t xml:space="preserve">Agua residual municipal tratada (efluentes primarios, secundarios y terciarios) directamente utilizados, i.e, con ninguna o poca dilución con agua dulce durante la mayor parte del año. </t>
  </si>
  <si>
    <t xml:space="preserve">Se refiere al agua extraída para la agricultura pero que no es consumida y posteriormente se utiliza directamente otra vez para propósitos de riego (como por ejemplo las cascadas de riego de las terrazas con cultivos de arroz)  </t>
  </si>
  <si>
    <t>Cantidad anual de agua residual producida en un país por municipios, en otras palabras, la cantidad de agua que se ha contaminado por la adición de residuos. El origen puede ser uso doméstico (agua usada para baños, sanitarios, cocina, etc.) o se refiere al agua residual de instalaciones comerciales o industriales localizadas dentro de los municipios.</t>
  </si>
  <si>
    <t>Agua residual municipal recolectada por el alcantarillado municipal para aguas residuales u otros sistemas de recolección formales. Esta categoría considera los siguientes sistemas de recolección:
- Independiente: Agua residual recolectada por sistemas privados individuales en el lugar para evacuar y recolectar agua residual doméstica y otros tipos de agua residual en los casos en los que un sistema de recolección urbano no está disponible. esto incluye la recolección de agua residual de letrinas y fosas sépticas. También se incluye el transporte del agua residual a plantas de tratamiento por medio de camiones.
- Colectivo: Agua residual recolectada en viviendas, comercios o industrias por sistemas municipales de alcantarillado planificados.</t>
  </si>
  <si>
    <t>Agua residual tratada (primaria, secundaria y terciaria) anualmente producida por instalaciones para el tratamiento de agua residual municipal en el país. El tratamiento de agua residual es el proceso que hace que el agua sea aceptable de acuerdo a estándares medioambientales, de reciclaje y reutilización. En general se pueden distinguir tres tipos de reciclaje: primario, secundario y terciario. Es útil indicar en los comentarios qué volumen o porcentaje tiene un tratamiento primario, secundario y terciario y qué estándares se aplican.
El tratamiento de aguas residuales no incluye la recogida de agua de tormentas, aunque el tratamiento es posible aunque no se recoja.</t>
  </si>
  <si>
    <t>En esta sección se contabilizan todas las tierras que además de recibir el agua de la lluvia, se benefician de un aporte y una gestión del agua que favorece las prácticas agrícolas. El nivel de gestión y regulación del agua puede variar enormemente según los tipos de gestión del agua para la agricultura descritos en las variables presentadas a continuación. Full control irrigation refers to purposely supplying crops with water, other than rain, managing all parameters of the irrigation and in particular its timing and volume of applied water. It usually requires infrastructures and equipments for applying water, except in the case of manual watering. El riego con dominio total se opone al riego con dominio parcial, como los humedales equipados, donde las infraestructuras dirigen el agua de lluvia a los cultivos sin ningún control sobre el momento de la entrega del agua. Esta sección no incluye la captación de aguas, ya que se tratará separadamente en una sección posterior. Por otro lado, aunque el riego por derivación de crecidas es considerado algunas veces como un tipo de captación de aguas (llamado captación de aguas de inundación), Aquastat prefiere incluirlo en esta sección dado que el riego por derivación de crecidas requiere a menudo la construcción de estructuras importantes, como por ejemplo gaviones u hormigón.</t>
  </si>
  <si>
    <t xml:space="preserve">Los valores deben referirse a la superficie física bajo riego. Por ello, las superficies con más de un cultivo anual se cuentan sólo una vez. </t>
  </si>
  <si>
    <t>Definitions and classification of irrigated area in this section follows the World Programme for the Census of Agriculture 2020 (WCA 2020) classification of "fully and partially controlled irrigation". Las definiciones y la clasificación del área irrigada en esta sección sigue la clasificación del Programa Mundial para el Censo de Agricultura 2020 (WCA 2020) de "riego con dominio total y parcial".</t>
  </si>
  <si>
    <t>Es la suma de la superficie total con infraestructura de riego [3111] y las superficies con otras formas de gestión del agua agrícola ([3112] and [3113]).</t>
  </si>
  <si>
    <t>Superficie con infraestructura de riego para aplicar agua a los cultivos. Incluye superficies con infraestructura de riego con dominio total [31112], zonas bajas equipadas [31113], y superficies con infraestructura de riego por derivación de crecidas [31114]. No incluye los humedales y fondos de valle interiores sin infraestructura de riego [3112] o las zonas de recesión de inundaciones y deltas no equipados [3113]. 
Si existen pastos regados con alguna de las categorías mencionadas arriba, dichos pastos se deben incluir aquí, incluso si los pastos pertenecen a una categoría de uso de la tierra diferente a la superficie arable y a los cultivos permanentes. 
Dado que las definiciones y clasificaciones sobre riego varían entre países, por favor indique cualquier cuestión relevante en la columna de metadatos. 
Esta variable corresponde a la variable FAOSTAT [6690] "Superficie del terreno equipada para riego", cuya definición está disponible aquí: http://www.fao.org/faostat/en/#data/RL.</t>
  </si>
  <si>
    <t>Parte de la superficie con infraestructura de riego [3111], que se riega realmente en un año determinado. A menudo, parte de la superficie con infraestructura de riego no se riega por diversas razones, como por ejemplo la falta de agua, la ausencia de agricultores, la degradación del suelo, daños, problemas de organización, etc. Se refiere únicamente a las superficies físicas. Las superficies que son cultivadas más de una vez al año se cuentan sólo una vez. Si dispone de valores de la superficie realmente regada para alguna o cada una de las variables, por favor indíquelos en la columna de metadatos.
Esta variable corresponde a la variable FAOSTAT [6611] "Área de agricultura realmente irrigada", cuya definición está disponible aquí: http://www.fao.org/faostat/en/#data/RL.</t>
  </si>
  <si>
    <t xml:space="preserve">Es la suma del riego por superficie [311122], riego por aspersión [311123] y riego localizado [311124]. Si los pastos se riegan utilizando alguna de las técnicas mencionadas arriba, se deben incluir en esas cifras y en esta, incluso si los pastos se consideran una categoría de uso de la tierra diferente a la superficie arable y a los cultivos permanentes. </t>
  </si>
  <si>
    <t xml:space="preserve">Parte de la superficie con infraestructura de riego con dominio total [31112], que se riega realmente en un año determinado. A menudo, parte de la superficie con infraestructura de riego no se riega por diversas razones, como por ejemplo la falta de agua, la ausencia de agricultores, la degradación del suelo, daños, problemas de organización, etc. Se refiere únicamente a las superficies físicas. Las superficies que son cultivadas más de una vez al año se cuentan sólo una vez. Si dispone de valores de la superficie actualmente regada para las variables [311122], [311123], [311124], por favor indíquelos en la columna de metadatos. </t>
  </si>
  <si>
    <t xml:space="preserve">Los sistemas de riego por superficie se basan en el principio del libre movimiento del agua por el suelo por simple gravedad, para humedecer el suelo. Las técnicas de riego por superficie se pueden subdividir en riego por surcos, riego por eras, riego por compartimentos (incluido el riego por inundación del arroz). El regadío manual usando baldes/cisternas o regaderas, debe también incluirse en esta variable. El riego por superficie no hace referencia al sistema utilizado para transportar el agua desde la fuente hasta la explotación agraria, que puede ser por gravedad o bombeo. </t>
  </si>
  <si>
    <t>Un sistema de riego por aspersión se compone de una red de tuberías por las que se transporta agua a presión que se reparte a los cultivos por boquillas de aspersión. El sistema simula la lluvia en el sentido de que el agua se pulveriza por aspersión. Estos sistemas también se conocen como riego con presión.</t>
  </si>
  <si>
    <t>El riego localizado es un sistema por el que el agua se distribuye a baja presión por una red de tuberías con un patrón predeterminado, y se reparte en pequeñas cantidades a cada planta o cerca de ella. Existen tres categorías principales: riego por goteo (se colocan goteros para aplicar el agua lentamente a la superficie del suelo), riego por pulverización o microaspersión (el agua se pulveriza sobre el suelo contiguo a las plantas o árboles) y riego con pequeños surtidores (se aplica un pequeño flujo de agua para inundar pequeños compartimientos o el suelo contiguo a cada árbol). El término de microrriego también se utilizan para hacer referencia al riego localizado.
Si dispone de datos detallados para cada categoría de riego localizado, por favor indíquelos en la columna de metadatos.</t>
  </si>
  <si>
    <t>Incluye: i) Las zonas húmedas y los fondos de valle interiores cultivados que han sido equipados con estructuras de regulación del agua para el riego y el drenaje (tomas de agua, canales, etc.); ii) Superficies a lo largo de los ríos donde el cultivo se realiza gracias al uso del agua procedente de las decrecidas y donde se han construido estructuras para retener el agua de las decrecidas; iii)  Manglares habilitados; iv) Deltas habilitados.
Si dispone de valores para cada una de estas categorías, por favor indíquelo en la columna de metadatos.</t>
  </si>
  <si>
    <r>
      <t>El riego por derivación de crecidas se puede denominar también como captación de aguas de inundación. Se trata de un método de regadío aleatorio o variable que utiliza el agua de las crecidas de un curso de agua o cauce fluvial seco (lecho de un río de curso temporal o rambla - wadi). Estos sistemas están generalmente caracterizados por una zona de captación grande (200 ha - 50 km</t>
    </r>
    <r>
      <rPr>
        <vertAlign val="superscript"/>
        <sz val="10"/>
        <color theme="1"/>
        <rFont val="Arial"/>
        <family val="2"/>
      </rPr>
      <t>2</t>
    </r>
    <r>
      <rPr>
        <sz val="10"/>
        <color theme="1"/>
        <rFont val="Arial"/>
        <family val="2"/>
      </rPr>
      <t>) aguas arriba con un ratio “superficie de captación: superficie cultivada” de 100:1 a 10 000:1. Se distinguen dos tipos de riego por derivación de crecidas o captación de aguas de inundación: 1) captación de aguas de crecida en los fondos del lecho del río, donde se capta el flujo con régimen turbulento y se propaga a través de la rambla o lecho del río temporal (wadi) donde están los cultivos; las presas que cruzan los cauces del río intermitente se construyen con piedras, tierra o ambos materiales, a veces reforzados con gaviones 2) desvío de las aguas de crecida, donde las inundaciones o avenidas procedentes de los ríos estacionales se derivan a los campos de cultivo en diques adyacentes para su aplicación directa.  Mediante una estructura de piedra u hormigón se eleva el nivel del agua en el wadi para desviarla a las superficies de cultivo cercanas.</t>
    </r>
  </si>
  <si>
    <t>Los humedales y fondos de valle interiores que no han sido equipados con estructuras de regulación del agua pero que se usan para el cultivo cuando están cubiertas de agua. Este tipo de zonas se encuentran a menudo en África. Disponen de sistemas de regulación del agua y drenaje limitados (sobre todo tradicionales). 
- En algunos países se distingue entre la parte de los humedales y fondos de valle interiores que están equipados y la parte de humedales y fondos de valle interiores que están cultivados pero que no se consideran equipados. En este caso, indique el dato relativo a la primera parte en la categoría superficie con infraestructura de riego: zonas bajas equipadas [31113], y el dato relativo a la segunda parte en la categoría “humedales y fondos de valle interiores sin infraestructura de riego” [3112].
- En otros países, no se diferencia entre humedales y fondos de valle interiores con infraestructura de riego y aquellos sin infraestructura de riego. En este caso, indique el dato total en la categoría: “humedales y fondos de valle interiores sin infraestructura de riego” [3112].</t>
  </si>
  <si>
    <t xml:space="preserve">Superficies a lo largo de los ríos donde el cultivo se produce en zonas expuestas a la recesión de inundaciones y donde no hay ninguna infraestructura para retener el agua de la decrecida. El caso especial del arroz flotante se incluye en esta categoría. </t>
  </si>
  <si>
    <t>Superficie total cosechada de cultivos regados para el año dado. Se refiere a los cultivos cultivados bajo riego con dominio total. Las áreas bajo cultivo doble deben contarse dos veces.</t>
  </si>
  <si>
    <t>El drenaje es la eliminación de la tierra del exceso de agua superficial y subterránea y de las sustancias disueltas, con objeto de mejorar la producción agrícola. 
En el caso de drenaje natural, el exceso de agua fluye desde los campos de cultivo a los lagos, pantanos, corrientes de agua y ríos.  
En el caso de un sistema de drenaje artificial,  el exceso de agua superficial o subterránea es eliminado por medio de conducciones superficiales o subterráneas. La categoría de drenaje artificial es la que nos interesa.</t>
  </si>
  <si>
    <t xml:space="preserve">Parte de la superficie con infraestructura de riego donde el drenaje es utilizado como un instrumento para controlar la salinidad, la retención de agua y el encharcamiento. Se refiere principalmente a las superficies con infraestructura de riego por superficie y las zonas bajas equipadas. Las superficies con riego por aspersión y con riego localizado no necesitan realmente un sistema de drenaje completo, excepto quizás algunas pequeñas estructuras para evacuar el agua en el caso de fuertes lluvias.  Las zonas de decrecida de inundaciones no se consideran que puedan ser drenadas. 
Si dispone de valores sobre la parte de la superficie drenada con drenaje de superficie (sistema de drenaje, compuesto por ejemplo por drenes naturales o artificiales para desviar el exceso de agua de la superficie agrícola con el objeto de prevenir inundaciones)  y la parte de la superficie drenada con drenaje subterráneo (sistema artificial que permite hacer fluir el exceso de agua y las sustancias disueltas a través del suelo hacia pozos, drenajes-topos, tubos de drenaje y/o colectores de drenaje, desde pueden evacuarse hasta su destino final), por favor indíquelos en la columna metadatos. </t>
  </si>
  <si>
    <t xml:space="preserve">El desarrollo de los recursos hídricos en general y el riego en particular, pueden causar serios y adversos impactos medioambientales si los sistemas de riego no son adecuadamente planificados, ejecutados o gestionados. Algunos ejemplos de los principales problemas medioambientales son la degradación del suelo (salinización, encharcamiento, etc.), sedimentación de las presas, la contaminación del agua y otros impactos ecológicos indeseables. Por razones prácticas, solo algunos de estos problemas medioambientales han sido considerados.  </t>
  </si>
  <si>
    <t xml:space="preserve">Superficie regada afectada por la salinización, incluida la tierra regada anteriormente y abandonada debido al descenso de la productividad causado por la salinización. No incluye las superficies naturalmente salinas. Por lo general, cada país cuenta con su propia definición de superficie salinizada. Escriba por favor en metadatos el método usado en su país para contabilizar las superficies salinizadas.  </t>
  </si>
  <si>
    <t>Corresponsal Nacional AQUASTAT</t>
  </si>
  <si>
    <t xml:space="preserve"> Suplente Corresponsal Nacional AQUASTAT</t>
  </si>
  <si>
    <t>Los datos recopilados a través de este cuestionario tienen como objetivo proporcionar una visión global de los recursos y usos del agua a nivel nacional y subnacional, y describir sus principales características, tendencias, limitaciones y perspectivas, prestando especial atención al sector agrícola. En particular, se espera que los datos recolectados:
- Permitir la actualización de la base de datos AQUASTAT, que es el sistema mundial público de información de referencia sobre el agua que mantiene la FAO. Desde 1994, AQUASTAT proporciona información de calidad sobre los recursos hídricos y el uso del agua en cada país y la pone a disposición de los usuarios en un formato estándar. Se centra en los países en desarrollo de África, Asia, América Latina y el Caribe. Los datos y los informes de AQUASTAT están disponibles en http://www.fao.org/aquastat.
- Monitorear los indicadores de los Objetivos de Desarrollo Sostenible (ODS) relacionados con el agua 6.4.1 (eficiencia del agua) y 6.4.2 (estrés hídrico), de los cuales la FAO es la agencia de custodia.
- Apoyar los análisis sobre el agua en la agricultura y servir como una herramienta importante para la planificación a gran escala y los estudios predictivos.
- Proporcionar a los responsables de las políticas información completa sobre el estado de la gestión del agua en los países en la agricultura en todo el mundo.</t>
  </si>
  <si>
    <r>
      <t>Los datos deben expresarse en Hectares (ha) o en m</t>
    </r>
    <r>
      <rPr>
        <vertAlign val="superscript"/>
        <sz val="10"/>
        <color theme="1"/>
        <rFont val="Arial"/>
        <family val="2"/>
      </rPr>
      <t>3</t>
    </r>
    <r>
      <rPr>
        <sz val="10"/>
        <color theme="1"/>
        <rFont val="Arial"/>
        <family val="2"/>
      </rPr>
      <t xml:space="preserve">. Los factores de conversión para algunas unidades de medida se informan al final de esta hoja.
Si el valor consiste en decimales, use punto y no coma, por ejemplo, 0.0001 y NO 0,0001.
</t>
    </r>
  </si>
  <si>
    <r>
      <t>Unidades de volumen: 10</t>
    </r>
    <r>
      <rPr>
        <i/>
        <u/>
        <vertAlign val="superscript"/>
        <sz val="10"/>
        <color theme="1"/>
        <rFont val="Arial"/>
        <family val="2"/>
      </rPr>
      <t>9</t>
    </r>
    <r>
      <rPr>
        <i/>
        <u/>
        <sz val="10"/>
        <color theme="1"/>
        <rFont val="Arial"/>
        <family val="2"/>
      </rPr>
      <t>m</t>
    </r>
    <r>
      <rPr>
        <i/>
        <u/>
        <vertAlign val="superscript"/>
        <sz val="10"/>
        <color theme="1"/>
        <rFont val="Arial"/>
        <family val="2"/>
      </rPr>
      <t>3</t>
    </r>
  </si>
  <si>
    <r>
      <t xml:space="preserve">Factores de conversión a </t>
    </r>
    <r>
      <rPr>
        <sz val="10"/>
        <color theme="1"/>
        <rFont val="Arial"/>
        <family val="2"/>
      </rPr>
      <t>m</t>
    </r>
    <r>
      <rPr>
        <vertAlign val="superscript"/>
        <sz val="10"/>
        <color theme="1"/>
        <rFont val="Arial"/>
        <family val="2"/>
      </rPr>
      <t>3:</t>
    </r>
  </si>
  <si>
    <r>
      <t xml:space="preserve">1 pulgada-pie = 1.234 </t>
    </r>
    <r>
      <rPr>
        <sz val="10"/>
        <color theme="1"/>
        <rFont val="Arial"/>
        <family val="2"/>
      </rPr>
      <t>m</t>
    </r>
    <r>
      <rPr>
        <vertAlign val="superscript"/>
        <sz val="10"/>
        <color theme="1"/>
        <rFont val="Arial"/>
        <family val="2"/>
      </rPr>
      <t>3</t>
    </r>
  </si>
  <si>
    <r>
      <t>1 pie cúbico (ft</t>
    </r>
    <r>
      <rPr>
        <vertAlign val="superscript"/>
        <sz val="10"/>
        <color theme="1"/>
        <rFont val="Arial"/>
        <family val="2"/>
      </rPr>
      <t>3</t>
    </r>
    <r>
      <rPr>
        <sz val="10"/>
        <color theme="1"/>
        <rFont val="Arial"/>
        <family val="2"/>
      </rPr>
      <t xml:space="preserve">) = 0.02832 </t>
    </r>
    <r>
      <rPr>
        <sz val="10"/>
        <color theme="1"/>
        <rFont val="Arial"/>
        <family val="2"/>
      </rPr>
      <t>m</t>
    </r>
    <r>
      <rPr>
        <vertAlign val="superscript"/>
        <sz val="10"/>
        <color theme="1"/>
        <rFont val="Arial"/>
        <family val="2"/>
      </rPr>
      <t>3</t>
    </r>
  </si>
  <si>
    <r>
      <t>1 yarda cúbica (yd</t>
    </r>
    <r>
      <rPr>
        <vertAlign val="superscript"/>
        <sz val="10"/>
        <color theme="1"/>
        <rFont val="Arial"/>
        <family val="2"/>
      </rPr>
      <t>3</t>
    </r>
    <r>
      <rPr>
        <sz val="10"/>
        <color theme="1"/>
        <rFont val="Arial"/>
        <family val="2"/>
      </rPr>
      <t xml:space="preserve">) = 0.7646 </t>
    </r>
    <r>
      <rPr>
        <sz val="10"/>
        <color theme="1"/>
        <rFont val="Arial"/>
        <family val="2"/>
      </rPr>
      <t>m</t>
    </r>
    <r>
      <rPr>
        <vertAlign val="superscript"/>
        <sz val="10"/>
        <color theme="1"/>
        <rFont val="Arial"/>
        <family val="2"/>
      </rPr>
      <t>3</t>
    </r>
  </si>
  <si>
    <r>
      <t>1 dm</t>
    </r>
    <r>
      <rPr>
        <vertAlign val="superscript"/>
        <sz val="10"/>
        <color theme="1"/>
        <rFont val="Arial"/>
        <family val="2"/>
      </rPr>
      <t>3</t>
    </r>
    <r>
      <rPr>
        <sz val="10"/>
        <color theme="1"/>
        <rFont val="Arial"/>
        <family val="2"/>
      </rPr>
      <t xml:space="preserve"> = 0.001 m</t>
    </r>
    <r>
      <rPr>
        <vertAlign val="superscript"/>
        <sz val="10"/>
        <color theme="1"/>
        <rFont val="Arial"/>
        <family val="2"/>
      </rPr>
      <t>3</t>
    </r>
  </si>
  <si>
    <r>
      <t>1 hm</t>
    </r>
    <r>
      <rPr>
        <vertAlign val="superscript"/>
        <sz val="10"/>
        <color theme="1"/>
        <rFont val="Arial"/>
        <family val="2"/>
      </rPr>
      <t>3</t>
    </r>
    <r>
      <rPr>
        <sz val="10"/>
        <color theme="1"/>
        <rFont val="Arial"/>
        <family val="2"/>
      </rPr>
      <t xml:space="preserve"> = 1 x 10</t>
    </r>
    <r>
      <rPr>
        <vertAlign val="superscript"/>
        <sz val="10"/>
        <color theme="1"/>
        <rFont val="Arial"/>
        <family val="2"/>
      </rPr>
      <t>6</t>
    </r>
    <r>
      <rPr>
        <sz val="10"/>
        <color theme="1"/>
        <rFont val="Arial"/>
        <family val="2"/>
      </rPr>
      <t xml:space="preserve"> km</t>
    </r>
    <r>
      <rPr>
        <vertAlign val="superscript"/>
        <sz val="10"/>
        <color theme="1"/>
        <rFont val="Arial"/>
        <family val="2"/>
      </rPr>
      <t>3</t>
    </r>
  </si>
  <si>
    <r>
      <t>1 km</t>
    </r>
    <r>
      <rPr>
        <b/>
        <vertAlign val="superscript"/>
        <sz val="10"/>
        <color theme="1"/>
        <rFont val="Arial"/>
        <family val="2"/>
      </rPr>
      <t>3</t>
    </r>
    <r>
      <rPr>
        <b/>
        <sz val="10"/>
        <color theme="1"/>
        <rFont val="Arial"/>
        <family val="2"/>
      </rPr>
      <t xml:space="preserve"> = 1 x 10</t>
    </r>
    <r>
      <rPr>
        <b/>
        <vertAlign val="superscript"/>
        <sz val="10"/>
        <color theme="1"/>
        <rFont val="Arial"/>
        <family val="2"/>
      </rPr>
      <t>9</t>
    </r>
    <r>
      <rPr>
        <b/>
        <sz val="10"/>
        <color theme="1"/>
        <rFont val="Arial"/>
        <family val="2"/>
      </rPr>
      <t xml:space="preserve"> m</t>
    </r>
    <r>
      <rPr>
        <b/>
        <vertAlign val="superscript"/>
        <sz val="10"/>
        <color theme="1"/>
        <rFont val="Arial"/>
        <family val="2"/>
      </rPr>
      <t>3</t>
    </r>
  </si>
  <si>
    <r>
      <t>1 m</t>
    </r>
    <r>
      <rPr>
        <b/>
        <vertAlign val="superscript"/>
        <sz val="10"/>
        <color theme="1"/>
        <rFont val="Arial"/>
        <family val="2"/>
      </rPr>
      <t>3</t>
    </r>
    <r>
      <rPr>
        <b/>
        <sz val="10"/>
        <color theme="1"/>
        <rFont val="Arial"/>
        <family val="2"/>
      </rPr>
      <t xml:space="preserve"> = 1 x 10</t>
    </r>
    <r>
      <rPr>
        <b/>
        <vertAlign val="superscript"/>
        <sz val="10"/>
        <color theme="1"/>
        <rFont val="Arial"/>
        <family val="2"/>
      </rPr>
      <t>-9</t>
    </r>
    <r>
      <rPr>
        <b/>
        <sz val="10"/>
        <color theme="1"/>
        <rFont val="Arial"/>
        <family val="2"/>
      </rPr>
      <t xml:space="preserve"> km</t>
    </r>
    <r>
      <rPr>
        <b/>
        <vertAlign val="superscript"/>
        <sz val="10"/>
        <color theme="1"/>
        <rFont val="Arial"/>
        <family val="2"/>
      </rPr>
      <t>3</t>
    </r>
  </si>
  <si>
    <r>
      <t xml:space="preserve">1 galón de Reino Unido = 0.004546 </t>
    </r>
    <r>
      <rPr>
        <sz val="10"/>
        <color theme="1"/>
        <rFont val="Arial"/>
        <family val="2"/>
      </rPr>
      <t>m</t>
    </r>
    <r>
      <rPr>
        <vertAlign val="superscript"/>
        <sz val="10"/>
        <color theme="1"/>
        <rFont val="Arial"/>
        <family val="2"/>
      </rPr>
      <t>3</t>
    </r>
  </si>
  <si>
    <r>
      <t xml:space="preserve">1 galón estadounidense = 0.003785 </t>
    </r>
    <r>
      <rPr>
        <sz val="10"/>
        <color theme="1"/>
        <rFont val="Arial"/>
        <family val="2"/>
      </rPr>
      <t>m</t>
    </r>
    <r>
      <rPr>
        <vertAlign val="superscript"/>
        <sz val="10"/>
        <color theme="1"/>
        <rFont val="Arial"/>
        <family val="2"/>
      </rPr>
      <t>3</t>
    </r>
  </si>
  <si>
    <t>Calcula automáticamente el indicador ODS 6.4.1 a partir de los datos compilados en la hoja de trabajo Datos nacionales</t>
  </si>
  <si>
    <t>Calcula automáticamente el indicador ODS 6.4.2 a partir de los datos compilados en la hoja de trabajo Datos nacionales</t>
  </si>
  <si>
    <t>Los datos de AQUASTAT sobre los recursos hídricos se refieren a promedios anuales nacionales a largo plazo de los recursos hídricos renovables. Se puede encontrar más información sobre los recursos hídricos y las definiciones en la página de recursos hídricos de AQUASTAT en http://www.fao.org/aquastat/es/overview/methodology/water-resources.
Las definiciones de los recursos hídricos en esta sección siguen las unidades estadísticas del medio ambiente y los elementos de datos físicos para los flujos hacia y desde el territorio de los Estándares Internacionales de Recursos Hídricos.</t>
  </si>
  <si>
    <t>Recursos hídricos renovables totales</t>
  </si>
  <si>
    <t>Total de los recursos hídricos renovables: es la suma de los recursos hídricos renovables internos y los recursos hídricos renovables externos. Corresponde a la cantidad máxima teórica de agua disponible cada año para un país en un momento determinado.</t>
  </si>
  <si>
    <r>
      <t>Recursos hídricos renovables totales (10</t>
    </r>
    <r>
      <rPr>
        <b/>
        <vertAlign val="superscript"/>
        <sz val="10"/>
        <color theme="1"/>
        <rFont val="Arial"/>
        <family val="2"/>
      </rPr>
      <t>9</t>
    </r>
    <r>
      <rPr>
        <b/>
        <sz val="10"/>
        <color theme="1"/>
        <rFont val="Arial"/>
        <family val="2"/>
      </rPr>
      <t>=10^9 m3/año)</t>
    </r>
  </si>
  <si>
    <r>
      <t>Extracción total de agua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/año)</t>
    </r>
  </si>
  <si>
    <r>
      <t>Extracción de agua agrícola (10</t>
    </r>
    <r>
      <rPr>
        <b/>
        <vertAlign val="superscript"/>
        <sz val="10"/>
        <color theme="1"/>
        <rFont val="Arial"/>
        <family val="2"/>
      </rPr>
      <t>9</t>
    </r>
    <r>
      <rPr>
        <b/>
        <sz val="10"/>
        <color theme="1"/>
        <rFont val="Arial"/>
        <family val="2"/>
      </rPr>
      <t>=10^9 m³/año)</t>
    </r>
  </si>
  <si>
    <r>
      <t>Extracción de agua para el riego (10</t>
    </r>
    <r>
      <rPr>
        <b/>
        <vertAlign val="superscript"/>
        <sz val="10"/>
        <color theme="1"/>
        <rFont val="Arial"/>
        <family val="2"/>
      </rPr>
      <t>9</t>
    </r>
    <r>
      <rPr>
        <b/>
        <sz val="10"/>
        <color theme="1"/>
        <rFont val="Arial"/>
        <family val="2"/>
      </rPr>
      <t>=10^9 m³/año)</t>
    </r>
  </si>
  <si>
    <r>
      <t>Extracción de agua para la acuicultura (10</t>
    </r>
    <r>
      <rPr>
        <b/>
        <vertAlign val="superscript"/>
        <sz val="10"/>
        <color theme="1"/>
        <rFont val="Arial"/>
        <family val="2"/>
      </rPr>
      <t>9</t>
    </r>
    <r>
      <rPr>
        <b/>
        <sz val="10"/>
        <color theme="1"/>
        <rFont val="Arial"/>
        <family val="2"/>
      </rPr>
      <t>=10^9 m³/año)</t>
    </r>
  </si>
  <si>
    <r>
      <t>Extracción de agua municipal (10</t>
    </r>
    <r>
      <rPr>
        <b/>
        <vertAlign val="superscript"/>
        <sz val="10"/>
        <color theme="1"/>
        <rFont val="Arial"/>
        <family val="2"/>
      </rPr>
      <t>9</t>
    </r>
    <r>
      <rPr>
        <b/>
        <sz val="10"/>
        <color theme="1"/>
        <rFont val="Arial"/>
        <family val="2"/>
      </rPr>
      <t>=10^9 m³/año)</t>
    </r>
  </si>
  <si>
    <r>
      <t>Extracción de agua industrial (incl. enfriamiento de las plantas thermoeléctricas) (10</t>
    </r>
    <r>
      <rPr>
        <b/>
        <vertAlign val="superscript"/>
        <sz val="10"/>
        <color theme="1"/>
        <rFont val="Arial"/>
        <family val="2"/>
      </rPr>
      <t>9</t>
    </r>
    <r>
      <rPr>
        <b/>
        <sz val="10"/>
        <color theme="1"/>
        <rFont val="Arial"/>
        <family val="2"/>
      </rPr>
      <t>=10^9 m³/año)</t>
    </r>
  </si>
  <si>
    <r>
      <t>Extracción de agua para el enfriamiento de las plantas thermoeléctricas (10</t>
    </r>
    <r>
      <rPr>
        <b/>
        <vertAlign val="superscript"/>
        <sz val="10"/>
        <color theme="1"/>
        <rFont val="Arial"/>
        <family val="2"/>
      </rPr>
      <t>9</t>
    </r>
    <r>
      <rPr>
        <b/>
        <sz val="10"/>
        <color theme="1"/>
        <rFont val="Arial"/>
        <family val="2"/>
      </rPr>
      <t>=10^9 m³/año)</t>
    </r>
  </si>
  <si>
    <r>
      <t>Requesitos de caudales ambientales (10</t>
    </r>
    <r>
      <rPr>
        <b/>
        <vertAlign val="superscript"/>
        <sz val="10"/>
        <rFont val="Arial"/>
        <family val="2"/>
      </rPr>
      <t>9</t>
    </r>
    <r>
      <rPr>
        <b/>
        <sz val="10"/>
        <rFont val="Arial"/>
        <family val="2"/>
      </rPr>
      <t>=10^9 m</t>
    </r>
    <r>
      <rPr>
        <b/>
        <vertAlign val="superscript"/>
        <sz val="10"/>
        <rFont val="Arial"/>
        <family val="2"/>
      </rPr>
      <t>3</t>
    </r>
    <r>
      <rPr>
        <b/>
        <sz val="10"/>
        <rFont val="Arial"/>
        <family val="2"/>
      </rPr>
      <t>/año)</t>
    </r>
  </si>
  <si>
    <r>
      <t>Extracción de agua dulce superficial y subterránea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/año)</t>
    </r>
  </si>
  <si>
    <r>
      <t>Extracción de agua superficial (10</t>
    </r>
    <r>
      <rPr>
        <b/>
        <vertAlign val="superscript"/>
        <sz val="10"/>
        <color theme="1"/>
        <rFont val="Arial"/>
        <family val="2"/>
      </rPr>
      <t>9</t>
    </r>
    <r>
      <rPr>
        <b/>
        <sz val="10"/>
        <color theme="1"/>
        <rFont val="Arial"/>
        <family val="2"/>
      </rPr>
      <t>=10^9 m³/año)</t>
    </r>
  </si>
  <si>
    <r>
      <t>Extracción de agua subterránea (10</t>
    </r>
    <r>
      <rPr>
        <b/>
        <vertAlign val="superscript"/>
        <sz val="10"/>
        <color theme="1"/>
        <rFont val="Arial"/>
        <family val="2"/>
      </rPr>
      <t>9</t>
    </r>
    <r>
      <rPr>
        <b/>
        <sz val="10"/>
        <color theme="1"/>
        <rFont val="Arial"/>
        <family val="2"/>
      </rPr>
      <t>=10^9 m³/año)</t>
    </r>
  </si>
  <si>
    <r>
      <t>Agua desalinizada producida (10</t>
    </r>
    <r>
      <rPr>
        <b/>
        <vertAlign val="superscript"/>
        <sz val="10"/>
        <color theme="1"/>
        <rFont val="Arial"/>
        <family val="2"/>
      </rPr>
      <t>9</t>
    </r>
    <r>
      <rPr>
        <b/>
        <sz val="10"/>
        <color theme="1"/>
        <rFont val="Arial"/>
        <family val="2"/>
      </rPr>
      <t>=10^9 m³/año)</t>
    </r>
  </si>
  <si>
    <r>
      <t>Uso directo de agua residual municipal tratada (10</t>
    </r>
    <r>
      <rPr>
        <b/>
        <vertAlign val="superscript"/>
        <sz val="10"/>
        <color theme="1"/>
        <rFont val="Arial"/>
        <family val="2"/>
      </rPr>
      <t>9</t>
    </r>
    <r>
      <rPr>
        <b/>
        <sz val="10"/>
        <color theme="1"/>
        <rFont val="Arial"/>
        <family val="2"/>
      </rPr>
      <t>=10^9 m³/año)</t>
    </r>
  </si>
  <si>
    <r>
      <t>Uso directo de agua de drenaje agrícola (10</t>
    </r>
    <r>
      <rPr>
        <b/>
        <vertAlign val="superscript"/>
        <sz val="10"/>
        <color theme="1"/>
        <rFont val="Arial"/>
        <family val="2"/>
      </rPr>
      <t>9</t>
    </r>
    <r>
      <rPr>
        <b/>
        <sz val="10"/>
        <color theme="1"/>
        <rFont val="Arial"/>
        <family val="2"/>
      </rPr>
      <t>=10^9 m³/año)</t>
    </r>
  </si>
  <si>
    <r>
      <t>Agua residual municipal producida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/año)</t>
    </r>
  </si>
  <si>
    <r>
      <t>Agua residual municipal recolectada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/año)</t>
    </r>
  </si>
  <si>
    <r>
      <t>Agua residual municipal tratada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/año)</t>
    </r>
  </si>
  <si>
    <t>Cantidad de agua extraída cada año para usos agrícolas, industriales y municipales.Incluye los recursos renovables de agua dulce, así como el agua proveniente de la sobre-extracción de agua subterránea renovable o la extracción de aguas subterráneas fósiles, la utilización directa de aguas de drenaje para usos agrícolas, aguas residuales (tratadas) y aguas desalinizadas.  No incluye utilización del agua en el corriente del río, como uso hidroeléctrico, recreación, navegación, pesca, etc.</t>
  </si>
  <si>
    <t>Cantidad de agua extraída por medios propios cada año para el riego, la ganadería y la acuicultura. Incluye los recursos renovables de agua dulce, así como el agua proveniente de la sobre-extracción de agua subterránea renovable o la extracción de aguas subterráneas fósiles, la utilización directa de aguas de drenaje para usos agrícolas, aguas residuales (tratadas) y aguas desalinizadas. El agua para las industrias láctea y cárnica y los procesos industriales de los productos agrícolas cosechados se incluyen en la extracción de agua industrial.</t>
  </si>
  <si>
    <t xml:space="preserve">Cantidad de agua extraída cada año para el riego. Incluye los recursos renovables de agua dulce, así como el agua proveniente de la sobre-extracción de agua subterránea renovable o la extracción de aguas subterráneas fósiles, la utilización directa de aguas de drenaje para usos agrícolas, aguas residuales (tratadas) y aguas desalinizadas. La cantidad de agua extraída para riego supera ampliamente el uso consuntivo del agua para riego debido a las pérdidas de agua en la distribución desde la fuente hasta los cultivos (transporte, distribución, aplicación en el terreno). El término “ratio de necesidades de agua” (a veces llamado “eficiencia de riego”) se usa para indicar el ratio entre las necesidades de agua de riego netas—el volumen de agua necesario para compensar el déficit entre el potencial de evapotranspiración y la suma de precipitación efectiva y humedad del suelo, durante el periodo de crecimiento del cultivo—y la cantidad de agua extraída para el riego incluidas las pérdidas. En el caso específico de del riego en los arrozales, se necesita más agua para la inundación para facilitar la preparación del terreno y para la protección de la planta. En ese caso, las necesidades de agua de riego son la suma del déficit de agua de lluvia y el agua necesaria para inundar los campos de arroz. Además, cuando se necesita un extra de agua para el filtrado de sales en superficies salinizadas para permitir el crecimiento de la planta, esta cantidad también se añade al déficit de lluvia. A nivel de parcela, los valores del ratio de necesidades de agua pueden variar de menos del 20 por ciento a más del 85 por ciento.  </t>
  </si>
  <si>
    <t xml:space="preserve">Cantidad de agua extraída cada año para usos ganaderos (para beber, limpiar, operaciones lácteas, otras necesidades en la granja). Incluye los recursos renovables de agua dulce, así como el agua proveniente de la sobre-extracción de agua subterránea renovable o la extracción de aguas subterráneas fósiles, la utilización directa de aguas de drenaje para usos agrícolas, aguas residuales (tratadas) y aguas desalinizadas. Incluye el agua para abrevar el ganado y para la limpieza. Algunos países incluyen la extracción de agua para ganadería en la categoría en la extracción de agua para usos municipales. La proporción entre el consumo neto y la extracción de agua se estima entre el 60 y el 90 por ciento. </t>
  </si>
  <si>
    <t>Cantidad de agua extraída cada año para acuicultura. Incluye los recursos renovables de agua dulce, así como el agua proveniente de la sobre-extracción de agua subterránea renovable o la extracción de aguas subterráneas fósiles, la utilización directa de aguas de drenaje para usos agrícolas, aguas residuales (tratadas) y aguas desalinizadas. La acuicultura es el cultivo de organismos acuáticos en áreas continentales o costeras, que implica por un lado la intervención en el proceso de crianza para mejorar la producción y por el otro la propiedad individual o empresarial del stock cultivado.</t>
  </si>
  <si>
    <t>Cantidad de agua extraída cada año principalmente para su uso directo por parte de la población.  Incluye los recursos renovables de agua dulce, así como el agua proveniente de la sobre-extracción de agua subterránea renovable o la extracción de aguas subterráneas fósiles, y el uso potencial de las aguas residuales (tratadas) y aguas desalinizadas. Normalmente se contabiliza como la cantidad total de agua retirada por la red pública de distribución. Puede incluir la parte que utilizan las industrias conectadas a la red municipal. La proporción entre el consumo neto y la extracción de agua puede variar entre el 5 y el 15 por ciento en las zonas urbanas y entre el 10 y el 50 por ciento en las zonas rurales.</t>
  </si>
  <si>
    <t>Cantidad de agua extraída cada año para usos industriales. Incluye los recursos renovables de agua dulce, así como el agua proveniente de la sobre-extracción de agua subterránea renovable o la extracción de aguas subterráneas fósiles, y el uso potencial de las aguas residuales (tratadas) y aguas desalinizadas. Hace referencia al autosuministro de industrias que no están conectadas a ninguna red de distribución. Se estima que la proporción entre el consumo neto y la extracción es inferior al 5 por ciento. Incluye agua utilizada para enfriamiento de plantas termoeléctricas y nucleares, pero no el uso de plantas hidroeléctricas, ni usos con bajo consumo de agua.</t>
  </si>
  <si>
    <t xml:space="preserve">Cantidad bruta de agua extraída cada año de ríos, lagos y presas. Incluye la extracción de recursos hídricos superficiales renovables. 
</t>
  </si>
  <si>
    <t>Recursos hídricos renovables totales (promedio annual a largo plazo)</t>
  </si>
  <si>
    <t>Requesitos de caudales ambientales (estable)</t>
  </si>
  <si>
    <r>
      <t>10^9 m</t>
    </r>
    <r>
      <rPr>
        <vertAlign val="superscript"/>
        <sz val="10"/>
        <color theme="1"/>
        <rFont val="Arial"/>
        <family val="2"/>
      </rPr>
      <t>3</t>
    </r>
    <r>
      <rPr>
        <sz val="10"/>
        <color theme="1"/>
        <rFont val="Arial"/>
        <family val="2"/>
      </rPr>
      <t>/año</t>
    </r>
  </si>
  <si>
    <r>
      <t>10^9 m</t>
    </r>
    <r>
      <rPr>
        <vertAlign val="superscript"/>
        <sz val="10"/>
        <rFont val="Arial"/>
        <family val="2"/>
      </rPr>
      <t>3</t>
    </r>
    <r>
      <rPr>
        <sz val="10"/>
        <rFont val="Arial"/>
        <family val="2"/>
      </rPr>
      <t>/año</t>
    </r>
  </si>
  <si>
    <t>011. Recursos hídricos renovables totales</t>
  </si>
  <si>
    <t xml:space="preserve"> </t>
  </si>
  <si>
    <t>Ratio between rainfed and irrigated yields</t>
  </si>
  <si>
    <t>[1]</t>
  </si>
  <si>
    <t>[2]</t>
  </si>
  <si>
    <t>=[3]/[4]</t>
  </si>
  <si>
    <t>[3]</t>
  </si>
  <si>
    <t>[4]</t>
  </si>
  <si>
    <t>[5]</t>
  </si>
  <si>
    <t>=(1/(1+([2]/((1-[2])*[1])))))</t>
  </si>
  <si>
    <t>[7]</t>
  </si>
  <si>
    <t>[6]</t>
  </si>
  <si>
    <r>
      <t>10^9 m</t>
    </r>
    <r>
      <rPr>
        <vertAlign val="superscript"/>
        <sz val="8"/>
        <rFont val="Arial"/>
        <family val="2"/>
      </rPr>
      <t>3</t>
    </r>
  </si>
  <si>
    <t>[8]</t>
  </si>
  <si>
    <t>=([7]*(1-[5]))/([6]*1000000000)</t>
  </si>
  <si>
    <t>[9]</t>
  </si>
  <si>
    <t>[10]</t>
  </si>
  <si>
    <t>[11]</t>
  </si>
  <si>
    <t>=[9]/([10]*1000000000)</t>
  </si>
  <si>
    <t>[12]</t>
  </si>
  <si>
    <t>[13]</t>
  </si>
  <si>
    <t>[14]</t>
  </si>
  <si>
    <t>=[12]/([13]*1000000000)</t>
  </si>
  <si>
    <t>[15]</t>
  </si>
  <si>
    <t>=[6]/([6]+[10]+[13])</t>
  </si>
  <si>
    <t>[16]</t>
  </si>
  <si>
    <t>=[10]/([6]+[10]+[13])</t>
  </si>
  <si>
    <t>[17]</t>
  </si>
  <si>
    <t>=[13]/([6]+[10]+[13])</t>
  </si>
  <si>
    <t>[18]</t>
  </si>
  <si>
    <t>=([15]*[8])+([16]*[11])+([17]*[14])</t>
  </si>
  <si>
    <t>Source</t>
  </si>
  <si>
    <t>Variable</t>
  </si>
  <si>
    <t>Unit</t>
  </si>
  <si>
    <t>UNSD</t>
  </si>
  <si>
    <t>Agriculture, value added to GDP</t>
  </si>
  <si>
    <t>US$ current</t>
  </si>
  <si>
    <t>Industry, value added to GDP (MIMEC)</t>
  </si>
  <si>
    <t>Services, value added to GDP</t>
  </si>
  <si>
    <t>FAOSTAT</t>
  </si>
  <si>
    <t>GDP Deflator (2015)</t>
  </si>
  <si>
    <t>-</t>
  </si>
  <si>
    <t>Cultivated land (Arable land + Permanent crop)</t>
  </si>
  <si>
    <t>AQUASTAT</t>
  </si>
  <si>
    <t>OTHER SDG DATA</t>
  </si>
  <si>
    <t>Total renewable freshwater resources</t>
  </si>
  <si>
    <r>
      <t>10^9 m</t>
    </r>
    <r>
      <rPr>
        <vertAlign val="superscript"/>
        <sz val="10"/>
        <color theme="1"/>
        <rFont val="Arial"/>
        <family val="2"/>
      </rPr>
      <t>3</t>
    </r>
    <r>
      <rPr>
        <sz val="10"/>
        <color theme="1"/>
        <rFont val="Arial"/>
        <family val="2"/>
      </rPr>
      <t>/yr</t>
    </r>
  </si>
  <si>
    <t>Environmental flow requirements (volume)</t>
  </si>
  <si>
    <r>
      <t>in 10^9 m</t>
    </r>
    <r>
      <rPr>
        <vertAlign val="superscript"/>
        <sz val="8"/>
        <rFont val="Arial"/>
        <family val="2"/>
      </rPr>
      <t>3</t>
    </r>
  </si>
  <si>
    <t>=[1]/([6]-([7]/100))</t>
  </si>
  <si>
    <t>FAO &amp; IWMI</t>
  </si>
  <si>
    <t>Environmental flow requirements</t>
  </si>
  <si>
    <r>
      <t>CÁLCULOS DEL INDICADOR 6.4.1 SOBRE LA EFICIENCIA DEL USO DEL AGUA (en $EE.UU/m</t>
    </r>
    <r>
      <rPr>
        <b/>
        <vertAlign val="superscript"/>
        <sz val="12"/>
        <rFont val="Arial"/>
        <family val="2"/>
      </rPr>
      <t>3</t>
    </r>
    <r>
      <rPr>
        <b/>
        <sz val="12"/>
        <rFont val="Arial"/>
        <family val="2"/>
      </rPr>
      <t>)</t>
    </r>
  </si>
  <si>
    <t>Esta hoja de trabajo es una herramienta para calcular automáticamente el indicador ODS 6.4.1 sobre la eficiencia del uso del agua. Por favor, no toque: no se requiere compilación. Se completa automáticamente con los datos que proporcionó en la hoja de trabajo "Datos nacionales" y algunos datos adicionales (consulte la tabla a continuación). Si el indicador no se calcula, faltan demasiadas variables: verifique si puede completar más variables en la hoja de trabajo "Datos nacionales". Las celdas azules se calculan gracias a las celdas grises rellenadas automáticamente.</t>
  </si>
  <si>
    <t xml:space="preserve">Año: </t>
  </si>
  <si>
    <t>EFICIENCIA DEL USO DEL AGUA EN LA AGRICULTURA DE RIEGO (Awe)</t>
  </si>
  <si>
    <t>Coeficiente entre los rendimientos de los cultivos de secano y los cultivos de regadío</t>
  </si>
  <si>
    <t>Porcentaje de tierras de regadío sobre el total de tierras cultivables (Ai)</t>
  </si>
  <si>
    <t>Tierras de regadío</t>
  </si>
  <si>
    <t>Tierras cultivables</t>
  </si>
  <si>
    <t>decimales</t>
  </si>
  <si>
    <t>Porcentaje de GVA agrícola producido por la agricultura de secano (Cr)</t>
  </si>
  <si>
    <t xml:space="preserve">Valor añadido bruto de la agricultura </t>
  </si>
  <si>
    <t>(no incluye pesca de agua dulce, pesca marítima, ni silvicultura)</t>
  </si>
  <si>
    <t xml:space="preserve">Volumen de agua usada por el sector agrícola </t>
  </si>
  <si>
    <t>(incluye riego, ganadería y acuicultura)</t>
  </si>
  <si>
    <t>$EE.UU (2015 precio)</t>
  </si>
  <si>
    <r>
      <t>$EE.UU/m</t>
    </r>
    <r>
      <rPr>
        <b/>
        <vertAlign val="superscript"/>
        <sz val="10"/>
        <color theme="0"/>
        <rFont val="Arial"/>
        <family val="2"/>
      </rPr>
      <t>3</t>
    </r>
  </si>
  <si>
    <t>Eficiencia del uso del agua en la agricultura de riego</t>
  </si>
  <si>
    <t>UNIDAD</t>
  </si>
  <si>
    <t>REGLAS DE CÁLCULO</t>
  </si>
  <si>
    <t>EFICIENCIA DEL USO DEL AGUA EN EL SECTOR MIMEC (Mwe)</t>
  </si>
  <si>
    <t>Valor añadido bruto del MIMEC (incluyendo energía)</t>
  </si>
  <si>
    <t xml:space="preserve">Volumen de agua usada por las industrias (incluyendo energía) </t>
  </si>
  <si>
    <t>Eficiencia del uso del agua en el sector MIMEC</t>
  </si>
  <si>
    <t>EFICIENCIA DEL USO DEL AGUA EN SERVICIOS (Swe)</t>
  </si>
  <si>
    <t>Valor añadido bruto de los servicios</t>
  </si>
  <si>
    <t>Volumen de agua usada por el sector de servicios</t>
  </si>
  <si>
    <t>Eficiencia del uso del agua en servicios</t>
  </si>
  <si>
    <t>Porcentaje de agua usada por el sector agrícola sobre el total de agua usada</t>
  </si>
  <si>
    <t>Porcentaje de agua usada por el sector MIMEC sobre el total de agua usada</t>
  </si>
  <si>
    <t>Porcentaje de agua usada por el sector de servicios sobre el total de agua usada</t>
  </si>
  <si>
    <t>Eficiencia del uso del agua</t>
  </si>
  <si>
    <t>Nota:</t>
  </si>
  <si>
    <t xml:space="preserve">Las definiciones de las variables listadas en el formulario están disponibles en AQUASTAT: </t>
  </si>
  <si>
    <t>http://www.fao.org/aquastat/es/databases/glossary/</t>
  </si>
  <si>
    <t>Datos adicionales utilizados en el cálculo del ODS 6.4.1:</t>
  </si>
  <si>
    <t>Contribucíon de la agricultura al PIB</t>
  </si>
  <si>
    <t>Contribucíon de la industria (MIMEC) al PIB</t>
  </si>
  <si>
    <t>Contribucíon de los servicios al PIB</t>
  </si>
  <si>
    <t>Deflator del PIB (2015)</t>
  </si>
  <si>
    <t>Superficie cultivada (Supercifie arable + Cultivos permanentes)</t>
  </si>
  <si>
    <t>EFICIENCIA DEL USO DEL AGUA (WUE)</t>
  </si>
  <si>
    <t>Coeficiente entre los rendimientos de los cultivos de secano y de regadío</t>
  </si>
  <si>
    <t>$EE.UU actual</t>
  </si>
  <si>
    <t>Data AQUASTAT (abajo) utilizada si no entrada</t>
  </si>
  <si>
    <t>Data FAO-IMWI (abajo) utilizada si no entrada</t>
  </si>
  <si>
    <t xml:space="preserve">=[2]-[3]-[4]-[5] si falta de "Datos Nacionales" </t>
  </si>
  <si>
    <t>Esta hoja de trabajo es una herramienta para calcular automáticamente el indicador ODS 6.4.1 sobre la eficiencia del uso del agua. Por favor, no toque: no se requiere compilación. Se completa automáticamente con los datos que proporcionó en la hoja de trabajo "Datos nacionales" y algunos datos adicionales (consulte la tabla a continuación). Si el indicador no se calcula, faltan demasiadas variables: verifique si puede completar más variables en la hoja de trabajo "Datos nacionales".</t>
  </si>
  <si>
    <t>NIVEL DE ESTRÉS HÍDRICO</t>
  </si>
  <si>
    <t>Extracción total de agua dulce (superficial + subterránea)</t>
  </si>
  <si>
    <t>Extracción total de agua</t>
  </si>
  <si>
    <t>Uso directo de aguas residuales municipal tratada</t>
  </si>
  <si>
    <t>Uso directo agua de drenaje agrícola</t>
  </si>
  <si>
    <t>Requisitos de caudales ambientales (volumen)</t>
  </si>
  <si>
    <t>Datos adicionales utilizados en el cálculo del ODS 6.4.2:</t>
  </si>
  <si>
    <t>Estrés Hídrico</t>
  </si>
  <si>
    <r>
      <t xml:space="preserve">Si un valor insertado aparece en </t>
    </r>
    <r>
      <rPr>
        <b/>
        <sz val="10"/>
        <color rgb="FFFF0000"/>
        <rFont val="Arial"/>
        <family val="2"/>
      </rPr>
      <t>rojo,</t>
    </r>
    <r>
      <rPr>
        <sz val="10"/>
        <rFont val="Arial"/>
        <family val="2"/>
      </rPr>
      <t xml:space="preserve"> compruebe el valor y haga verificación cruzada entre las variables para evitar errores (por ejemplo, doble conteo, suma no igual a la suma de componentes o valor superior a uno de sus componentes).</t>
    </r>
  </si>
  <si>
    <t>CÁLCULOS DEL INDICADOR 6.4.2 SOBRE EL ESTRÉS HÍDRICO POR PAÍS (en %)</t>
  </si>
  <si>
    <r>
      <t>Pa</t>
    </r>
    <r>
      <rPr>
        <b/>
        <sz val="10"/>
        <color theme="1"/>
        <rFont val="Calibri"/>
        <family val="2"/>
      </rPr>
      <t>í</t>
    </r>
    <r>
      <rPr>
        <b/>
        <sz val="10"/>
        <color theme="1"/>
        <rFont val="Arial"/>
        <family val="2"/>
      </rPr>
      <t>s:</t>
    </r>
    <r>
      <rPr>
        <b/>
        <sz val="10"/>
        <rFont val="Arial"/>
        <family val="2"/>
      </rPr>
      <t xml:space="preserve"> </t>
    </r>
  </si>
  <si>
    <t>Cuestionario Agua y Agricultura 2020</t>
  </si>
  <si>
    <t>Referencia: años civiles de 2016 a 2018</t>
  </si>
  <si>
    <t>XXX-XXX</t>
  </si>
  <si>
    <t>Click to add metadata on subnational 1111</t>
  </si>
  <si>
    <t>Click to add metadata on subnational 1112</t>
  </si>
  <si>
    <t>Click to add metadata on subnational 1113</t>
  </si>
  <si>
    <t>Click to add metadata on subnational 3111</t>
  </si>
  <si>
    <t>Click to add metadata on subnational 341</t>
  </si>
  <si>
    <r>
      <t>→ Una seccion para la presentación de datos (</t>
    </r>
    <r>
      <rPr>
        <sz val="10"/>
        <color theme="8"/>
        <rFont val="Arial"/>
        <family val="2"/>
      </rPr>
      <t>hojas azules</t>
    </r>
    <r>
      <rPr>
        <sz val="10"/>
        <rFont val="Arial"/>
        <family val="2"/>
      </rPr>
      <t>):</t>
    </r>
  </si>
  <si>
    <t>1. DATOS NACIONALES</t>
  </si>
  <si>
    <t>3. METADATOS</t>
  </si>
  <si>
    <t>2. DATOS SUB-NACIONALES</t>
  </si>
  <si>
    <t xml:space="preserve">             1. Datos Nacionales sobre extracciones de agua, agua residual municipal, riego y drainage</t>
  </si>
  <si>
    <t xml:space="preserve">             2. Datos sub-nacionales sobre extracciones de agua, riego y drenaje</t>
  </si>
  <si>
    <t xml:space="preserve">             3. Metadatos de los datos nacionales y sub-nacionales</t>
  </si>
  <si>
    <t>→ Tres secciones de información complementaria:</t>
  </si>
  <si>
    <t xml:space="preserve">            - 2 herramientas de cálculo de ODS: ODS 6.4.1 y ODS 6.4.2 solo para información, no para completar</t>
  </si>
  <si>
    <t xml:space="preserve">            - Feedback form</t>
  </si>
  <si>
    <r>
      <t>Le rogamos que envíe su respuesta antes de</t>
    </r>
    <r>
      <rPr>
        <sz val="10"/>
        <rFont val="Arial"/>
        <family val="2"/>
      </rPr>
      <t xml:space="preserve">l: </t>
    </r>
    <r>
      <rPr>
        <b/>
        <sz val="10"/>
        <rFont val="Arial"/>
        <family val="2"/>
      </rPr>
      <t>31 de Julio 2020</t>
    </r>
  </si>
  <si>
    <t>This questionnaire is aligned with the System of Environmental-Economic Accounting for Water (SEEA-Water) (https://unstats.un.org/unsd/envaccounting/seeaw/) and also uses some definitions of the World Census of Agriculture 2020, Volume 1 (WCA) (http://www.fao.org/world-census-agriculture). E presente cuestionario está alineado por el Sistema de Cuentas Económico-Ambientales del Agua (SCEE-Agua) (https://unstats.un.org/unsd/envaccounting/seeaw/) y también utiliza algunas definiciones del Censo Mundial de Agricultura 2020, Volumen 1 (WCA) (http://www.fao.org/world-census-agriculture). La lista de cultivos disponibles en el Calendario de cultivos regados sigue la Clasificación Central de Productos (CPC versión 2.1).</t>
  </si>
  <si>
    <t>2. Datos sub-nacionales</t>
  </si>
  <si>
    <t>Recopila datos al nivelo sub-nacional sobre extracción de agua por sector y riego.</t>
  </si>
  <si>
    <t>ODS 6.4.1</t>
  </si>
  <si>
    <t>ODS 6.4.2</t>
  </si>
  <si>
    <t>Feedback</t>
  </si>
  <si>
    <t>Las extracciónes de agua se refieren a la cantidad bruta de agua para un determinado uso. Incluye las pérdidas de agua en la distribución, los usos consuntivos y los flujos de retorno. No incluye el agua reservada para usos con niveles consuntivos bajos, como por ejemplo la navegación, la recreación, la minería, el enfriamiento en las centrales eléctricas, etc. 
Las extracciónes de agua por sector incluyen tanto agua dulce como agua no convencional.</t>
  </si>
  <si>
    <t>Uso directo de agua residual municipal tratada en agricultura de regadío</t>
  </si>
  <si>
    <t>Proporcione los valores nacionales de las siguientes variables en la unidad especificada para 2016, 2017 y 2018. Tenga cuidado ya que el año al cual se refieren los datos puede ser diferente del año de publicación.</t>
  </si>
  <si>
    <t>Clic para agregar metadatos en 24</t>
  </si>
  <si>
    <t xml:space="preserve">III.2. </t>
  </si>
  <si>
    <t xml:space="preserve">Superficie equipada para el riego según fuente de agua
</t>
  </si>
  <si>
    <t>Superficie equipada para el riego con aguas superficiales</t>
  </si>
  <si>
    <t>Superficie equipada para el riego con agua subterránea</t>
  </si>
  <si>
    <t>Superficie equipada para el riego con aguas superf. y subterráneas mixtas</t>
  </si>
  <si>
    <t>Superficie equipada para el riego: uso directo de agua residual municipal tratada</t>
  </si>
  <si>
    <t>Superficie equipada para el riego: uso directo de agua de drenaje agrícola</t>
  </si>
  <si>
    <t>Superficie equipada para el riego: riego con agua desalinizada</t>
  </si>
  <si>
    <t>III.3</t>
  </si>
  <si>
    <t>III.4.</t>
  </si>
  <si>
    <t xml:space="preserve">Superficie regada por bombeo
</t>
  </si>
  <si>
    <t>Superficie equipada para el riego por bombeo (agua superficial o subterránea) (riego con dominio total [3111])</t>
  </si>
  <si>
    <t>Superficie cultivada drenada: total</t>
  </si>
  <si>
    <t xml:space="preserve">       Superficie equipada para el riego drenada</t>
  </si>
  <si>
    <t xml:space="preserve">       Superficie no equipada para el riego drenada</t>
  </si>
  <si>
    <t>Clic para agregar metadatos en 321</t>
  </si>
  <si>
    <t>Clic para agregar metadatos en 322</t>
  </si>
  <si>
    <t>Clic para agregar metadatos en 323</t>
  </si>
  <si>
    <t>Clic para agregar metadatos en 324</t>
  </si>
  <si>
    <t>Clic para agregar metadatos en 325</t>
  </si>
  <si>
    <t>Clic para agregar metadatos en 326</t>
  </si>
  <si>
    <t>Clic para agregar metadatos en 341</t>
  </si>
  <si>
    <t>Clic para agregar metadatos en 351</t>
  </si>
  <si>
    <t>Clic para agregar metadatos en 350</t>
  </si>
  <si>
    <t>Clic para agregar metadatos en 352</t>
  </si>
  <si>
    <t>Clic para agregar metadatos en 42</t>
  </si>
  <si>
    <t>Superficie encharcada por el riego</t>
  </si>
  <si>
    <t>Agua residual municipal tratada aplicada artificialmente (riego) y directamente (i.e. con ninguna o poca dilución con agua dulce durante la mayor parte del año) en la tierra para ayudar al crecimiento de cultivos y frutales. El agua residual municipal tratada aplicada artificialmente y directamente para paisajismo o superficie forestal también se incluye en esta categoría.</t>
  </si>
  <si>
    <r>
      <t>Uso directo de agua residual municipal tratada en agricultura de regadío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/year)</t>
    </r>
  </si>
  <si>
    <t xml:space="preserve">III.2. Superficie equipada para el riego según fuente de agua
</t>
  </si>
  <si>
    <t>Esta sección considera la fuente de agua desde la cual se puede suministrar agua a la superficie equipada para el riego [3111]. El mismo campo puede tener la infraestructura en su lugar para permitir múltiples fuentes de agua, como aguas superficiales y aguas residuales municipales tratadas, por lo que la suma de todos los elementos en esta sección puede ser superior a la superficie total equipada para el riego [3111].</t>
  </si>
  <si>
    <t>Superficie equipada para el riego con aguas superficiales (1000 ha)</t>
  </si>
  <si>
    <t>Parte de la superficie con infraestructura de riego [3111] que se riega mediante agua de ríos o lagos (embalses, bombeo o desvío).</t>
  </si>
  <si>
    <t>Superficie equipada para el riego con agua subterránea (1000 ha)</t>
  </si>
  <si>
    <t>Parte de la superficie con infraestructura de riego [3111] que se riega mediante agua de pozos (pozos superficiales y pozos tubulares profundos) o manantiales.</t>
  </si>
  <si>
    <t>Superficie equipada para el riego: riego con aguas superficiales y subterráneas mixtas (1000 ha)</t>
  </si>
  <si>
    <t>Parte de la superficie con infraestructura de riego [3111] que se riega con aguas subterráneas y superficiales mezcladas.</t>
  </si>
  <si>
    <t xml:space="preserve">Superficie equipada para el riego: uso directo de agua residual municipal tratada (1000 ha) </t>
  </si>
  <si>
    <t>Parte de la superficie con infraestructura de riego [3111] que se riega a través de la utilización directa (i.e. con ninguna o poca dilución con agua dulce durante la mayor parte del año) de agua residual tratada.</t>
  </si>
  <si>
    <t>Superficie equipada para el riego: uso directo de agua de drenaje agrícola (1000 ha)</t>
  </si>
  <si>
    <t>Parte de la superficie con infraestructura de riego [3111] que se riega a través de la utilización directa (i.e. con ninguna o poca dilución con agua dulce durante la mayor parte del año) de agua de drenaje agrícola</t>
  </si>
  <si>
    <t>Superficie equipada para el riego: riego con agua desalinizada (1000 ha)</t>
  </si>
  <si>
    <t>Parte de la superficie con infraestructura de riego [3111] que se riega a través de la utilización de agua desalinizada</t>
  </si>
  <si>
    <t>III.3.  Superficie regada por bombeo</t>
  </si>
  <si>
    <t>Superficie equipada para el riego por bombeo (agua superficial o subterránea) (1000 ha)</t>
  </si>
  <si>
    <t>Superficie equipada para el riego [3111] en la que se utilizan bombas para suministrar el agua desde la fuente hasta el perímetro de riego. Incluye también las superficies en las que el agua se drena con mecanismos elevadores de agua accionados por hombres o animales. NO hace referencia al bombeo necesario para la tecnología que se emplea en el perímetro de riego (como el riego por aspersión o el riego localizado, que requieren presión y, por lo tanto, bombeo).</t>
  </si>
  <si>
    <t>Superficie no equipada para el riego drenada</t>
  </si>
  <si>
    <t xml:space="preserve">Superficie cultivada y no regada en la que se utiliza el drenaje para eliminar el exceso de agua de la superficie o la capa superior del suelo y mejorar la productividad de los humedales. Cabe establecer una distinción entre el drenaje en los países húmedos y los países semiáridos. En los países húmedos, hace referencia principalmente a las superficies anegadas normalmente y en las que se han aplicado medidas de mitigación del anegamiento. Se puede distinguir entre drenaje por bombeo, por gravedad y por acción de las mareas. En los países semiáridos, hace referencia a la superficie cultivada y no regada en la que se utiliza el drenaje para eliminar el exceso de agua de la superficie o la capa superior del suelo y mejorar la productividad de los humedales.
</t>
  </si>
  <si>
    <t>Suma de las porciones drenadas de la superficie equipada para el riego y la superficie de tierra no regada.</t>
  </si>
  <si>
    <t>Parte de la tierra encharcada por el riego. El encharcamiento es el estado de la tierra en el que el nivel freático está ubicado en la superficie de la tierra o cerca de ella, lo que hace disminuir el rendimiento de los cultivos. El riego puede contribuir a la elevación del nivel de los acuíferos. La superficie no saturada de los suelos puede reducirse en gran medida, con lo que los suelos quedan sobresaturados de agua. Si la reposición de aguas subterráneas es mayor que el drenaje natural, es necesario aplicar un drenaje adicional para evitar el encharcamiento.</t>
  </si>
  <si>
    <r>
      <t>10^9 m</t>
    </r>
    <r>
      <rPr>
        <vertAlign val="superscript"/>
        <sz val="8"/>
        <rFont val="Arial"/>
        <family val="2"/>
      </rPr>
      <t>3</t>
    </r>
    <r>
      <rPr>
        <sz val="8"/>
        <rFont val="Arial"/>
        <family val="2"/>
      </rPr>
      <t>/año</t>
    </r>
  </si>
  <si>
    <t>Extracción de agua agrícola</t>
  </si>
  <si>
    <t>Extracción de agua municipal</t>
  </si>
  <si>
    <t xml:space="preserve">Extracción de agua industrial </t>
  </si>
  <si>
    <t>Superficie equipada para el riego: total</t>
  </si>
  <si>
    <t xml:space="preserve">Superficie cosechada total de cultivos regados </t>
  </si>
  <si>
    <t>El número de áreas sub-nacionales varía de un país a otro, pero preferiblemente debe estar entre 5 y 20, y debe consistir en las principales regiones hidrológicas o cuencas hidrográficas del país.</t>
  </si>
  <si>
    <t>No olvide proporcionar un mapa del país que muestre las áreas subnacionales (preferiblemente en formato digital si está disponible).</t>
  </si>
  <si>
    <t>Gracias por proporcionar los valores regionales para las siguientes variables en la unidad especificada para 2016, 2017 y 2018.</t>
  </si>
  <si>
    <t>Las definiciones de las variables y las conversiones de unidades se proporcionan en las hojas de trabajo "Instrucciones" y "Definiciones".</t>
  </si>
  <si>
    <t>Para cada variable, gracias por proporcionar los metadatos correspondientes haciendo clic en el enlace en la columna Metadatos: lo dirigirá a la sección correspondiente a la variable correspondiente en la hoja de trabajo "Metadatos".</t>
  </si>
  <si>
    <r>
      <t xml:space="preserve">Si un valor insertado aparece en </t>
    </r>
    <r>
      <rPr>
        <b/>
        <sz val="10"/>
        <color rgb="FFFF0000"/>
        <rFont val="Arial"/>
        <family val="2"/>
      </rPr>
      <t>rojo,</t>
    </r>
    <r>
      <rPr>
        <sz val="10"/>
        <rFont val="Arial"/>
        <family val="2"/>
      </rPr>
      <t xml:space="preserve"> chequea que el valor y realice una verificación cruzada entre las variables, ya que podría haber un error. Por ejemplo: recuento doble, la suma no es igual a la suma de componentes, o un valor superior a uno de sus componentes, etc.</t>
    </r>
  </si>
  <si>
    <t>El código de áreas sub-nacionales en la primera columna sigue los estándares ISO 3166 representados con el código alfa-3 para el país, seguido de hasta tres caracteres (generalmente las primeras letras del nombre de la región).</t>
  </si>
  <si>
    <t>Código Variable</t>
  </si>
  <si>
    <t>Nombre del área sub-nacional</t>
  </si>
  <si>
    <t>Código región</t>
  </si>
  <si>
    <t>24. Uso directo de agua residual municipal tratada en agricultura de regadío</t>
  </si>
  <si>
    <t>341. Superficie cosechada total de cultivos regados (riego com dominio total)</t>
  </si>
  <si>
    <t>321.  Superficie equipada para el riego con aguas superficiales</t>
  </si>
  <si>
    <t>322.  Superficie equipada para el riego con agua subterránea</t>
  </si>
  <si>
    <t>323.  Superficie equipada para el riego con aguas superf. y subterráneas mixtas</t>
  </si>
  <si>
    <t>324.  Superficie equipada para el riego: uso directo de agua residual municipal tratada</t>
  </si>
  <si>
    <t>325.  Superficie equipada para el riego: uso directo de agua de drenaje agrícola</t>
  </si>
  <si>
    <t>326.  Superficie equipada para el riego: riego con agua desalinizada</t>
  </si>
  <si>
    <t>331.  Superficie equipada para el riego por bombeo (agua superficial o subterránea)</t>
  </si>
  <si>
    <t>351. Superficie equipada para el riego drenada</t>
  </si>
  <si>
    <t>350. Superficie cultivada drenada: total</t>
  </si>
  <si>
    <t>352. Superficie no equipada para el riego drenada</t>
  </si>
  <si>
    <t>42. Superficie encharcada por el riego</t>
  </si>
  <si>
    <t>Subnacional 1111. Extracción de agua agrícola</t>
  </si>
  <si>
    <t>Subnacional 1112. Extracción de agua municipal</t>
  </si>
  <si>
    <t xml:space="preserve">Subnacional 1113. Extracción de agua industrial </t>
  </si>
  <si>
    <t>Subnacional 3111. Superficie equipada para el riego: total</t>
  </si>
  <si>
    <t xml:space="preserve">Subnacional 341. Superficie cosechada total de cultivos regados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</si>
</sst>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 ###\ ##0"/>
    <numFmt numFmtId="166" formatCode="#\ ###\ ##0.000"/>
    <numFmt numFmtId="167" formatCode="0.0000000000000"/>
  </numFmts>
  <fonts count="74" x14ac:knownFonts="1">
    <font>
      <sz val="11"/>
      <color theme="1"/>
      <name val="Calibri"/>
      <family val="2"/>
      <scheme val="minor"/>
    </font>
    <font>
      <sz val="10"/>
      <name val="Arial"/>
      <family val="2"/>
    </font>
    <font>
      <b/>
      <sz val="10"/>
      <name val="Arial"/>
      <family val="2"/>
    </font>
    <font>
      <b/>
      <sz val="11"/>
      <name val="Arial"/>
      <family val="2"/>
    </font>
    <font>
      <sz val="12"/>
      <name val="Arial"/>
      <family val="2"/>
    </font>
    <font>
      <sz val="10"/>
      <color indexed="8"/>
      <name val="Arial"/>
      <family val="2"/>
    </font>
    <font>
      <sz val="10"/>
      <color rgb="FFFF0000"/>
      <name val="Arial"/>
      <family val="2"/>
    </font>
    <font>
      <sz val="10"/>
      <color theme="1"/>
      <name val="Arial"/>
      <family val="2"/>
    </font>
    <font>
      <u/>
      <sz val="11"/>
      <color theme="10"/>
      <name val="Calibri"/>
      <family val="2"/>
      <scheme val="minor"/>
    </font>
    <font>
      <b/>
      <i/>
      <sz val="14"/>
      <color theme="8"/>
      <name val="Arial"/>
      <family val="2"/>
    </font>
    <font>
      <sz val="11"/>
      <color theme="0"/>
      <name val="Calibri"/>
      <family val="2"/>
      <scheme val="minor"/>
    </font>
    <font>
      <sz val="11"/>
      <color theme="1"/>
      <name val="Arial"/>
      <family val="2"/>
    </font>
    <font>
      <b/>
      <sz val="11"/>
      <color theme="1"/>
      <name val="Arial"/>
      <family val="2"/>
    </font>
    <font>
      <b/>
      <sz val="11"/>
      <color theme="8"/>
      <name val="Arial"/>
      <family val="2"/>
    </font>
    <font>
      <b/>
      <sz val="12"/>
      <color theme="0"/>
      <name val="Arial"/>
      <family val="2"/>
    </font>
    <font>
      <b/>
      <sz val="10"/>
      <color theme="0"/>
      <name val="Arial"/>
      <family val="2"/>
    </font>
    <font>
      <sz val="10"/>
      <color theme="0"/>
      <name val="Arial"/>
      <family val="2"/>
    </font>
    <font>
      <vertAlign val="superscript"/>
      <sz val="10"/>
      <name val="Arial"/>
      <family val="2"/>
    </font>
    <font>
      <vertAlign val="superscript"/>
      <sz val="10"/>
      <color theme="1"/>
      <name val="Arial"/>
      <family val="2"/>
    </font>
    <font>
      <b/>
      <sz val="14"/>
      <color theme="0"/>
      <name val="Arial"/>
      <family val="2"/>
    </font>
    <font>
      <b/>
      <sz val="10"/>
      <color rgb="FFFF0000"/>
      <name val="Arial"/>
      <family val="2"/>
    </font>
    <font>
      <sz val="10"/>
      <color theme="8"/>
      <name val="Arial"/>
      <family val="2"/>
    </font>
    <font>
      <b/>
      <sz val="10"/>
      <color theme="1"/>
      <name val="Arial"/>
      <family val="2"/>
    </font>
    <font>
      <b/>
      <vertAlign val="superscript"/>
      <sz val="10"/>
      <color theme="1"/>
      <name val="Arial"/>
      <family val="2"/>
    </font>
    <font>
      <b/>
      <sz val="10"/>
      <color theme="8"/>
      <name val="Arial"/>
      <family val="2"/>
    </font>
    <font>
      <u/>
      <sz val="10"/>
      <color theme="10"/>
      <name val="Arial"/>
      <family val="2"/>
    </font>
    <font>
      <i/>
      <u/>
      <sz val="10"/>
      <name val="Arial"/>
      <family val="2"/>
    </font>
    <font>
      <sz val="10"/>
      <color rgb="FF00B050"/>
      <name val="Arial"/>
      <family val="2"/>
    </font>
    <font>
      <i/>
      <u/>
      <sz val="10"/>
      <color theme="1"/>
      <name val="Arial"/>
      <family val="2"/>
    </font>
    <font>
      <i/>
      <u/>
      <vertAlign val="superscript"/>
      <sz val="10"/>
      <color theme="1"/>
      <name val="Arial"/>
      <family val="2"/>
    </font>
    <font>
      <sz val="10"/>
      <color theme="1"/>
      <name val="Calibri"/>
      <family val="2"/>
      <scheme val="minor"/>
    </font>
    <font>
      <b/>
      <sz val="12"/>
      <name val="Arial"/>
      <family val="2"/>
    </font>
    <font>
      <sz val="8"/>
      <color theme="0"/>
      <name val="Arial"/>
      <family val="2"/>
    </font>
    <font>
      <b/>
      <u/>
      <sz val="10"/>
      <color theme="1"/>
      <name val="Arial"/>
      <family val="2"/>
    </font>
    <font>
      <b/>
      <u/>
      <sz val="10"/>
      <name val="Arial"/>
      <family val="2"/>
    </font>
    <font>
      <b/>
      <sz val="11"/>
      <color theme="1"/>
      <name val="Calibri"/>
      <family val="2"/>
      <scheme val="minor"/>
    </font>
    <font>
      <sz val="16"/>
      <name val="Arial"/>
      <family val="2"/>
    </font>
    <font>
      <b/>
      <sz val="9"/>
      <color rgb="FFFF0000"/>
      <name val="Arial"/>
      <family val="2"/>
    </font>
    <font>
      <sz val="9"/>
      <color theme="1"/>
      <name val="Arial"/>
      <family val="2"/>
    </font>
    <font>
      <b/>
      <sz val="8"/>
      <color theme="1"/>
      <name val="Arial"/>
      <family val="2"/>
    </font>
    <font>
      <b/>
      <sz val="9"/>
      <color theme="1"/>
      <name val="Arial"/>
      <family val="2"/>
    </font>
    <font>
      <sz val="8"/>
      <color theme="1"/>
      <name val="Arial"/>
      <family val="2"/>
    </font>
    <font>
      <b/>
      <sz val="8"/>
      <name val="Arial"/>
      <family val="2"/>
    </font>
    <font>
      <sz val="8"/>
      <name val="Arial"/>
      <family val="2"/>
    </font>
    <font>
      <sz val="9"/>
      <name val="Arial"/>
      <family val="2"/>
    </font>
    <font>
      <sz val="9"/>
      <color theme="0"/>
      <name val="Arial"/>
      <family val="2"/>
    </font>
    <font>
      <b/>
      <sz val="9"/>
      <color theme="0"/>
      <name val="Arial"/>
      <family val="2"/>
    </font>
    <font>
      <i/>
      <sz val="8"/>
      <color theme="0" tint="-0.499984740745262"/>
      <name val="Arial"/>
      <family val="2"/>
    </font>
    <font>
      <sz val="9"/>
      <color theme="9"/>
      <name val="Arial"/>
      <family val="2"/>
    </font>
    <font>
      <i/>
      <u/>
      <sz val="11"/>
      <color theme="0"/>
      <name val="Calibri"/>
      <family val="2"/>
      <scheme val="minor"/>
    </font>
    <font>
      <i/>
      <sz val="8"/>
      <color theme="1"/>
      <name val="Arial"/>
      <family val="2"/>
    </font>
    <font>
      <sz val="8"/>
      <color theme="0" tint="-0.499984740745262"/>
      <name val="Arial"/>
      <family val="2"/>
    </font>
    <font>
      <sz val="12"/>
      <color rgb="FFFF0000"/>
      <name val="Arial"/>
      <family val="2"/>
    </font>
    <font>
      <sz val="12"/>
      <color theme="1"/>
      <name val="Arial"/>
      <family val="2"/>
    </font>
    <font>
      <b/>
      <sz val="10"/>
      <color theme="1"/>
      <name val="Calibri"/>
      <family val="2"/>
    </font>
    <font>
      <b/>
      <sz val="10"/>
      <name val="Calibri"/>
      <family val="2"/>
    </font>
    <font>
      <b/>
      <vertAlign val="superscript"/>
      <sz val="10"/>
      <name val="Arial"/>
      <family val="2"/>
    </font>
    <font>
      <b/>
      <vertAlign val="superscript"/>
      <sz val="12"/>
      <name val="Arial"/>
      <family val="2"/>
    </font>
    <font>
      <b/>
      <sz val="14"/>
      <name val="Arial"/>
      <family val="2"/>
    </font>
    <font>
      <b/>
      <sz val="10"/>
      <color indexed="14"/>
      <name val="Arial"/>
      <family val="2"/>
    </font>
    <font>
      <i/>
      <sz val="10"/>
      <color indexed="8"/>
      <name val="Arial"/>
      <family val="2"/>
    </font>
    <font>
      <vertAlign val="superscript"/>
      <sz val="8"/>
      <name val="Arial"/>
      <family val="2"/>
    </font>
    <font>
      <b/>
      <i/>
      <sz val="10"/>
      <color theme="8" tint="-0.249977111117893"/>
      <name val="Arial"/>
      <family val="2"/>
    </font>
    <font>
      <b/>
      <vertAlign val="superscript"/>
      <sz val="10"/>
      <color theme="0"/>
      <name val="Arial"/>
      <family val="2"/>
    </font>
    <font>
      <sz val="7.5"/>
      <name val="Arial"/>
      <family val="2"/>
    </font>
    <font>
      <b/>
      <sz val="7.5"/>
      <name val="Arial"/>
      <family val="2"/>
    </font>
    <font>
      <sz val="7"/>
      <name val="Arial"/>
      <family val="2"/>
    </font>
    <font>
      <b/>
      <i/>
      <sz val="10"/>
      <color rgb="FF002060"/>
      <name val="Arial"/>
      <family val="2"/>
    </font>
    <font>
      <b/>
      <sz val="9"/>
      <name val="Arial"/>
      <family val="2"/>
    </font>
    <font>
      <b/>
      <sz val="10"/>
      <color indexed="8"/>
      <name val="Arial"/>
      <family val="2"/>
    </font>
    <font>
      <b/>
      <i/>
      <sz val="14"/>
      <name val="Arial"/>
      <family val="2"/>
    </font>
    <font>
      <sz val="11"/>
      <color rgb="FFFF0000"/>
      <name val="Arial"/>
      <family val="2"/>
    </font>
    <font>
      <sz val="11"/>
      <name val="Arial"/>
      <family val="2"/>
    </font>
    <font>
      <sz val="11"/>
      <name val="Calibri"/>
      <family val="2"/>
      <scheme val="minor"/>
    </font>
  </fonts>
  <fills count="17">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rgb="FF002060"/>
        <bgColor indexed="9"/>
      </patternFill>
    </fill>
    <fill>
      <patternFill patternType="solid">
        <fgColor rgb="FF002060"/>
        <bgColor indexed="64"/>
      </patternFill>
    </fill>
    <fill>
      <patternFill patternType="solid">
        <fgColor theme="4" tint="0.39994506668294322"/>
        <bgColor indexed="64"/>
      </patternFill>
    </fill>
    <fill>
      <patternFill patternType="solid">
        <fgColor theme="4" tint="0.39994506668294322"/>
        <bgColor indexed="9"/>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0" tint="-0.34998626667073579"/>
        <bgColor indexed="9"/>
      </patternFill>
    </fill>
    <fill>
      <patternFill patternType="solid">
        <fgColor theme="0" tint="-0.249977111117893"/>
        <bgColor indexed="9"/>
      </patternFill>
    </fill>
    <fill>
      <patternFill patternType="solid">
        <fgColor indexed="65"/>
        <bgColor indexed="64"/>
      </patternFill>
    </fill>
    <fill>
      <patternFill patternType="solid">
        <fgColor indexed="22"/>
        <bgColor indexed="64"/>
      </patternFill>
    </fill>
    <fill>
      <patternFill patternType="solid">
        <fgColor theme="8"/>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rgb="FF002060"/>
      </left>
      <right style="thin">
        <color rgb="FF002060"/>
      </right>
      <top style="thick">
        <color rgb="FF002060"/>
      </top>
      <bottom style="thin">
        <color rgb="FF002060"/>
      </bottom>
      <diagonal/>
    </border>
    <border>
      <left style="thin">
        <color rgb="FF002060"/>
      </left>
      <right style="thin">
        <color rgb="FF002060"/>
      </right>
      <top style="thick">
        <color rgb="FF002060"/>
      </top>
      <bottom style="thin">
        <color rgb="FF002060"/>
      </bottom>
      <diagonal/>
    </border>
    <border>
      <left style="thin">
        <color rgb="FF002060"/>
      </left>
      <right style="thick">
        <color rgb="FF002060"/>
      </right>
      <top style="thick">
        <color rgb="FF002060"/>
      </top>
      <bottom style="thin">
        <color rgb="FF002060"/>
      </bottom>
      <diagonal/>
    </border>
    <border>
      <left style="thick">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ck">
        <color rgb="FF002060"/>
      </right>
      <top style="thin">
        <color rgb="FF002060"/>
      </top>
      <bottom style="thin">
        <color rgb="FF002060"/>
      </bottom>
      <diagonal/>
    </border>
    <border>
      <left style="thick">
        <color rgb="FF002060"/>
      </left>
      <right style="thin">
        <color rgb="FF002060"/>
      </right>
      <top style="thin">
        <color rgb="FF002060"/>
      </top>
      <bottom style="thick">
        <color rgb="FF002060"/>
      </bottom>
      <diagonal/>
    </border>
    <border>
      <left style="thin">
        <color rgb="FF002060"/>
      </left>
      <right style="thin">
        <color rgb="FF002060"/>
      </right>
      <top style="thin">
        <color rgb="FF002060"/>
      </top>
      <bottom style="thick">
        <color rgb="FF002060"/>
      </bottom>
      <diagonal/>
    </border>
    <border>
      <left style="thin">
        <color rgb="FF002060"/>
      </left>
      <right style="thick">
        <color rgb="FF002060"/>
      </right>
      <top style="thin">
        <color rgb="FF002060"/>
      </top>
      <bottom style="thick">
        <color rgb="FF002060"/>
      </bottom>
      <diagonal/>
    </border>
    <border>
      <left style="thin">
        <color rgb="FF002060"/>
      </left>
      <right/>
      <top style="thick">
        <color rgb="FF002060"/>
      </top>
      <bottom style="thin">
        <color rgb="FF002060"/>
      </bottom>
      <diagonal/>
    </border>
    <border>
      <left/>
      <right style="thin">
        <color rgb="FF002060"/>
      </right>
      <top style="thick">
        <color rgb="FF002060"/>
      </top>
      <bottom style="thin">
        <color rgb="FF002060"/>
      </bottom>
      <diagonal/>
    </border>
    <border>
      <left/>
      <right style="thin">
        <color indexed="64"/>
      </right>
      <top/>
      <bottom/>
      <diagonal/>
    </border>
    <border>
      <left style="thin">
        <color rgb="FF002060"/>
      </left>
      <right style="thin">
        <color rgb="FF002060"/>
      </right>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rgb="FF002060"/>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hair">
        <color rgb="FF002060"/>
      </bottom>
      <diagonal/>
    </border>
    <border>
      <left/>
      <right/>
      <top/>
      <bottom style="hair">
        <color rgb="FF002060"/>
      </bottom>
      <diagonal/>
    </border>
    <border>
      <left style="thin">
        <color rgb="FF002060"/>
      </left>
      <right/>
      <top style="hair">
        <color rgb="FF002060"/>
      </top>
      <bottom/>
      <diagonal/>
    </border>
    <border>
      <left style="hair">
        <color rgb="FF002060"/>
      </left>
      <right/>
      <top/>
      <bottom style="hair">
        <color rgb="FF002060"/>
      </bottom>
      <diagonal/>
    </border>
    <border>
      <left style="thin">
        <color rgb="FF002060"/>
      </left>
      <right/>
      <top/>
      <bottom/>
      <diagonal/>
    </border>
    <border>
      <left style="thin">
        <color rgb="FF002060"/>
      </left>
      <right style="hair">
        <color rgb="FF002060"/>
      </right>
      <top/>
      <bottom style="hair">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ck">
        <color rgb="FF002060"/>
      </bottom>
      <diagonal/>
    </border>
    <border>
      <left/>
      <right style="thin">
        <color rgb="FF002060"/>
      </right>
      <top style="thin">
        <color rgb="FF002060"/>
      </top>
      <bottom style="thin">
        <color rgb="FF002060"/>
      </bottom>
      <diagonal/>
    </border>
    <border>
      <left/>
      <right style="thin">
        <color rgb="FF002060"/>
      </right>
      <top style="thin">
        <color rgb="FF002060"/>
      </top>
      <bottom style="thick">
        <color rgb="FF002060"/>
      </bottom>
      <diagonal/>
    </border>
    <border>
      <left style="thick">
        <color rgb="FF002060"/>
      </left>
      <right/>
      <top style="thin">
        <color rgb="FF002060"/>
      </top>
      <bottom style="thin">
        <color rgb="FF002060"/>
      </bottom>
      <diagonal/>
    </border>
    <border>
      <left style="thick">
        <color rgb="FF002060"/>
      </left>
      <right/>
      <top style="thin">
        <color rgb="FF002060"/>
      </top>
      <bottom style="thick">
        <color rgb="FF002060"/>
      </bottom>
      <diagonal/>
    </border>
    <border>
      <left style="hair">
        <color rgb="FF002060"/>
      </left>
      <right style="hair">
        <color rgb="FF002060"/>
      </right>
      <top style="hair">
        <color rgb="FF002060"/>
      </top>
      <bottom/>
      <diagonal/>
    </border>
    <border>
      <left style="hair">
        <color rgb="FF002060"/>
      </left>
      <right style="hair">
        <color rgb="FF002060"/>
      </right>
      <top/>
      <bottom style="hair">
        <color rgb="FF002060"/>
      </bottom>
      <diagonal/>
    </border>
    <border>
      <left/>
      <right/>
      <top style="hair">
        <color auto="1"/>
      </top>
      <bottom style="hair">
        <color auto="1"/>
      </bottom>
      <diagonal/>
    </border>
    <border>
      <left/>
      <right style="thin">
        <color rgb="FF002060"/>
      </right>
      <top/>
      <bottom style="hair">
        <color rgb="FF002060"/>
      </bottom>
      <diagonal/>
    </border>
    <border>
      <left/>
      <right/>
      <top style="thin">
        <color rgb="FF002060"/>
      </top>
      <bottom style="thin">
        <color rgb="FF002060"/>
      </bottom>
      <diagonal/>
    </border>
    <border>
      <left/>
      <right/>
      <top style="hair">
        <color auto="1"/>
      </top>
      <bottom/>
      <diagonal/>
    </border>
    <border>
      <left style="thin">
        <color rgb="FF002060"/>
      </left>
      <right/>
      <top style="thin">
        <color rgb="FF002060"/>
      </top>
      <bottom style="thin">
        <color rgb="FF002060"/>
      </bottom>
      <diagonal/>
    </border>
    <border>
      <left style="thin">
        <color rgb="FF002060"/>
      </left>
      <right/>
      <top style="thin">
        <color rgb="FF002060"/>
      </top>
      <bottom style="thick">
        <color rgb="FF002060"/>
      </bottom>
      <diagonal/>
    </border>
    <border>
      <left style="thick">
        <color rgb="FF002060"/>
      </left>
      <right style="thin">
        <color rgb="FF002060"/>
      </right>
      <top style="thin">
        <color rgb="FF002060"/>
      </top>
      <bottom/>
      <diagonal/>
    </border>
    <border>
      <left style="thin">
        <color rgb="FF002060"/>
      </left>
      <right style="thick">
        <color rgb="FF002060"/>
      </right>
      <top style="thin">
        <color rgb="FF002060"/>
      </top>
      <bottom/>
      <diagonal/>
    </border>
    <border>
      <left style="thick">
        <color rgb="FF002060"/>
      </left>
      <right/>
      <top style="thick">
        <color rgb="FF002060"/>
      </top>
      <bottom style="thin">
        <color rgb="FF002060"/>
      </bottom>
      <diagonal/>
    </border>
    <border>
      <left/>
      <right/>
      <top style="thick">
        <color rgb="FF002060"/>
      </top>
      <bottom style="thin">
        <color rgb="FF002060"/>
      </bottom>
      <diagonal/>
    </border>
    <border>
      <left/>
      <right style="thick">
        <color rgb="FF002060"/>
      </right>
      <top style="thick">
        <color rgb="FF002060"/>
      </top>
      <bottom style="thin">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bottom/>
      <diagonal/>
    </border>
    <border>
      <left/>
      <right style="medium">
        <color rgb="FF002060"/>
      </right>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rgb="FF0000FF"/>
      </left>
      <right style="medium">
        <color rgb="FF0000FF"/>
      </right>
      <top style="medium">
        <color rgb="FF0000FF"/>
      </top>
      <bottom style="medium">
        <color rgb="FF0000FF"/>
      </bottom>
      <diagonal/>
    </border>
    <border>
      <left style="medium">
        <color theme="8" tint="-0.24994659260841701"/>
      </left>
      <right style="medium">
        <color theme="8" tint="-0.24994659260841701"/>
      </right>
      <top/>
      <bottom style="medium">
        <color theme="8" tint="-0.24994659260841701"/>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style="thin">
        <color rgb="FF002060"/>
      </right>
      <top style="thick">
        <color rgb="FF00206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2060"/>
      </bottom>
      <diagonal/>
    </border>
    <border>
      <left style="thin">
        <color indexed="64"/>
      </left>
      <right style="thin">
        <color indexed="64"/>
      </right>
      <top/>
      <bottom style="thin">
        <color indexed="64"/>
      </bottom>
      <diagonal/>
    </border>
    <border>
      <left style="thin">
        <color indexed="64"/>
      </left>
      <right style="thin">
        <color indexed="64"/>
      </right>
      <top style="thin">
        <color rgb="FF002060"/>
      </top>
      <bottom style="thin">
        <color indexed="64"/>
      </bottom>
      <diagonal/>
    </border>
    <border>
      <left style="thin">
        <color indexed="64"/>
      </left>
      <right style="thin">
        <color rgb="FF002060"/>
      </right>
      <top style="thin">
        <color indexed="64"/>
      </top>
      <bottom style="thin">
        <color rgb="FF002060"/>
      </bottom>
      <diagonal/>
    </border>
    <border>
      <left style="thin">
        <color indexed="64"/>
      </left>
      <right style="thin">
        <color indexed="64"/>
      </right>
      <top/>
      <bottom/>
      <diagonal/>
    </border>
    <border>
      <left style="thin">
        <color indexed="64"/>
      </left>
      <right style="thin">
        <color indexed="64"/>
      </right>
      <top style="thin">
        <color rgb="FF002060"/>
      </top>
      <bottom style="thin">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thin">
        <color indexed="64"/>
      </left>
      <right/>
      <top style="thin">
        <color rgb="FF002060"/>
      </top>
      <bottom style="thin">
        <color indexed="64"/>
      </bottom>
      <diagonal/>
    </border>
    <border>
      <left/>
      <right style="thin">
        <color indexed="64"/>
      </right>
      <top style="thin">
        <color rgb="FF002060"/>
      </top>
      <bottom style="thin">
        <color indexed="64"/>
      </bottom>
      <diagonal/>
    </border>
    <border>
      <left style="thin">
        <color indexed="64"/>
      </left>
      <right style="thick">
        <color rgb="FF002060"/>
      </right>
      <top style="thin">
        <color indexed="64"/>
      </top>
      <bottom style="thin">
        <color indexed="64"/>
      </bottom>
      <diagonal/>
    </border>
    <border>
      <left/>
      <right/>
      <top style="thin">
        <color rgb="FF002060"/>
      </top>
      <bottom style="thick">
        <color rgb="FF002060"/>
      </bottom>
      <diagonal/>
    </border>
  </borders>
  <cellStyleXfs count="5">
    <xf numFmtId="0" fontId="0" fillId="0" borderId="0"/>
    <xf numFmtId="0" fontId="1" fillId="0" borderId="0"/>
    <xf numFmtId="0" fontId="8" fillId="0" borderId="0" applyNumberFormat="0" applyFill="0" applyBorder="0" applyAlignment="0" applyProtection="0"/>
    <xf numFmtId="0" fontId="1" fillId="0" borderId="0"/>
    <xf numFmtId="0" fontId="1" fillId="0" borderId="0"/>
  </cellStyleXfs>
  <cellXfs count="636">
    <xf numFmtId="0" fontId="0" fillId="0" borderId="0" xfId="0"/>
    <xf numFmtId="0" fontId="0" fillId="2" borderId="0" xfId="0"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0" xfId="0"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wrapText="1"/>
    </xf>
    <xf numFmtId="0" fontId="0" fillId="2" borderId="0" xfId="0" applyFill="1" applyBorder="1" applyAlignment="1">
      <alignment horizontal="left"/>
    </xf>
    <xf numFmtId="0" fontId="0" fillId="2" borderId="0" xfId="0" applyFill="1" applyBorder="1"/>
    <xf numFmtId="0" fontId="0" fillId="0" borderId="0" xfId="0" applyBorder="1" applyAlignment="1">
      <alignment vertical="center"/>
    </xf>
    <xf numFmtId="0" fontId="0" fillId="2" borderId="0" xfId="0" applyFill="1" applyBorder="1" applyAlignment="1">
      <alignment horizontal="center"/>
    </xf>
    <xf numFmtId="0" fontId="0" fillId="2" borderId="0" xfId="0" applyFill="1" applyAlignment="1">
      <alignment horizontal="center"/>
    </xf>
    <xf numFmtId="0" fontId="7" fillId="2" borderId="0" xfId="0" applyFont="1" applyFill="1" applyBorder="1" applyAlignment="1">
      <alignment horizontal="center"/>
    </xf>
    <xf numFmtId="0" fontId="7" fillId="0" borderId="0" xfId="0" applyFont="1"/>
    <xf numFmtId="0" fontId="7" fillId="0" borderId="0" xfId="0" applyFont="1" applyFill="1" applyBorder="1" applyAlignment="1">
      <alignment horizontal="center"/>
    </xf>
    <xf numFmtId="0" fontId="7" fillId="0" borderId="0" xfId="0" applyFont="1" applyFill="1"/>
    <xf numFmtId="0" fontId="0" fillId="0" borderId="0" xfId="0" applyFill="1" applyBorder="1" applyAlignment="1">
      <alignment horizontal="center"/>
    </xf>
    <xf numFmtId="0" fontId="0" fillId="0" borderId="0" xfId="0" applyFill="1"/>
    <xf numFmtId="0" fontId="6" fillId="0" borderId="0" xfId="0" applyFont="1"/>
    <xf numFmtId="0" fontId="0" fillId="0" borderId="0" xfId="0" applyFill="1" applyBorder="1"/>
    <xf numFmtId="0" fontId="9" fillId="2" borderId="0" xfId="1" applyFont="1" applyFill="1" applyAlignment="1">
      <alignment horizontal="left" vertical="center"/>
    </xf>
    <xf numFmtId="0" fontId="11" fillId="0" borderId="0" xfId="0" applyFont="1"/>
    <xf numFmtId="0" fontId="11" fillId="0" borderId="0" xfId="0" applyFont="1" applyAlignment="1"/>
    <xf numFmtId="0" fontId="11" fillId="0" borderId="0" xfId="0" applyFont="1" applyBorder="1"/>
    <xf numFmtId="0" fontId="13" fillId="0" borderId="0" xfId="0" applyFont="1" applyAlignment="1">
      <alignment horizontal="center"/>
    </xf>
    <xf numFmtId="0" fontId="14" fillId="4" borderId="4" xfId="0" applyFont="1" applyFill="1" applyBorder="1" applyAlignment="1">
      <alignment vertical="center"/>
    </xf>
    <xf numFmtId="0" fontId="1" fillId="2" borderId="7" xfId="0" applyFont="1" applyFill="1" applyBorder="1" applyAlignment="1">
      <alignment vertical="center"/>
    </xf>
    <xf numFmtId="164" fontId="1" fillId="2" borderId="10" xfId="0" applyNumberFormat="1" applyFont="1" applyFill="1" applyBorder="1" applyAlignment="1" applyProtection="1">
      <alignment vertical="center" wrapText="1"/>
      <protection locked="0"/>
    </xf>
    <xf numFmtId="0" fontId="14" fillId="4" borderId="4" xfId="0" applyFont="1" applyFill="1" applyBorder="1"/>
    <xf numFmtId="165" fontId="1" fillId="2" borderId="10" xfId="0" applyNumberFormat="1" applyFont="1" applyFill="1" applyBorder="1" applyAlignment="1">
      <alignment vertical="center" wrapText="1"/>
    </xf>
    <xf numFmtId="0" fontId="1" fillId="2" borderId="7" xfId="0" applyFont="1" applyFill="1" applyBorder="1"/>
    <xf numFmtId="0" fontId="7" fillId="0" borderId="7" xfId="0" applyFont="1" applyFill="1" applyBorder="1"/>
    <xf numFmtId="0" fontId="7" fillId="0" borderId="10" xfId="0" applyFont="1" applyFill="1" applyBorder="1"/>
    <xf numFmtId="0" fontId="1" fillId="2" borderId="10" xfId="0" applyFont="1" applyFill="1" applyBorder="1" applyAlignment="1">
      <alignment vertical="center"/>
    </xf>
    <xf numFmtId="0" fontId="19" fillId="4" borderId="3" xfId="0" applyFont="1" applyFill="1" applyBorder="1" applyAlignment="1">
      <alignment horizontal="center" vertical="center"/>
    </xf>
    <xf numFmtId="0" fontId="15" fillId="4" borderId="4" xfId="0" applyFont="1" applyFill="1" applyBorder="1" applyAlignment="1">
      <alignment horizontal="center"/>
    </xf>
    <xf numFmtId="165" fontId="14" fillId="4" borderId="6" xfId="0" applyNumberFormat="1" applyFont="1" applyFill="1" applyBorder="1" applyAlignment="1">
      <alignment horizontal="center" vertical="center" wrapText="1"/>
    </xf>
    <xf numFmtId="0" fontId="14" fillId="4" borderId="7" xfId="0" applyFont="1" applyFill="1" applyBorder="1" applyAlignment="1">
      <alignment vertical="center"/>
    </xf>
    <xf numFmtId="0" fontId="7" fillId="2" borderId="7" xfId="0" applyFont="1" applyFill="1" applyBorder="1" applyAlignment="1">
      <alignment horizontal="center"/>
    </xf>
    <xf numFmtId="0" fontId="7" fillId="0" borderId="7" xfId="0" applyFont="1" applyFill="1" applyBorder="1" applyAlignment="1">
      <alignment horizontal="center"/>
    </xf>
    <xf numFmtId="0" fontId="7" fillId="2" borderId="10" xfId="0" applyFont="1" applyFill="1" applyBorder="1"/>
    <xf numFmtId="0" fontId="11" fillId="0" borderId="0" xfId="0" applyFont="1" applyAlignment="1">
      <alignment horizontal="left" vertical="center"/>
    </xf>
    <xf numFmtId="1" fontId="15" fillId="4" borderId="13" xfId="0" applyNumberFormat="1" applyFont="1" applyFill="1" applyBorder="1" applyAlignment="1">
      <alignment horizontal="center" vertical="center"/>
    </xf>
    <xf numFmtId="1" fontId="15" fillId="4" borderId="12" xfId="0" applyNumberFormat="1" applyFont="1" applyFill="1" applyBorder="1" applyAlignment="1">
      <alignment horizontal="center"/>
    </xf>
    <xf numFmtId="1" fontId="15" fillId="4" borderId="13" xfId="0" applyNumberFormat="1" applyFont="1" applyFill="1" applyBorder="1" applyAlignment="1">
      <alignment horizontal="center"/>
    </xf>
    <xf numFmtId="1" fontId="15" fillId="4" borderId="4" xfId="0" applyNumberFormat="1" applyFont="1" applyFill="1" applyBorder="1" applyAlignment="1">
      <alignment horizontal="center"/>
    </xf>
    <xf numFmtId="0" fontId="21" fillId="0" borderId="0" xfId="0" applyFont="1"/>
    <xf numFmtId="0" fontId="22" fillId="0" borderId="0" xfId="0" applyFont="1"/>
    <xf numFmtId="0" fontId="7" fillId="0" borderId="0" xfId="0" applyFont="1" applyAlignment="1">
      <alignment horizontal="justify" wrapText="1"/>
    </xf>
    <xf numFmtId="0" fontId="1" fillId="0" borderId="0" xfId="0" applyFont="1"/>
    <xf numFmtId="0" fontId="7" fillId="0" borderId="0" xfId="0" applyFont="1" applyAlignment="1">
      <alignment horizontal="left" wrapText="1"/>
    </xf>
    <xf numFmtId="0" fontId="24" fillId="0" borderId="0" xfId="0" applyFont="1"/>
    <xf numFmtId="0" fontId="7" fillId="0" borderId="0" xfId="0" applyFont="1" applyAlignment="1">
      <alignment horizontal="left" vertical="center"/>
    </xf>
    <xf numFmtId="0" fontId="2" fillId="0" borderId="0" xfId="0" applyFont="1"/>
    <xf numFmtId="0" fontId="7" fillId="0" borderId="0" xfId="0" applyFont="1" applyBorder="1"/>
    <xf numFmtId="0" fontId="22" fillId="0" borderId="0" xfId="0" applyFont="1" applyAlignment="1"/>
    <xf numFmtId="0" fontId="28" fillId="0" borderId="0" xfId="0" applyFont="1"/>
    <xf numFmtId="0" fontId="30" fillId="2" borderId="0" xfId="0" applyFont="1" applyFill="1" applyBorder="1" applyAlignment="1">
      <alignment vertical="center"/>
    </xf>
    <xf numFmtId="0" fontId="14" fillId="4" borderId="4" xfId="0" applyFont="1" applyFill="1" applyBorder="1" applyAlignment="1">
      <alignment horizontal="left" vertical="center"/>
    </xf>
    <xf numFmtId="0" fontId="4" fillId="0" borderId="0" xfId="0" applyFont="1" applyBorder="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xf>
    <xf numFmtId="0" fontId="1" fillId="0" borderId="0" xfId="0" applyFont="1" applyBorder="1"/>
    <xf numFmtId="0" fontId="1" fillId="0" borderId="0" xfId="0" applyFont="1" applyBorder="1" applyAlignment="1">
      <alignment horizontal="left" vertical="center" indent="1"/>
    </xf>
    <xf numFmtId="0" fontId="4" fillId="0" borderId="0" xfId="0" applyFont="1" applyBorder="1" applyAlignment="1">
      <alignment horizontal="left" vertical="center" indent="1"/>
    </xf>
    <xf numFmtId="0" fontId="1" fillId="0" borderId="0" xfId="0" applyFont="1" applyBorder="1" applyAlignment="1">
      <alignment horizontal="left" vertical="center"/>
    </xf>
    <xf numFmtId="0" fontId="7" fillId="0" borderId="0" xfId="0" applyFont="1" applyFill="1" applyBorder="1"/>
    <xf numFmtId="0" fontId="22" fillId="0" borderId="0" xfId="0" applyFont="1" applyAlignment="1">
      <alignment horizontal="left"/>
    </xf>
    <xf numFmtId="0" fontId="0" fillId="2" borderId="0" xfId="0" applyFill="1" applyAlignment="1">
      <alignment horizontal="center"/>
    </xf>
    <xf numFmtId="0" fontId="27" fillId="0" borderId="0" xfId="0" applyFont="1" applyAlignment="1">
      <alignment horizontal="left" wrapText="1"/>
    </xf>
    <xf numFmtId="0" fontId="12" fillId="0" borderId="0" xfId="0" applyFont="1"/>
    <xf numFmtId="0" fontId="3" fillId="0" borderId="0" xfId="0" applyFont="1"/>
    <xf numFmtId="0" fontId="7" fillId="0" borderId="0" xfId="0" applyFont="1" applyAlignment="1">
      <alignment horizontal="justify" wrapText="1"/>
    </xf>
    <xf numFmtId="0" fontId="1" fillId="0" borderId="0" xfId="0" applyFont="1" applyBorder="1" applyAlignment="1" applyProtection="1">
      <alignment horizontal="left" vertical="center" indent="1"/>
      <protection locked="0"/>
    </xf>
    <xf numFmtId="0" fontId="7" fillId="0" borderId="0" xfId="0" applyFont="1" applyBorder="1" applyAlignment="1">
      <alignment horizontal="center"/>
    </xf>
    <xf numFmtId="0" fontId="7" fillId="0" borderId="0" xfId="0" applyFont="1" applyFill="1"/>
    <xf numFmtId="0" fontId="6" fillId="0" borderId="0" xfId="0" applyFont="1" applyFill="1" applyBorder="1"/>
    <xf numFmtId="0" fontId="25" fillId="0" borderId="0" xfId="2" applyFont="1" applyFill="1" applyBorder="1"/>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7" fillId="0" borderId="0" xfId="0" applyFont="1"/>
    <xf numFmtId="0" fontId="7" fillId="0" borderId="0" xfId="0" applyFont="1" applyFill="1"/>
    <xf numFmtId="0" fontId="15" fillId="4" borderId="4" xfId="0" applyFont="1" applyFill="1" applyBorder="1" applyAlignment="1">
      <alignment horizontal="center" vertical="center"/>
    </xf>
    <xf numFmtId="0" fontId="1" fillId="2" borderId="7" xfId="0" applyFont="1" applyFill="1" applyBorder="1" applyAlignment="1">
      <alignment horizontal="center" vertical="center"/>
    </xf>
    <xf numFmtId="0" fontId="7" fillId="2" borderId="10" xfId="0" applyFont="1" applyFill="1" applyBorder="1" applyAlignment="1">
      <alignment horizontal="center"/>
    </xf>
    <xf numFmtId="0" fontId="30" fillId="2" borderId="0" xfId="0" applyFont="1" applyFill="1" applyBorder="1" applyAlignment="1">
      <alignment horizontal="center" vertical="center" wrapText="1"/>
    </xf>
    <xf numFmtId="0" fontId="1"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7" fillId="0" borderId="0" xfId="0" applyFont="1" applyAlignment="1">
      <alignment horizontal="left" vertical="center" wrapText="1"/>
    </xf>
    <xf numFmtId="0" fontId="11" fillId="0" borderId="0" xfId="0" applyFont="1" applyAlignment="1">
      <alignment horizontal="left"/>
    </xf>
    <xf numFmtId="0" fontId="22" fillId="0" borderId="0" xfId="3" applyFont="1" applyBorder="1" applyAlignment="1">
      <alignment horizontal="left" vertical="center" wrapText="1"/>
    </xf>
    <xf numFmtId="0" fontId="7" fillId="0" borderId="0" xfId="0" quotePrefix="1" applyFont="1" applyAlignment="1">
      <alignment horizontal="left" vertical="center" wrapText="1"/>
    </xf>
    <xf numFmtId="0" fontId="7" fillId="0" borderId="0" xfId="0" quotePrefix="1" applyFont="1" applyAlignment="1">
      <alignment horizontal="left" vertical="top" wrapText="1"/>
    </xf>
    <xf numFmtId="0" fontId="2" fillId="0" borderId="0" xfId="3" applyFont="1" applyBorder="1" applyAlignment="1">
      <alignment horizontal="left" vertical="center" wrapText="1"/>
    </xf>
    <xf numFmtId="0" fontId="7" fillId="0" borderId="0" xfId="0" quotePrefix="1" applyFont="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horizontal="left"/>
    </xf>
    <xf numFmtId="0" fontId="11" fillId="0" borderId="0" xfId="0" applyFont="1" applyAlignment="1">
      <alignment horizontal="center"/>
    </xf>
    <xf numFmtId="0" fontId="4" fillId="0" borderId="27" xfId="0" applyFont="1" applyBorder="1" applyAlignment="1">
      <alignment horizontal="left" vertical="center" indent="1"/>
    </xf>
    <xf numFmtId="0" fontId="4" fillId="0" borderId="28" xfId="0" applyFont="1" applyBorder="1" applyAlignment="1">
      <alignment horizontal="left" vertical="center" indent="1"/>
    </xf>
    <xf numFmtId="0" fontId="4" fillId="0" borderId="28" xfId="0" applyFont="1" applyBorder="1"/>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36" fillId="0" borderId="1" xfId="0" applyFont="1" applyBorder="1" applyAlignment="1" applyProtection="1">
      <alignment horizontal="center" vertical="center"/>
      <protection locked="0"/>
    </xf>
    <xf numFmtId="0" fontId="4" fillId="0" borderId="31" xfId="0" applyFont="1" applyBorder="1" applyAlignment="1">
      <alignment horizontal="left" vertical="center" indent="1"/>
    </xf>
    <xf numFmtId="0" fontId="4" fillId="0" borderId="26" xfId="0" applyFont="1" applyBorder="1" applyAlignment="1">
      <alignment horizontal="left" vertical="center" indent="1"/>
    </xf>
    <xf numFmtId="0" fontId="4" fillId="0" borderId="26" xfId="0" applyFont="1" applyBorder="1"/>
    <xf numFmtId="0" fontId="7" fillId="0" borderId="28" xfId="0" applyFont="1" applyBorder="1"/>
    <xf numFmtId="0" fontId="7" fillId="0" borderId="26" xfId="0" applyFont="1" applyBorder="1"/>
    <xf numFmtId="0" fontId="7" fillId="0" borderId="29" xfId="0" applyFont="1" applyBorder="1"/>
    <xf numFmtId="0" fontId="7" fillId="0" borderId="14" xfId="0" applyFont="1" applyBorder="1"/>
    <xf numFmtId="0" fontId="7" fillId="0" borderId="32" xfId="0" applyFont="1" applyBorder="1"/>
    <xf numFmtId="0" fontId="35" fillId="2" borderId="0" xfId="0" applyFont="1" applyFill="1" applyAlignment="1">
      <alignment horizontal="center" vertical="center"/>
    </xf>
    <xf numFmtId="0" fontId="35" fillId="0" borderId="0" xfId="0" applyFont="1" applyAlignment="1">
      <alignment vertical="center"/>
    </xf>
    <xf numFmtId="0" fontId="3" fillId="0" borderId="0" xfId="0" applyFont="1" applyFill="1" applyAlignment="1">
      <alignment horizontal="center"/>
    </xf>
    <xf numFmtId="0" fontId="11" fillId="0" borderId="0" xfId="0" applyFont="1" applyFill="1"/>
    <xf numFmtId="0" fontId="7" fillId="0" borderId="0" xfId="0" quotePrefix="1" applyFont="1" applyAlignment="1">
      <alignment horizontal="left" vertical="center" wrapText="1"/>
    </xf>
    <xf numFmtId="0" fontId="22" fillId="0" borderId="0" xfId="3" applyFont="1" applyBorder="1" applyAlignment="1">
      <alignment horizontal="left" vertical="center" wrapText="1"/>
    </xf>
    <xf numFmtId="0" fontId="7" fillId="0" borderId="0" xfId="0" quotePrefix="1" applyFont="1" applyAlignment="1">
      <alignment horizontal="justify" vertical="center" wrapText="1"/>
    </xf>
    <xf numFmtId="0" fontId="7" fillId="0" borderId="0" xfId="0" applyFont="1" applyAlignment="1">
      <alignment horizontal="justify" vertical="center" wrapText="1"/>
    </xf>
    <xf numFmtId="0" fontId="0" fillId="2" borderId="0" xfId="0" applyFill="1" applyAlignment="1">
      <alignment horizontal="center"/>
    </xf>
    <xf numFmtId="0" fontId="11" fillId="0" borderId="0" xfId="0" applyFont="1" applyAlignment="1">
      <alignment wrapText="1"/>
    </xf>
    <xf numFmtId="0" fontId="15" fillId="4" borderId="13" xfId="0" applyFont="1" applyFill="1" applyBorder="1" applyAlignment="1">
      <alignment horizontal="center" vertical="center"/>
    </xf>
    <xf numFmtId="0" fontId="37" fillId="3" borderId="0" xfId="0" applyFont="1" applyFill="1" applyAlignment="1">
      <alignment vertical="top"/>
    </xf>
    <xf numFmtId="0" fontId="38" fillId="3" borderId="0" xfId="0" applyFont="1" applyFill="1" applyAlignment="1">
      <alignment vertical="top"/>
    </xf>
    <xf numFmtId="0" fontId="38" fillId="3" borderId="0" xfId="0" applyFont="1" applyFill="1"/>
    <xf numFmtId="0" fontId="38" fillId="0" borderId="0" xfId="0" applyFont="1"/>
    <xf numFmtId="0" fontId="38" fillId="0" borderId="0" xfId="0" applyFont="1" applyAlignment="1">
      <alignment vertical="center"/>
    </xf>
    <xf numFmtId="0" fontId="39" fillId="3" borderId="33" xfId="0" applyFont="1" applyFill="1" applyBorder="1" applyAlignment="1">
      <alignment vertical="center"/>
    </xf>
    <xf numFmtId="0" fontId="40" fillId="0" borderId="0" xfId="0" applyFont="1" applyAlignment="1">
      <alignment vertical="center"/>
    </xf>
    <xf numFmtId="0" fontId="41" fillId="3" borderId="0" xfId="0" applyFont="1" applyFill="1" applyAlignment="1">
      <alignment vertical="center"/>
    </xf>
    <xf numFmtId="0" fontId="42" fillId="3" borderId="33" xfId="0" applyFont="1" applyFill="1" applyBorder="1" applyAlignment="1">
      <alignment vertical="center"/>
    </xf>
    <xf numFmtId="0" fontId="43" fillId="3" borderId="0" xfId="0" applyFont="1" applyFill="1" applyAlignment="1">
      <alignment vertical="center"/>
    </xf>
    <xf numFmtId="0" fontId="38" fillId="3" borderId="0" xfId="0" applyFont="1" applyFill="1" applyBorder="1" applyAlignment="1">
      <alignment vertical="top"/>
    </xf>
    <xf numFmtId="0" fontId="44" fillId="3" borderId="0" xfId="0" applyFont="1" applyFill="1" applyAlignment="1">
      <alignment vertical="top"/>
    </xf>
    <xf numFmtId="0" fontId="38" fillId="0" borderId="0" xfId="0" applyFont="1" applyAlignment="1">
      <alignment vertical="top"/>
    </xf>
    <xf numFmtId="0" fontId="48" fillId="3" borderId="38" xfId="0" applyFont="1" applyFill="1" applyBorder="1" applyAlignment="1">
      <alignment horizontal="center" vertical="center" wrapText="1"/>
    </xf>
    <xf numFmtId="0" fontId="44" fillId="3" borderId="42" xfId="0" applyFont="1" applyFill="1" applyBorder="1" applyAlignment="1">
      <alignment horizontal="left" vertical="center" wrapText="1"/>
    </xf>
    <xf numFmtId="0" fontId="19" fillId="4" borderId="13"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7" xfId="0" applyFont="1" applyFill="1" applyBorder="1" applyAlignment="1">
      <alignment horizontal="left" vertical="center"/>
    </xf>
    <xf numFmtId="0" fontId="14" fillId="4" borderId="15" xfId="0" applyFont="1" applyFill="1" applyBorder="1" applyAlignment="1">
      <alignment horizontal="center" vertical="center"/>
    </xf>
    <xf numFmtId="0" fontId="7" fillId="2" borderId="47" xfId="0" applyFont="1" applyFill="1" applyBorder="1" applyAlignment="1">
      <alignment horizontal="center"/>
    </xf>
    <xf numFmtId="165" fontId="14" fillId="4" borderId="13" xfId="0" applyNumberFormat="1" applyFont="1" applyFill="1" applyBorder="1" applyAlignment="1">
      <alignment horizontal="center" vertical="center" wrapText="1"/>
    </xf>
    <xf numFmtId="0" fontId="7"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8" xfId="0" applyFont="1" applyFill="1" applyBorder="1" applyAlignment="1">
      <alignment horizontal="center"/>
    </xf>
    <xf numFmtId="0" fontId="7" fillId="0" borderId="10" xfId="0" applyFont="1" applyFill="1" applyBorder="1" applyAlignment="1">
      <alignment horizontal="center"/>
    </xf>
    <xf numFmtId="165" fontId="14" fillId="4" borderId="48" xfId="0" applyNumberFormat="1" applyFont="1" applyFill="1" applyBorder="1" applyAlignment="1">
      <alignment horizontal="center" vertical="center" wrapText="1"/>
    </xf>
    <xf numFmtId="0" fontId="15" fillId="4" borderId="5" xfId="0" applyFont="1" applyFill="1" applyBorder="1" applyAlignment="1">
      <alignment horizontal="center" vertical="center"/>
    </xf>
    <xf numFmtId="0" fontId="38" fillId="0" borderId="0" xfId="0" applyFont="1" applyBorder="1" applyAlignment="1">
      <alignment vertical="center"/>
    </xf>
    <xf numFmtId="0" fontId="48" fillId="3" borderId="0" xfId="0" applyFont="1" applyFill="1" applyBorder="1" applyAlignment="1">
      <alignment horizontal="center" vertical="center" wrapText="1"/>
    </xf>
    <xf numFmtId="0" fontId="38" fillId="3" borderId="52" xfId="0" applyFont="1" applyFill="1" applyBorder="1" applyAlignment="1">
      <alignment vertical="center"/>
    </xf>
    <xf numFmtId="0" fontId="15" fillId="4" borderId="7" xfId="0" applyFont="1" applyFill="1" applyBorder="1"/>
    <xf numFmtId="0" fontId="15" fillId="4" borderId="56" xfId="0" applyFont="1" applyFill="1" applyBorder="1" applyAlignment="1">
      <alignment horizontal="left" vertical="center"/>
    </xf>
    <xf numFmtId="0" fontId="0" fillId="2" borderId="0" xfId="0" applyFill="1" applyBorder="1" applyAlignment="1">
      <alignment horizontal="left" vertical="center" wrapText="1"/>
    </xf>
    <xf numFmtId="0" fontId="0" fillId="0" borderId="0" xfId="0" applyAlignment="1">
      <alignment horizontal="left" vertical="center"/>
    </xf>
    <xf numFmtId="0" fontId="7" fillId="2" borderId="6" xfId="0" applyFont="1" applyFill="1" applyBorder="1" applyAlignment="1">
      <alignment horizontal="left" vertical="center"/>
    </xf>
    <xf numFmtId="0" fontId="1" fillId="2" borderId="9" xfId="0" applyFont="1" applyFill="1" applyBorder="1" applyAlignment="1">
      <alignment horizontal="left" vertical="center"/>
    </xf>
    <xf numFmtId="0" fontId="7" fillId="0" borderId="48" xfId="0" applyFont="1" applyFill="1" applyBorder="1" applyAlignment="1">
      <alignment horizontal="left"/>
    </xf>
    <xf numFmtId="0" fontId="7" fillId="2" borderId="48" xfId="0" applyFont="1" applyFill="1" applyBorder="1" applyAlignment="1">
      <alignment horizontal="left"/>
    </xf>
    <xf numFmtId="0" fontId="7" fillId="0" borderId="49" xfId="0" applyFont="1" applyFill="1" applyBorder="1" applyAlignment="1">
      <alignment horizontal="left"/>
    </xf>
    <xf numFmtId="165" fontId="14" fillId="4" borderId="3" xfId="0" applyNumberFormat="1" applyFont="1" applyFill="1" applyBorder="1" applyAlignment="1">
      <alignment horizontal="left" vertical="center" wrapText="1"/>
    </xf>
    <xf numFmtId="0" fontId="19" fillId="4" borderId="13" xfId="0" applyFont="1" applyFill="1" applyBorder="1" applyAlignment="1">
      <alignment horizontal="left" vertical="center"/>
    </xf>
    <xf numFmtId="0" fontId="7" fillId="2" borderId="48" xfId="0" applyFont="1" applyFill="1" applyBorder="1" applyAlignment="1">
      <alignment horizontal="left" vertical="center"/>
    </xf>
    <xf numFmtId="0" fontId="1" fillId="2" borderId="6" xfId="0" applyFont="1" applyFill="1" applyBorder="1" applyAlignment="1">
      <alignment horizontal="left" vertical="center"/>
    </xf>
    <xf numFmtId="0" fontId="14" fillId="4" borderId="6" xfId="0" applyFont="1" applyFill="1" applyBorder="1" applyAlignment="1">
      <alignment horizontal="left" vertical="center"/>
    </xf>
    <xf numFmtId="0" fontId="0" fillId="2" borderId="0" xfId="0" applyFill="1" applyAlignment="1">
      <alignment horizontal="left"/>
    </xf>
    <xf numFmtId="0" fontId="7" fillId="2" borderId="9" xfId="0" quotePrefix="1" applyNumberFormat="1" applyFont="1" applyFill="1" applyBorder="1" applyAlignment="1">
      <alignment horizontal="left"/>
    </xf>
    <xf numFmtId="0" fontId="22" fillId="0" borderId="0" xfId="0" quotePrefix="1" applyFont="1" applyAlignment="1">
      <alignment horizontal="right"/>
    </xf>
    <xf numFmtId="0" fontId="33" fillId="0" borderId="0" xfId="0" applyFont="1" applyAlignment="1">
      <alignment horizontal="left"/>
    </xf>
    <xf numFmtId="0" fontId="1" fillId="2" borderId="0" xfId="0" applyFont="1" applyFill="1" applyBorder="1" applyAlignment="1">
      <alignment wrapText="1"/>
    </xf>
    <xf numFmtId="0" fontId="15" fillId="4" borderId="5" xfId="0" applyFont="1" applyFill="1" applyBorder="1" applyAlignment="1"/>
    <xf numFmtId="0" fontId="0" fillId="2" borderId="0" xfId="0" applyFill="1" applyBorder="1" applyAlignment="1" applyProtection="1">
      <alignment vertical="center"/>
      <protection locked="0"/>
    </xf>
    <xf numFmtId="0" fontId="14" fillId="4" borderId="3" xfId="0" applyFont="1" applyFill="1" applyBorder="1" applyAlignment="1">
      <alignment horizontal="left" vertical="center"/>
    </xf>
    <xf numFmtId="0" fontId="14" fillId="4" borderId="3" xfId="0" applyFont="1" applyFill="1" applyBorder="1" applyAlignment="1">
      <alignment horizontal="center" vertical="center"/>
    </xf>
    <xf numFmtId="0" fontId="14" fillId="4" borderId="13" xfId="0" applyFont="1" applyFill="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1" fillId="3" borderId="0"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7" fillId="0" borderId="0" xfId="0" applyFont="1" applyAlignment="1">
      <alignment horizontal="justify" wrapText="1"/>
    </xf>
    <xf numFmtId="0" fontId="7" fillId="0" borderId="0" xfId="0" applyFont="1" applyAlignment="1">
      <alignment horizontal="left" wrapText="1"/>
    </xf>
    <xf numFmtId="0" fontId="1" fillId="2" borderId="10" xfId="0" applyFont="1" applyFill="1" applyBorder="1" applyAlignment="1">
      <alignment vertical="top"/>
    </xf>
    <xf numFmtId="0" fontId="46" fillId="4" borderId="7" xfId="0" applyFont="1" applyFill="1" applyBorder="1" applyAlignment="1">
      <alignment horizontal="center" vertical="center"/>
    </xf>
    <xf numFmtId="0" fontId="4" fillId="0" borderId="0" xfId="0" applyFont="1" applyBorder="1" applyProtection="1">
      <protection locked="0"/>
    </xf>
    <xf numFmtId="0" fontId="43" fillId="9" borderId="51" xfId="0" applyFont="1" applyFill="1" applyBorder="1" applyAlignment="1" applyProtection="1">
      <alignment vertical="center" wrapText="1"/>
      <protection locked="0"/>
    </xf>
    <xf numFmtId="0" fontId="43" fillId="9" borderId="34" xfId="0" applyFont="1" applyFill="1" applyBorder="1" applyAlignment="1" applyProtection="1">
      <alignment vertical="center" wrapText="1"/>
      <protection locked="0"/>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7" fillId="2" borderId="0" xfId="0" applyFont="1" applyFill="1" applyBorder="1" applyAlignment="1"/>
    <xf numFmtId="0" fontId="7" fillId="2" borderId="10" xfId="0" applyFont="1" applyFill="1" applyBorder="1" applyAlignment="1" applyProtection="1">
      <alignment horizontal="center"/>
      <protection locked="0"/>
    </xf>
    <xf numFmtId="165" fontId="1" fillId="2" borderId="57" xfId="0" applyNumberFormat="1" applyFont="1" applyFill="1" applyBorder="1" applyAlignment="1" applyProtection="1">
      <alignment vertical="center" wrapText="1"/>
      <protection locked="0"/>
    </xf>
    <xf numFmtId="0" fontId="0" fillId="2" borderId="0" xfId="0" applyFill="1" applyBorder="1" applyAlignment="1" applyProtection="1">
      <alignment horizontal="center" wrapText="1"/>
      <protection locked="0"/>
    </xf>
    <xf numFmtId="0" fontId="0" fillId="2" borderId="0" xfId="0" applyFill="1" applyBorder="1" applyProtection="1">
      <protection locked="0"/>
    </xf>
    <xf numFmtId="0" fontId="15" fillId="4" borderId="13" xfId="0" applyFont="1" applyFill="1" applyBorder="1" applyAlignment="1" applyProtection="1">
      <alignment horizontal="center" vertical="center"/>
      <protection locked="0"/>
    </xf>
    <xf numFmtId="1" fontId="15" fillId="4" borderId="13" xfId="0" applyNumberFormat="1"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vertical="center"/>
      <protection locked="0"/>
    </xf>
    <xf numFmtId="0" fontId="1" fillId="2" borderId="1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0" fillId="2" borderId="0" xfId="0" applyFill="1" applyBorder="1" applyAlignment="1" applyProtection="1">
      <alignment horizontal="center"/>
      <protection locked="0"/>
    </xf>
    <xf numFmtId="0" fontId="7" fillId="2" borderId="10" xfId="0" applyFont="1" applyFill="1" applyBorder="1" applyProtection="1">
      <protection locked="0"/>
    </xf>
    <xf numFmtId="0" fontId="1" fillId="0" borderId="0" xfId="0" applyFont="1" applyFill="1" applyBorder="1" applyAlignment="1" applyProtection="1">
      <alignment horizontal="left" vertical="center"/>
    </xf>
    <xf numFmtId="0" fontId="0" fillId="2" borderId="0" xfId="0" applyFill="1" applyAlignment="1">
      <alignment horizontal="center"/>
    </xf>
    <xf numFmtId="0" fontId="1" fillId="2" borderId="0" xfId="0" applyFont="1" applyFill="1" applyBorder="1" applyAlignment="1">
      <alignment horizontal="left" wrapText="1"/>
    </xf>
    <xf numFmtId="0" fontId="1" fillId="2" borderId="0" xfId="0" applyFont="1" applyFill="1" applyBorder="1" applyAlignment="1">
      <alignment horizontal="left" vertical="center"/>
    </xf>
    <xf numFmtId="0" fontId="11" fillId="0" borderId="0" xfId="0" applyFont="1" applyProtection="1"/>
    <xf numFmtId="0" fontId="7" fillId="2" borderId="58" xfId="0" applyFont="1" applyFill="1" applyBorder="1" applyAlignment="1">
      <alignment horizontal="left" vertical="center"/>
    </xf>
    <xf numFmtId="0" fontId="7" fillId="2" borderId="43" xfId="0" applyFont="1" applyFill="1" applyBorder="1" applyAlignment="1">
      <alignment horizontal="center" vertical="center"/>
    </xf>
    <xf numFmtId="0" fontId="1" fillId="2" borderId="43" xfId="0" applyFont="1" applyFill="1" applyBorder="1" applyAlignment="1">
      <alignment vertical="center"/>
    </xf>
    <xf numFmtId="0" fontId="7" fillId="2" borderId="60" xfId="0" applyFont="1" applyFill="1" applyBorder="1" applyAlignment="1">
      <alignment horizontal="left" vertical="center"/>
    </xf>
    <xf numFmtId="0" fontId="7" fillId="2" borderId="61" xfId="0" applyFont="1" applyFill="1" applyBorder="1" applyAlignment="1">
      <alignment horizontal="center" vertical="center"/>
    </xf>
    <xf numFmtId="0" fontId="1" fillId="2" borderId="61" xfId="0" applyFont="1" applyFill="1" applyBorder="1" applyAlignment="1">
      <alignment vertical="center"/>
    </xf>
    <xf numFmtId="164" fontId="1" fillId="0" borderId="61" xfId="0" applyNumberFormat="1" applyFont="1" applyFill="1" applyBorder="1" applyAlignment="1" applyProtection="1">
      <alignment horizontal="center" vertical="center" wrapText="1"/>
      <protection locked="0"/>
    </xf>
    <xf numFmtId="0" fontId="5" fillId="0" borderId="61" xfId="0" applyFont="1" applyFill="1" applyBorder="1" applyProtection="1">
      <protection locked="0"/>
    </xf>
    <xf numFmtId="0" fontId="37" fillId="3" borderId="0" xfId="0" applyFont="1" applyFill="1" applyAlignment="1" applyProtection="1">
      <alignment vertical="top"/>
    </xf>
    <xf numFmtId="0" fontId="38" fillId="3" borderId="0" xfId="0" applyFont="1" applyFill="1" applyAlignment="1" applyProtection="1">
      <alignment vertical="top"/>
    </xf>
    <xf numFmtId="0" fontId="38" fillId="3" borderId="0" xfId="0" applyFont="1" applyFill="1" applyProtection="1"/>
    <xf numFmtId="0" fontId="38" fillId="0" borderId="0" xfId="0" applyFont="1" applyAlignment="1" applyProtection="1">
      <alignment vertical="center"/>
    </xf>
    <xf numFmtId="0" fontId="38" fillId="0" borderId="0" xfId="0" applyFont="1" applyProtection="1"/>
    <xf numFmtId="0" fontId="0" fillId="0" borderId="0" xfId="0" applyAlignment="1" applyProtection="1">
      <alignment vertical="center"/>
    </xf>
    <xf numFmtId="0" fontId="58" fillId="0" borderId="0" xfId="0" quotePrefix="1" applyFont="1" applyAlignment="1" applyProtection="1">
      <alignment horizontal="left" vertical="center"/>
    </xf>
    <xf numFmtId="0" fontId="2" fillId="0" borderId="0" xfId="0" applyFont="1" applyAlignment="1" applyProtection="1">
      <alignment vertical="center"/>
    </xf>
    <xf numFmtId="0" fontId="43" fillId="0" borderId="0" xfId="0" applyFont="1" applyAlignment="1" applyProtection="1">
      <alignment horizontal="right" vertical="center"/>
    </xf>
    <xf numFmtId="1" fontId="0" fillId="0" borderId="0" xfId="0" applyNumberFormat="1" applyAlignment="1" applyProtection="1">
      <alignment vertical="center"/>
    </xf>
    <xf numFmtId="166" fontId="43" fillId="0" borderId="0" xfId="0" applyNumberFormat="1" applyFont="1" applyAlignment="1" applyProtection="1">
      <alignment horizontal="left" vertical="center"/>
    </xf>
    <xf numFmtId="0" fontId="5" fillId="0" borderId="0" xfId="0" applyFont="1" applyBorder="1" applyAlignment="1" applyProtection="1">
      <alignment horizontal="left" vertical="center" wrapText="1"/>
    </xf>
    <xf numFmtId="0" fontId="31" fillId="0" borderId="0" xfId="0" applyFont="1" applyAlignment="1" applyProtection="1">
      <alignment horizontal="left" vertical="center"/>
    </xf>
    <xf numFmtId="1" fontId="59" fillId="0" borderId="0" xfId="0" applyNumberFormat="1" applyFont="1" applyAlignment="1" applyProtection="1">
      <alignment vertical="center"/>
    </xf>
    <xf numFmtId="1" fontId="15" fillId="5" borderId="0" xfId="0" applyNumberFormat="1" applyFont="1" applyFill="1" applyAlignment="1" applyProtection="1">
      <alignment horizontal="right" vertical="center"/>
    </xf>
    <xf numFmtId="0" fontId="58" fillId="0" borderId="0" xfId="0" applyFont="1" applyAlignment="1" applyProtection="1">
      <alignment horizontal="left" vertical="center"/>
    </xf>
    <xf numFmtId="166" fontId="43" fillId="0" borderId="0" xfId="0" applyNumberFormat="1" applyFont="1" applyAlignment="1" applyProtection="1">
      <alignment horizontal="right" vertical="center"/>
    </xf>
    <xf numFmtId="0" fontId="15" fillId="10" borderId="63" xfId="0" applyFont="1" applyFill="1" applyBorder="1" applyAlignment="1" applyProtection="1">
      <alignment vertical="center"/>
    </xf>
    <xf numFmtId="0" fontId="15" fillId="10" borderId="64" xfId="0" applyFont="1" applyFill="1" applyBorder="1" applyAlignment="1" applyProtection="1">
      <alignment vertical="center"/>
    </xf>
    <xf numFmtId="0" fontId="32" fillId="10" borderId="64" xfId="0" quotePrefix="1" applyFont="1" applyFill="1" applyBorder="1" applyAlignment="1" applyProtection="1">
      <alignment horizontal="right" vertical="center"/>
    </xf>
    <xf numFmtId="1" fontId="10" fillId="10" borderId="64" xfId="0" applyNumberFormat="1" applyFont="1" applyFill="1" applyBorder="1" applyAlignment="1" applyProtection="1">
      <alignment vertical="center"/>
    </xf>
    <xf numFmtId="166" fontId="15" fillId="10" borderId="64" xfId="0" applyNumberFormat="1" applyFont="1" applyFill="1" applyBorder="1" applyAlignment="1" applyProtection="1">
      <alignment horizontal="center" vertical="center"/>
    </xf>
    <xf numFmtId="0" fontId="10" fillId="10" borderId="65" xfId="0" applyFont="1" applyFill="1" applyBorder="1" applyAlignment="1" applyProtection="1">
      <alignment vertical="center"/>
    </xf>
    <xf numFmtId="0" fontId="2" fillId="0" borderId="66" xfId="0" applyFont="1" applyFill="1" applyBorder="1" applyAlignment="1" applyProtection="1">
      <alignment vertical="center"/>
    </xf>
    <xf numFmtId="0" fontId="2" fillId="0" borderId="0" xfId="0" applyFont="1" applyFill="1" applyBorder="1" applyAlignment="1" applyProtection="1">
      <alignment vertical="center"/>
    </xf>
    <xf numFmtId="0" fontId="43" fillId="0" borderId="0" xfId="0" applyFont="1" applyFill="1" applyBorder="1" applyAlignment="1" applyProtection="1">
      <alignment horizontal="right" vertical="center"/>
    </xf>
    <xf numFmtId="1" fontId="43" fillId="0" borderId="0" xfId="0" applyNumberFormat="1" applyFont="1" applyFill="1" applyBorder="1" applyAlignment="1" applyProtection="1">
      <alignment vertical="center"/>
    </xf>
    <xf numFmtId="166" fontId="43" fillId="0" borderId="0" xfId="0" applyNumberFormat="1" applyFont="1" applyFill="1" applyBorder="1" applyAlignment="1" applyProtection="1">
      <alignment horizontal="left" vertical="center"/>
    </xf>
    <xf numFmtId="0" fontId="0" fillId="0" borderId="67" xfId="0" applyFill="1" applyBorder="1" applyAlignment="1" applyProtection="1">
      <alignment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164" fontId="1" fillId="0" borderId="68" xfId="0" quotePrefix="1" applyNumberFormat="1" applyFont="1" applyFill="1" applyBorder="1" applyAlignment="1" applyProtection="1">
      <alignment horizontal="right" vertical="center"/>
      <protection locked="0"/>
    </xf>
    <xf numFmtId="0" fontId="60" fillId="0" borderId="0" xfId="0" applyFont="1" applyFill="1" applyBorder="1" applyAlignment="1" applyProtection="1">
      <alignment horizontal="left" vertical="center"/>
    </xf>
    <xf numFmtId="164" fontId="1" fillId="0" borderId="69" xfId="0" applyNumberFormat="1" applyFont="1" applyFill="1" applyBorder="1" applyAlignment="1" applyProtection="1">
      <alignment horizontal="right" vertical="center"/>
    </xf>
    <xf numFmtId="166" fontId="43" fillId="0" borderId="0" xfId="0" quotePrefix="1" applyNumberFormat="1" applyFont="1" applyFill="1" applyBorder="1" applyAlignment="1" applyProtection="1">
      <alignment horizontal="left" vertical="center"/>
    </xf>
    <xf numFmtId="0" fontId="43" fillId="0" borderId="0" xfId="0" applyFont="1" applyAlignment="1" applyProtection="1">
      <alignment vertical="center"/>
    </xf>
    <xf numFmtId="0" fontId="42" fillId="0" borderId="66" xfId="0" applyFont="1" applyFill="1" applyBorder="1" applyAlignment="1" applyProtection="1">
      <alignment vertical="center"/>
    </xf>
    <xf numFmtId="0" fontId="42" fillId="0" borderId="0" xfId="0" applyFont="1" applyFill="1" applyBorder="1" applyAlignment="1" applyProtection="1">
      <alignment vertical="center"/>
    </xf>
    <xf numFmtId="164" fontId="43" fillId="0" borderId="0" xfId="0" applyNumberFormat="1" applyFont="1" applyFill="1" applyBorder="1" applyAlignment="1" applyProtection="1">
      <alignment horizontal="right" vertical="center"/>
    </xf>
    <xf numFmtId="1" fontId="1" fillId="0" borderId="70" xfId="0" quotePrefix="1" applyNumberFormat="1" applyFont="1" applyFill="1" applyBorder="1" applyAlignment="1" applyProtection="1">
      <alignment horizontal="right" vertical="center"/>
    </xf>
    <xf numFmtId="0" fontId="43" fillId="0" borderId="67" xfId="0" applyFont="1" applyFill="1" applyBorder="1" applyAlignment="1" applyProtection="1">
      <alignment vertical="center"/>
    </xf>
    <xf numFmtId="0" fontId="43" fillId="0" borderId="0" xfId="0" applyFont="1" applyAlignment="1">
      <alignment vertical="center"/>
    </xf>
    <xf numFmtId="1" fontId="1" fillId="0" borderId="68" xfId="0" quotePrefix="1" applyNumberFormat="1" applyFont="1" applyFill="1" applyBorder="1" applyAlignment="1" applyProtection="1">
      <alignment horizontal="right" vertical="center"/>
    </xf>
    <xf numFmtId="0" fontId="0" fillId="0" borderId="66" xfId="0" applyFill="1" applyBorder="1" applyAlignment="1" applyProtection="1">
      <alignment vertical="center"/>
    </xf>
    <xf numFmtId="0" fontId="43" fillId="0" borderId="0" xfId="0" quotePrefix="1" applyFont="1" applyFill="1" applyBorder="1" applyAlignment="1" applyProtection="1">
      <alignment horizontal="right" vertical="center"/>
    </xf>
    <xf numFmtId="1" fontId="0" fillId="0" borderId="0" xfId="0" applyNumberFormat="1" applyFill="1" applyBorder="1" applyAlignment="1" applyProtection="1">
      <alignment horizontal="center" vertical="center"/>
    </xf>
    <xf numFmtId="166" fontId="43" fillId="0" borderId="0" xfId="0" applyNumberFormat="1" applyFont="1" applyFill="1" applyBorder="1" applyAlignment="1" applyProtection="1">
      <alignment horizontal="right" vertical="center"/>
    </xf>
    <xf numFmtId="1" fontId="1" fillId="0" borderId="0" xfId="0" applyNumberFormat="1" applyFont="1" applyFill="1" applyBorder="1" applyAlignment="1" applyProtection="1">
      <alignment horizontal="center" vertical="center"/>
    </xf>
    <xf numFmtId="164" fontId="1" fillId="0" borderId="68" xfId="0" quotePrefix="1" applyNumberFormat="1" applyFont="1" applyFill="1" applyBorder="1" applyAlignment="1" applyProtection="1">
      <alignment horizontal="right" vertical="center"/>
    </xf>
    <xf numFmtId="0" fontId="43" fillId="0" borderId="0" xfId="0" quotePrefix="1" applyFont="1" applyFill="1" applyBorder="1" applyAlignment="1" applyProtection="1">
      <alignment horizontal="left" vertical="center"/>
    </xf>
    <xf numFmtId="0" fontId="62" fillId="0" borderId="0" xfId="0" quotePrefix="1" applyFont="1" applyFill="1" applyBorder="1" applyAlignment="1" applyProtection="1">
      <alignment horizontal="left" vertical="center"/>
    </xf>
    <xf numFmtId="164" fontId="15" fillId="10" borderId="69" xfId="0" applyNumberFormat="1" applyFont="1" applyFill="1" applyBorder="1" applyAlignment="1" applyProtection="1">
      <alignment horizontal="right" vertical="center"/>
    </xf>
    <xf numFmtId="166" fontId="15" fillId="10" borderId="0" xfId="0" quotePrefix="1" applyNumberFormat="1" applyFont="1" applyFill="1" applyBorder="1" applyAlignment="1" applyProtection="1">
      <alignment horizontal="left" vertical="center"/>
    </xf>
    <xf numFmtId="0" fontId="64" fillId="0" borderId="0" xfId="0" applyFont="1" applyAlignment="1" applyProtection="1">
      <alignment horizontal="center" vertical="center"/>
    </xf>
    <xf numFmtId="0" fontId="65" fillId="0" borderId="66" xfId="0"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1" fontId="64" fillId="0" borderId="0" xfId="0" quotePrefix="1" applyNumberFormat="1" applyFont="1" applyFill="1" applyBorder="1" applyAlignment="1" applyProtection="1">
      <alignment horizontal="center" vertical="center"/>
    </xf>
    <xf numFmtId="0" fontId="64" fillId="0" borderId="67" xfId="0" applyFont="1" applyFill="1" applyBorder="1" applyAlignment="1" applyProtection="1">
      <alignment horizontal="center" vertical="center"/>
    </xf>
    <xf numFmtId="0" fontId="64" fillId="0" borderId="0" xfId="0" applyFont="1" applyAlignment="1">
      <alignment horizontal="center" vertical="center"/>
    </xf>
    <xf numFmtId="0" fontId="15" fillId="10" borderId="63" xfId="0" quotePrefix="1" applyFont="1" applyFill="1" applyBorder="1" applyAlignment="1" applyProtection="1">
      <alignment horizontal="left" vertical="center"/>
    </xf>
    <xf numFmtId="164" fontId="32" fillId="10" borderId="64" xfId="0" applyNumberFormat="1" applyFont="1" applyFill="1" applyBorder="1" applyAlignment="1" applyProtection="1">
      <alignment horizontal="right" vertical="center"/>
    </xf>
    <xf numFmtId="1" fontId="2" fillId="10" borderId="64" xfId="0" applyNumberFormat="1" applyFont="1" applyFill="1" applyBorder="1" applyAlignment="1" applyProtection="1">
      <alignment horizontal="center" vertical="center"/>
    </xf>
    <xf numFmtId="166" fontId="42" fillId="10" borderId="64" xfId="0" applyNumberFormat="1" applyFont="1" applyFill="1" applyBorder="1" applyAlignment="1" applyProtection="1">
      <alignment horizontal="left" vertical="center"/>
    </xf>
    <xf numFmtId="0" fontId="0" fillId="10" borderId="65" xfId="0" applyFill="1" applyBorder="1" applyAlignment="1" applyProtection="1">
      <alignment vertical="center"/>
    </xf>
    <xf numFmtId="0" fontId="2" fillId="0" borderId="66" xfId="0" quotePrefix="1" applyFont="1" applyFill="1" applyBorder="1" applyAlignment="1" applyProtection="1">
      <alignment horizontal="left" vertical="center"/>
    </xf>
    <xf numFmtId="1" fontId="0" fillId="0" borderId="0" xfId="0" applyNumberFormat="1" applyFill="1" applyBorder="1" applyAlignment="1" applyProtection="1">
      <alignment vertical="center"/>
    </xf>
    <xf numFmtId="0" fontId="0" fillId="0" borderId="0" xfId="0" applyFill="1" applyBorder="1" applyAlignment="1" applyProtection="1">
      <alignment vertical="center"/>
    </xf>
    <xf numFmtId="0" fontId="1" fillId="0" borderId="0" xfId="0" applyFont="1" applyFill="1" applyBorder="1" applyAlignment="1" applyProtection="1">
      <alignment vertical="center"/>
    </xf>
    <xf numFmtId="1" fontId="1"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xf>
    <xf numFmtId="1" fontId="43" fillId="0" borderId="0" xfId="0" applyNumberFormat="1" applyFont="1" applyFill="1" applyBorder="1" applyAlignment="1" applyProtection="1">
      <alignment horizontal="center" vertical="center"/>
    </xf>
    <xf numFmtId="0" fontId="1" fillId="0" borderId="0" xfId="0" quotePrefix="1" applyFont="1" applyFill="1" applyBorder="1" applyAlignment="1" applyProtection="1">
      <alignment horizontal="left" vertical="center"/>
    </xf>
    <xf numFmtId="0" fontId="10" fillId="10" borderId="64" xfId="0" applyFont="1" applyFill="1" applyBorder="1" applyAlignment="1" applyProtection="1">
      <alignment vertical="center"/>
    </xf>
    <xf numFmtId="1" fontId="0" fillId="10" borderId="64" xfId="0" applyNumberFormat="1" applyFill="1" applyBorder="1" applyAlignment="1" applyProtection="1">
      <alignment vertical="center"/>
    </xf>
    <xf numFmtId="166" fontId="43" fillId="10" borderId="64" xfId="0" applyNumberFormat="1" applyFont="1" applyFill="1" applyBorder="1" applyAlignment="1" applyProtection="1">
      <alignment horizontal="left" vertical="center"/>
    </xf>
    <xf numFmtId="0" fontId="64" fillId="0" borderId="0" xfId="0" applyFont="1" applyAlignment="1" applyProtection="1">
      <alignment vertical="center"/>
    </xf>
    <xf numFmtId="0" fontId="65" fillId="0" borderId="66" xfId="0" applyFont="1" applyFill="1" applyBorder="1" applyAlignment="1" applyProtection="1">
      <alignment vertical="center"/>
    </xf>
    <xf numFmtId="0" fontId="64" fillId="0" borderId="0" xfId="0" applyFont="1" applyFill="1" applyBorder="1" applyAlignment="1" applyProtection="1">
      <alignment vertical="center"/>
    </xf>
    <xf numFmtId="1" fontId="64" fillId="0" borderId="0" xfId="0" applyNumberFormat="1" applyFont="1" applyFill="1" applyBorder="1" applyAlignment="1" applyProtection="1">
      <alignment vertical="center"/>
    </xf>
    <xf numFmtId="0" fontId="64" fillId="0" borderId="67" xfId="0" applyFont="1" applyFill="1" applyBorder="1" applyAlignment="1" applyProtection="1">
      <alignment vertical="center"/>
    </xf>
    <xf numFmtId="0" fontId="64" fillId="0" borderId="0" xfId="0" applyFont="1" applyAlignment="1">
      <alignment vertical="center"/>
    </xf>
    <xf numFmtId="1" fontId="66" fillId="0" borderId="0" xfId="0" applyNumberFormat="1" applyFont="1" applyFill="1" applyBorder="1" applyAlignment="1" applyProtection="1">
      <alignment vertical="center"/>
    </xf>
    <xf numFmtId="0" fontId="43" fillId="0" borderId="0" xfId="0" applyFont="1" applyAlignment="1" applyProtection="1">
      <alignment horizontal="center" vertical="center"/>
    </xf>
    <xf numFmtId="0" fontId="42" fillId="0" borderId="66"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67" xfId="0" applyFont="1" applyFill="1" applyBorder="1" applyAlignment="1" applyProtection="1">
      <alignment horizontal="center" vertical="center"/>
    </xf>
    <xf numFmtId="0" fontId="43" fillId="0" borderId="0" xfId="0" applyFont="1" applyAlignment="1">
      <alignment horizontal="center" vertical="center"/>
    </xf>
    <xf numFmtId="0" fontId="15" fillId="5" borderId="63" xfId="0" applyFont="1" applyFill="1" applyBorder="1" applyAlignment="1" applyProtection="1">
      <alignment vertical="center"/>
    </xf>
    <xf numFmtId="0" fontId="10" fillId="5" borderId="64" xfId="0" applyFont="1" applyFill="1" applyBorder="1" applyAlignment="1" applyProtection="1">
      <alignment vertical="center"/>
    </xf>
    <xf numFmtId="164" fontId="32" fillId="5" borderId="64" xfId="0" applyNumberFormat="1" applyFont="1" applyFill="1" applyBorder="1" applyAlignment="1" applyProtection="1">
      <alignment horizontal="right" vertical="center"/>
    </xf>
    <xf numFmtId="1" fontId="0" fillId="5" borderId="64" xfId="0" applyNumberFormat="1" applyFill="1" applyBorder="1" applyAlignment="1" applyProtection="1">
      <alignment vertical="center"/>
    </xf>
    <xf numFmtId="166" fontId="43" fillId="5" borderId="64" xfId="0" applyNumberFormat="1" applyFont="1" applyFill="1" applyBorder="1" applyAlignment="1" applyProtection="1">
      <alignment horizontal="left" vertical="center"/>
    </xf>
    <xf numFmtId="0" fontId="0" fillId="5" borderId="65" xfId="0" applyFill="1" applyBorder="1" applyAlignment="1" applyProtection="1">
      <alignment vertical="center"/>
    </xf>
    <xf numFmtId="0" fontId="1" fillId="0" borderId="66" xfId="0" applyFont="1" applyFill="1" applyBorder="1" applyAlignment="1" applyProtection="1">
      <alignment vertical="center"/>
    </xf>
    <xf numFmtId="1" fontId="2" fillId="0" borderId="0" xfId="0" applyNumberFormat="1" applyFont="1" applyFill="1" applyBorder="1" applyAlignment="1" applyProtection="1">
      <alignment horizontal="center" vertical="center"/>
    </xf>
    <xf numFmtId="1" fontId="0" fillId="0" borderId="67" xfId="0" applyNumberFormat="1" applyFill="1" applyBorder="1" applyAlignment="1" applyProtection="1">
      <alignment vertical="center"/>
    </xf>
    <xf numFmtId="1" fontId="0" fillId="0" borderId="0" xfId="0" applyNumberFormat="1" applyAlignment="1">
      <alignment vertical="center"/>
    </xf>
    <xf numFmtId="2" fontId="2" fillId="0" borderId="69" xfId="0" applyNumberFormat="1" applyFont="1" applyFill="1" applyBorder="1" applyAlignment="1" applyProtection="1">
      <alignment horizontal="right" vertical="center"/>
    </xf>
    <xf numFmtId="2" fontId="2" fillId="0" borderId="0" xfId="0" applyNumberFormat="1" applyFont="1" applyFill="1" applyBorder="1" applyAlignment="1" applyProtection="1">
      <alignment horizontal="center" vertical="center"/>
    </xf>
    <xf numFmtId="167" fontId="2" fillId="0" borderId="0" xfId="0" applyNumberFormat="1" applyFont="1" applyFill="1" applyBorder="1" applyAlignment="1" applyProtection="1">
      <alignment horizontal="center" vertical="center"/>
    </xf>
    <xf numFmtId="0" fontId="67" fillId="0" borderId="0" xfId="0" quotePrefix="1" applyFont="1" applyFill="1" applyBorder="1" applyAlignment="1" applyProtection="1">
      <alignment horizontal="left" vertical="center"/>
    </xf>
    <xf numFmtId="2" fontId="15" fillId="5" borderId="69" xfId="0" applyNumberFormat="1" applyFont="1" applyFill="1" applyBorder="1" applyAlignment="1" applyProtection="1">
      <alignment horizontal="right" vertical="center"/>
    </xf>
    <xf numFmtId="166" fontId="15" fillId="5" borderId="0" xfId="0" quotePrefix="1" applyNumberFormat="1" applyFont="1" applyFill="1" applyBorder="1" applyAlignment="1" applyProtection="1">
      <alignment horizontal="left" vertical="center"/>
    </xf>
    <xf numFmtId="0" fontId="1" fillId="0" borderId="71" xfId="0" applyFont="1" applyFill="1" applyBorder="1" applyAlignment="1" applyProtection="1">
      <alignment vertical="center"/>
    </xf>
    <xf numFmtId="0" fontId="1" fillId="0" borderId="72" xfId="0" applyFont="1" applyFill="1" applyBorder="1" applyAlignment="1" applyProtection="1">
      <alignment vertical="center"/>
    </xf>
    <xf numFmtId="0" fontId="43" fillId="0" borderId="72" xfId="0" applyFont="1" applyFill="1" applyBorder="1" applyAlignment="1" applyProtection="1">
      <alignment horizontal="right" vertical="center"/>
    </xf>
    <xf numFmtId="1" fontId="0" fillId="0" borderId="72" xfId="0" applyNumberFormat="1" applyFill="1" applyBorder="1" applyAlignment="1" applyProtection="1">
      <alignment vertical="center"/>
    </xf>
    <xf numFmtId="166" fontId="43" fillId="0" borderId="72" xfId="0" applyNumberFormat="1" applyFont="1" applyFill="1" applyBorder="1" applyAlignment="1" applyProtection="1">
      <alignment horizontal="left" vertical="center"/>
    </xf>
    <xf numFmtId="166" fontId="42" fillId="0" borderId="72" xfId="0" applyNumberFormat="1" applyFont="1" applyFill="1" applyBorder="1" applyAlignment="1" applyProtection="1">
      <alignment horizontal="left" vertical="center"/>
    </xf>
    <xf numFmtId="1" fontId="0" fillId="0" borderId="73" xfId="0" applyNumberFormat="1" applyFill="1" applyBorder="1" applyAlignment="1" applyProtection="1">
      <alignment vertical="center"/>
    </xf>
    <xf numFmtId="0" fontId="68" fillId="0" borderId="0" xfId="0" applyFont="1" applyAlignment="1" applyProtection="1">
      <alignment vertical="center"/>
    </xf>
    <xf numFmtId="0" fontId="44" fillId="0" borderId="0" xfId="0" applyFont="1" applyAlignment="1" applyProtection="1">
      <alignment vertical="center"/>
    </xf>
    <xf numFmtId="1" fontId="44" fillId="0" borderId="0" xfId="0" applyNumberFormat="1" applyFont="1" applyAlignment="1" applyProtection="1">
      <alignment vertical="center"/>
    </xf>
    <xf numFmtId="0" fontId="8" fillId="0" borderId="0" xfId="2" applyProtection="1"/>
    <xf numFmtId="0" fontId="15" fillId="4" borderId="4" xfId="0" applyFont="1" applyFill="1" applyBorder="1" applyAlignment="1" applyProtection="1">
      <alignment horizontal="center" vertical="center"/>
    </xf>
    <xf numFmtId="0" fontId="15" fillId="4" borderId="74" xfId="0" applyFont="1" applyFill="1" applyBorder="1" applyAlignment="1" applyProtection="1">
      <alignment horizontal="center" vertical="center"/>
    </xf>
    <xf numFmtId="1" fontId="15" fillId="4" borderId="74" xfId="0" applyNumberFormat="1" applyFont="1" applyFill="1" applyBorder="1" applyAlignment="1" applyProtection="1">
      <alignment horizontal="center" vertical="center"/>
    </xf>
    <xf numFmtId="0" fontId="7" fillId="2" borderId="7" xfId="0" applyFont="1" applyFill="1" applyBorder="1" applyProtection="1"/>
    <xf numFmtId="0" fontId="7" fillId="2" borderId="56" xfId="0" applyFont="1" applyFill="1" applyBorder="1" applyAlignment="1" applyProtection="1">
      <alignment horizontal="center"/>
    </xf>
    <xf numFmtId="165" fontId="7" fillId="0" borderId="1" xfId="0" applyNumberFormat="1" applyFont="1" applyBorder="1" applyProtection="1"/>
    <xf numFmtId="165" fontId="7" fillId="0" borderId="1" xfId="0" applyNumberFormat="1" applyFont="1" applyBorder="1" applyAlignment="1" applyProtection="1">
      <alignment horizontal="right"/>
    </xf>
    <xf numFmtId="0" fontId="7" fillId="2" borderId="43" xfId="0" applyFont="1" applyFill="1" applyBorder="1" applyProtection="1"/>
    <xf numFmtId="0" fontId="7" fillId="2" borderId="76" xfId="0" applyFont="1" applyFill="1" applyBorder="1" applyProtection="1"/>
    <xf numFmtId="0" fontId="7" fillId="2" borderId="54" xfId="0" applyFont="1" applyFill="1" applyBorder="1" applyAlignment="1" applyProtection="1">
      <alignment horizontal="center"/>
    </xf>
    <xf numFmtId="0" fontId="7" fillId="0" borderId="1" xfId="0" applyFont="1" applyBorder="1" applyProtection="1"/>
    <xf numFmtId="0" fontId="7" fillId="2" borderId="78" xfId="0" applyFont="1" applyFill="1" applyBorder="1" applyProtection="1"/>
    <xf numFmtId="0" fontId="7" fillId="2" borderId="79" xfId="0" applyFont="1" applyFill="1" applyBorder="1" applyAlignment="1" applyProtection="1">
      <alignment horizontal="center"/>
    </xf>
    <xf numFmtId="0" fontId="7" fillId="11" borderId="1" xfId="0" applyFont="1" applyFill="1" applyBorder="1" applyProtection="1"/>
    <xf numFmtId="164" fontId="7" fillId="0" borderId="1" xfId="0" applyNumberFormat="1" applyFont="1" applyBorder="1" applyProtection="1"/>
    <xf numFmtId="0" fontId="44" fillId="0" borderId="0" xfId="0" applyFont="1" applyAlignment="1">
      <alignment vertical="center"/>
    </xf>
    <xf numFmtId="0" fontId="43" fillId="0" borderId="0" xfId="0" applyFont="1" applyAlignment="1">
      <alignment horizontal="right" vertical="center"/>
    </xf>
    <xf numFmtId="1" fontId="44" fillId="0" borderId="0" xfId="0" applyNumberFormat="1" applyFont="1" applyAlignment="1">
      <alignment vertical="center"/>
    </xf>
    <xf numFmtId="166" fontId="43" fillId="0" borderId="0" xfId="0" applyNumberFormat="1" applyFont="1" applyAlignment="1">
      <alignment horizontal="left" vertical="center"/>
    </xf>
    <xf numFmtId="0" fontId="15" fillId="4" borderId="74" xfId="0" applyFont="1" applyFill="1" applyBorder="1" applyAlignment="1">
      <alignment horizontal="center" vertical="center"/>
    </xf>
    <xf numFmtId="1" fontId="15" fillId="4" borderId="74" xfId="0" applyNumberFormat="1" applyFont="1" applyFill="1" applyBorder="1" applyAlignment="1">
      <alignment horizontal="center" vertical="center"/>
    </xf>
    <xf numFmtId="165" fontId="7" fillId="0" borderId="1" xfId="0" applyNumberFormat="1" applyFont="1" applyBorder="1"/>
    <xf numFmtId="0" fontId="7" fillId="0" borderId="1" xfId="0" applyFont="1" applyBorder="1"/>
    <xf numFmtId="164" fontId="7" fillId="2" borderId="76" xfId="0" applyNumberFormat="1" applyFont="1" applyFill="1" applyBorder="1" applyAlignment="1" applyProtection="1">
      <alignment horizontal="center"/>
    </xf>
    <xf numFmtId="0" fontId="7" fillId="2" borderId="81" xfId="0" applyFont="1" applyFill="1" applyBorder="1" applyAlignment="1" applyProtection="1">
      <alignment horizontal="center"/>
    </xf>
    <xf numFmtId="1" fontId="15" fillId="5" borderId="65" xfId="0" applyNumberFormat="1" applyFont="1" applyFill="1" applyBorder="1" applyAlignment="1" applyProtection="1">
      <alignment horizontal="right" vertical="center"/>
    </xf>
    <xf numFmtId="0" fontId="15" fillId="5" borderId="82" xfId="0" applyFont="1" applyFill="1" applyBorder="1" applyAlignment="1" applyProtection="1">
      <alignment vertical="center"/>
    </xf>
    <xf numFmtId="0" fontId="15" fillId="5" borderId="83" xfId="0" applyFont="1" applyFill="1" applyBorder="1" applyAlignment="1" applyProtection="1">
      <alignment vertical="center"/>
    </xf>
    <xf numFmtId="0" fontId="32" fillId="5" borderId="83" xfId="0" quotePrefix="1" applyFont="1" applyFill="1" applyBorder="1" applyAlignment="1" applyProtection="1">
      <alignment horizontal="right" vertical="center"/>
    </xf>
    <xf numFmtId="1" fontId="10" fillId="5" borderId="83" xfId="0" applyNumberFormat="1" applyFont="1" applyFill="1" applyBorder="1" applyAlignment="1" applyProtection="1">
      <alignment vertical="center"/>
    </xf>
    <xf numFmtId="166" fontId="15" fillId="5" borderId="83" xfId="0" applyNumberFormat="1" applyFont="1" applyFill="1" applyBorder="1" applyAlignment="1" applyProtection="1">
      <alignment horizontal="center" vertical="center"/>
    </xf>
    <xf numFmtId="166" fontId="32" fillId="5" borderId="83" xfId="0" applyNumberFormat="1" applyFont="1" applyFill="1" applyBorder="1" applyAlignment="1" applyProtection="1">
      <alignment horizontal="right" vertical="center"/>
    </xf>
    <xf numFmtId="166" fontId="15" fillId="5" borderId="84" xfId="0" applyNumberFormat="1" applyFont="1" applyFill="1" applyBorder="1" applyAlignment="1" applyProtection="1">
      <alignment horizontal="center" vertical="center"/>
    </xf>
    <xf numFmtId="0" fontId="42" fillId="0" borderId="0" xfId="0" applyFont="1" applyFill="1" applyBorder="1" applyAlignment="1" applyProtection="1">
      <alignment horizontal="left" vertical="center"/>
    </xf>
    <xf numFmtId="166" fontId="43" fillId="0" borderId="67" xfId="0" applyNumberFormat="1" applyFont="1" applyFill="1" applyBorder="1" applyAlignment="1" applyProtection="1">
      <alignment horizontal="left" vertical="center"/>
    </xf>
    <xf numFmtId="0" fontId="5" fillId="0" borderId="0" xfId="0" applyFont="1" applyFill="1" applyBorder="1" applyAlignment="1" applyProtection="1">
      <alignment vertical="center"/>
    </xf>
    <xf numFmtId="164" fontId="2" fillId="0" borderId="68" xfId="0" applyNumberFormat="1" applyFont="1" applyFill="1" applyBorder="1" applyAlignment="1" applyProtection="1">
      <alignment horizontal="right" vertical="center"/>
    </xf>
    <xf numFmtId="166" fontId="2" fillId="0" borderId="0" xfId="0" applyNumberFormat="1" applyFont="1" applyFill="1" applyBorder="1" applyAlignment="1" applyProtection="1">
      <alignment horizontal="right" vertical="center"/>
    </xf>
    <xf numFmtId="164" fontId="2" fillId="0" borderId="0" xfId="0" applyNumberFormat="1" applyFont="1" applyFill="1" applyBorder="1" applyAlignment="1" applyProtection="1">
      <alignment horizontal="right" vertical="center"/>
    </xf>
    <xf numFmtId="164" fontId="15" fillId="5" borderId="0" xfId="0" applyNumberFormat="1" applyFont="1" applyFill="1" applyBorder="1" applyAlignment="1" applyProtection="1">
      <alignment horizontal="right" vertical="center"/>
    </xf>
    <xf numFmtId="166" fontId="32" fillId="5" borderId="0" xfId="0" applyNumberFormat="1" applyFont="1" applyFill="1" applyBorder="1" applyAlignment="1" applyProtection="1">
      <alignment horizontal="left" vertical="center"/>
    </xf>
    <xf numFmtId="166" fontId="43" fillId="0" borderId="0" xfId="0" quotePrefix="1" applyNumberFormat="1" applyFont="1" applyFill="1" applyBorder="1" applyAlignment="1" applyProtection="1">
      <alignment horizontal="right" vertical="center"/>
    </xf>
    <xf numFmtId="166" fontId="43" fillId="0" borderId="67" xfId="0" quotePrefix="1" applyNumberFormat="1" applyFont="1" applyFill="1" applyBorder="1" applyAlignment="1" applyProtection="1">
      <alignment horizontal="left" vertical="center"/>
    </xf>
    <xf numFmtId="0" fontId="65" fillId="0" borderId="71" xfId="0" applyFont="1" applyFill="1" applyBorder="1" applyAlignment="1" applyProtection="1">
      <alignment horizontal="center" vertical="center"/>
    </xf>
    <xf numFmtId="0" fontId="65" fillId="0" borderId="72" xfId="0" applyFont="1" applyFill="1" applyBorder="1" applyAlignment="1" applyProtection="1">
      <alignment horizontal="center" vertical="center"/>
    </xf>
    <xf numFmtId="164" fontId="43" fillId="0" borderId="72" xfId="0" applyNumberFormat="1" applyFont="1" applyFill="1" applyBorder="1" applyAlignment="1" applyProtection="1">
      <alignment horizontal="right" vertical="center"/>
    </xf>
    <xf numFmtId="1" fontId="64" fillId="0" borderId="72" xfId="0" quotePrefix="1" applyNumberFormat="1" applyFont="1" applyFill="1" applyBorder="1" applyAlignment="1" applyProtection="1">
      <alignment horizontal="center" vertical="center"/>
    </xf>
    <xf numFmtId="166" fontId="43" fillId="0" borderId="72" xfId="0" applyNumberFormat="1" applyFont="1" applyFill="1" applyBorder="1" applyAlignment="1" applyProtection="1">
      <alignment horizontal="right" vertical="center"/>
    </xf>
    <xf numFmtId="166" fontId="43" fillId="0" borderId="73" xfId="0" applyNumberFormat="1" applyFont="1" applyFill="1" applyBorder="1" applyAlignment="1" applyProtection="1">
      <alignment horizontal="left" vertical="center"/>
    </xf>
    <xf numFmtId="0" fontId="15" fillId="4" borderId="13" xfId="0" applyFont="1" applyFill="1" applyBorder="1" applyAlignment="1" applyProtection="1">
      <alignment horizontal="center" vertical="center"/>
    </xf>
    <xf numFmtId="0" fontId="7" fillId="2" borderId="46" xfId="0" applyFont="1" applyFill="1" applyBorder="1" applyProtection="1"/>
    <xf numFmtId="0" fontId="7" fillId="12" borderId="16" xfId="0" applyFont="1" applyFill="1" applyBorder="1" applyAlignment="1" applyProtection="1"/>
    <xf numFmtId="0" fontId="7" fillId="12" borderId="2" xfId="0" applyFont="1" applyFill="1" applyBorder="1" applyAlignment="1" applyProtection="1"/>
    <xf numFmtId="166" fontId="43" fillId="0" borderId="0" xfId="0" applyNumberFormat="1" applyFont="1" applyAlignment="1">
      <alignment horizontal="right" vertical="center"/>
    </xf>
    <xf numFmtId="0" fontId="1" fillId="0" borderId="0" xfId="0" applyFont="1" applyFill="1" applyBorder="1" applyAlignment="1">
      <alignment vertical="center"/>
    </xf>
    <xf numFmtId="0" fontId="0" fillId="0" borderId="0" xfId="0" applyFill="1" applyAlignment="1" applyProtection="1">
      <alignment vertical="center"/>
    </xf>
    <xf numFmtId="0" fontId="64" fillId="0" borderId="0" xfId="0" applyFont="1" applyFill="1" applyAlignment="1" applyProtection="1">
      <alignment vertical="center"/>
    </xf>
    <xf numFmtId="0" fontId="1" fillId="0" borderId="0" xfId="0" applyFont="1" applyFill="1" applyAlignment="1" applyProtection="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69" fillId="0" borderId="0" xfId="0" applyFont="1" applyFill="1" applyBorder="1" applyAlignment="1">
      <alignment vertical="center"/>
    </xf>
    <xf numFmtId="0" fontId="2" fillId="0" borderId="0" xfId="0" quotePrefix="1" applyFont="1" applyFill="1" applyBorder="1" applyAlignment="1">
      <alignment horizontal="left" vertical="center"/>
    </xf>
    <xf numFmtId="0" fontId="6" fillId="2" borderId="1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15" fillId="4" borderId="4"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protection locked="0"/>
    </xf>
    <xf numFmtId="1" fontId="10" fillId="4" borderId="7" xfId="0" applyNumberFormat="1" applyFont="1" applyFill="1" applyBorder="1" applyAlignment="1" applyProtection="1">
      <alignment horizontal="center"/>
      <protection locked="0"/>
    </xf>
    <xf numFmtId="0" fontId="1" fillId="2" borderId="44"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protection locked="0"/>
    </xf>
    <xf numFmtId="0" fontId="25" fillId="2" borderId="11" xfId="2" applyFont="1" applyFill="1" applyBorder="1" applyAlignment="1" applyProtection="1">
      <alignment vertical="center"/>
    </xf>
    <xf numFmtId="0" fontId="7" fillId="2" borderId="0" xfId="0" applyFont="1" applyFill="1" applyBorder="1" applyAlignment="1" applyProtection="1">
      <alignment wrapText="1"/>
    </xf>
    <xf numFmtId="0" fontId="15" fillId="4" borderId="5" xfId="0" applyFont="1" applyFill="1" applyBorder="1" applyAlignment="1" applyProtection="1">
      <alignment vertical="center"/>
    </xf>
    <xf numFmtId="0" fontId="15" fillId="4" borderId="5" xfId="0" applyFont="1" applyFill="1" applyBorder="1" applyAlignment="1" applyProtection="1">
      <alignment horizontal="center" vertical="center"/>
    </xf>
    <xf numFmtId="0" fontId="25" fillId="2" borderId="8" xfId="2" applyFont="1" applyFill="1" applyBorder="1" applyAlignment="1" applyProtection="1">
      <alignment vertical="center"/>
    </xf>
    <xf numFmtId="0" fontId="7" fillId="2" borderId="0" xfId="0" applyFont="1" applyFill="1" applyBorder="1" applyAlignment="1" applyProtection="1">
      <alignment vertical="center"/>
    </xf>
    <xf numFmtId="0" fontId="16" fillId="4" borderId="8" xfId="0" applyFont="1" applyFill="1" applyBorder="1" applyAlignment="1" applyProtection="1"/>
    <xf numFmtId="0" fontId="25" fillId="2" borderId="59" xfId="2" applyFont="1" applyFill="1" applyBorder="1" applyAlignment="1" applyProtection="1">
      <alignment vertical="center"/>
    </xf>
    <xf numFmtId="0" fontId="25" fillId="2" borderId="62" xfId="2" applyFont="1" applyFill="1" applyBorder="1" applyAlignment="1" applyProtection="1">
      <alignment vertical="center"/>
    </xf>
    <xf numFmtId="0" fontId="15" fillId="4" borderId="8" xfId="0" applyFont="1" applyFill="1" applyBorder="1" applyAlignment="1" applyProtection="1"/>
    <xf numFmtId="0" fontId="7" fillId="2" borderId="0" xfId="0" applyFont="1" applyFill="1" applyBorder="1" applyAlignment="1" applyProtection="1"/>
    <xf numFmtId="0" fontId="45" fillId="5" borderId="54" xfId="0" applyFont="1" applyFill="1" applyBorder="1" applyAlignment="1" applyProtection="1">
      <alignment vertical="top"/>
      <protection locked="0"/>
    </xf>
    <xf numFmtId="0" fontId="46" fillId="5" borderId="54" xfId="0" applyFont="1" applyFill="1" applyBorder="1" applyAlignment="1" applyProtection="1">
      <alignment horizontal="center" vertical="top"/>
      <protection locked="0"/>
    </xf>
    <xf numFmtId="0" fontId="49" fillId="5" borderId="46" xfId="2" quotePrefix="1" applyFont="1" applyFill="1" applyBorder="1" applyAlignment="1" applyProtection="1">
      <alignment horizontal="center"/>
      <protection locked="0"/>
    </xf>
    <xf numFmtId="166" fontId="15" fillId="10" borderId="64" xfId="0" applyNumberFormat="1" applyFont="1" applyFill="1" applyBorder="1" applyAlignment="1" applyProtection="1">
      <alignment horizontal="left" vertical="center"/>
    </xf>
    <xf numFmtId="0" fontId="7" fillId="0" borderId="0" xfId="0" quotePrefix="1" applyFont="1" applyAlignment="1">
      <alignment horizontal="left" vertical="center" wrapText="1"/>
    </xf>
    <xf numFmtId="0" fontId="7" fillId="0" borderId="0" xfId="0" applyFont="1" applyAlignment="1">
      <alignment horizontal="left" wrapText="1"/>
    </xf>
    <xf numFmtId="0" fontId="1" fillId="2" borderId="0" xfId="0" applyFont="1" applyFill="1" applyBorder="1" applyAlignment="1">
      <alignment horizontal="left" wrapText="1"/>
    </xf>
    <xf numFmtId="0" fontId="15" fillId="4" borderId="13" xfId="0" applyFont="1" applyFill="1" applyBorder="1" applyAlignment="1" applyProtection="1">
      <alignment horizontal="center" vertical="center"/>
    </xf>
    <xf numFmtId="0" fontId="1" fillId="14" borderId="0" xfId="1" applyFont="1" applyFill="1" applyAlignment="1">
      <alignment horizontal="center"/>
    </xf>
    <xf numFmtId="0" fontId="1" fillId="14" borderId="0" xfId="1" applyFont="1" applyFill="1"/>
    <xf numFmtId="164" fontId="1" fillId="14" borderId="0" xfId="1" applyNumberFormat="1" applyFont="1" applyFill="1" applyAlignment="1">
      <alignment horizontal="center"/>
    </xf>
    <xf numFmtId="0" fontId="1" fillId="0" borderId="0" xfId="1" applyFont="1"/>
    <xf numFmtId="0" fontId="1" fillId="2" borderId="0" xfId="1" applyFont="1" applyFill="1" applyAlignment="1">
      <alignment horizontal="center"/>
    </xf>
    <xf numFmtId="0" fontId="2" fillId="0" borderId="0" xfId="1" applyFont="1"/>
    <xf numFmtId="0" fontId="70" fillId="2" borderId="0" xfId="1" applyFont="1" applyFill="1" applyAlignment="1">
      <alignment horizontal="left" vertical="center"/>
    </xf>
    <xf numFmtId="0" fontId="1" fillId="14" borderId="0" xfId="1" applyFont="1" applyFill="1" applyBorder="1" applyAlignment="1">
      <alignment horizontal="left"/>
    </xf>
    <xf numFmtId="0" fontId="1" fillId="14" borderId="0" xfId="1" applyFont="1" applyFill="1" applyAlignment="1">
      <alignment horizontal="left"/>
    </xf>
    <xf numFmtId="0" fontId="1" fillId="14" borderId="0" xfId="1" applyFont="1" applyFill="1" applyBorder="1" applyAlignment="1">
      <alignment horizontal="center"/>
    </xf>
    <xf numFmtId="0" fontId="1" fillId="14" borderId="0" xfId="1" applyFont="1" applyFill="1" applyBorder="1"/>
    <xf numFmtId="0" fontId="71" fillId="14" borderId="0" xfId="1" applyFont="1" applyFill="1" applyBorder="1" applyAlignment="1">
      <alignment horizontal="left"/>
    </xf>
    <xf numFmtId="0" fontId="72" fillId="14" borderId="0" xfId="1" applyFont="1" applyFill="1" applyAlignment="1">
      <alignment horizontal="center"/>
    </xf>
    <xf numFmtId="0" fontId="72" fillId="14" borderId="0" xfId="1" applyFont="1" applyFill="1" applyBorder="1"/>
    <xf numFmtId="0" fontId="72" fillId="14" borderId="0" xfId="1" applyFont="1" applyFill="1"/>
    <xf numFmtId="164" fontId="72" fillId="14" borderId="0" xfId="1" applyNumberFormat="1" applyFont="1" applyFill="1" applyAlignment="1">
      <alignment horizontal="center"/>
    </xf>
    <xf numFmtId="0" fontId="15" fillId="5" borderId="1" xfId="1" applyFont="1" applyFill="1" applyBorder="1" applyAlignment="1">
      <alignment horizontal="center" vertical="center" wrapText="1"/>
    </xf>
    <xf numFmtId="0" fontId="15" fillId="5" borderId="1" xfId="1" applyFont="1" applyFill="1" applyBorder="1" applyAlignment="1">
      <alignment vertical="center"/>
    </xf>
    <xf numFmtId="0" fontId="15" fillId="5" borderId="1" xfId="1" applyFont="1" applyFill="1" applyBorder="1" applyAlignment="1">
      <alignment horizontal="center" vertical="center"/>
    </xf>
    <xf numFmtId="1" fontId="15" fillId="4" borderId="13" xfId="0" applyNumberFormat="1" applyFont="1" applyFill="1" applyBorder="1" applyAlignment="1" applyProtection="1">
      <alignment horizontal="center" vertical="center"/>
    </xf>
    <xf numFmtId="0" fontId="1" fillId="0" borderId="0" xfId="1" applyFont="1" applyAlignment="1">
      <alignment vertical="center"/>
    </xf>
    <xf numFmtId="0" fontId="1" fillId="2" borderId="2" xfId="1" applyFont="1" applyFill="1" applyBorder="1" applyAlignment="1">
      <alignment horizontal="center"/>
    </xf>
    <xf numFmtId="0" fontId="1" fillId="2" borderId="1" xfId="1" applyFont="1" applyFill="1" applyBorder="1"/>
    <xf numFmtId="164" fontId="1" fillId="2" borderId="1" xfId="1" applyNumberFormat="1" applyFont="1" applyFill="1" applyBorder="1" applyAlignment="1" applyProtection="1">
      <alignment vertical="center" wrapText="1"/>
      <protection locked="0"/>
    </xf>
    <xf numFmtId="0" fontId="8" fillId="2" borderId="87" xfId="2" applyFill="1" applyBorder="1" applyAlignment="1" applyProtection="1">
      <alignment vertical="center"/>
      <protection locked="0"/>
    </xf>
    <xf numFmtId="0" fontId="1" fillId="14" borderId="1" xfId="1" applyFont="1" applyFill="1" applyBorder="1" applyAlignment="1">
      <alignment horizontal="center"/>
    </xf>
    <xf numFmtId="0" fontId="1" fillId="14" borderId="1" xfId="1" applyFont="1" applyFill="1" applyBorder="1"/>
    <xf numFmtId="165" fontId="1" fillId="2" borderId="1" xfId="1" applyNumberFormat="1" applyFont="1" applyFill="1" applyBorder="1" applyAlignment="1">
      <alignment horizontal="left" vertical="center" wrapText="1"/>
    </xf>
    <xf numFmtId="164" fontId="1" fillId="14" borderId="1" xfId="1" applyNumberFormat="1" applyFont="1" applyFill="1" applyBorder="1" applyProtection="1">
      <protection locked="0"/>
    </xf>
    <xf numFmtId="0" fontId="1" fillId="14" borderId="1" xfId="1" applyFont="1" applyFill="1" applyBorder="1" applyAlignment="1">
      <alignment horizontal="center" vertical="center"/>
    </xf>
    <xf numFmtId="0" fontId="1" fillId="15" borderId="1" xfId="1" applyFont="1" applyFill="1" applyBorder="1" applyAlignment="1">
      <alignment horizontal="center"/>
    </xf>
    <xf numFmtId="0" fontId="1" fillId="15" borderId="1" xfId="1" applyFont="1" applyFill="1" applyBorder="1"/>
    <xf numFmtId="0" fontId="1" fillId="14" borderId="1" xfId="1" applyFont="1" applyFill="1" applyBorder="1" applyProtection="1">
      <protection locked="0"/>
    </xf>
    <xf numFmtId="0" fontId="21" fillId="2" borderId="9" xfId="0" applyFont="1" applyFill="1" applyBorder="1" applyAlignment="1">
      <alignment horizontal="left" vertical="center"/>
    </xf>
    <xf numFmtId="165" fontId="14" fillId="4" borderId="6" xfId="0" applyNumberFormat="1" applyFont="1" applyFill="1" applyBorder="1" applyAlignment="1">
      <alignment horizontal="center" vertical="top" wrapText="1"/>
    </xf>
    <xf numFmtId="0" fontId="14" fillId="4" borderId="7" xfId="0" applyFont="1" applyFill="1" applyBorder="1" applyAlignment="1">
      <alignment horizontal="left" vertical="top"/>
    </xf>
    <xf numFmtId="0" fontId="14" fillId="4" borderId="7" xfId="0" applyFont="1" applyFill="1" applyBorder="1" applyAlignment="1">
      <alignment horizontal="center" vertical="top"/>
    </xf>
    <xf numFmtId="0" fontId="14" fillId="4" borderId="7" xfId="0" applyFont="1" applyFill="1" applyBorder="1" applyAlignment="1">
      <alignment vertical="top" wrapText="1"/>
    </xf>
    <xf numFmtId="0" fontId="10" fillId="4" borderId="7" xfId="0" applyFont="1" applyFill="1" applyBorder="1" applyAlignment="1" applyProtection="1">
      <alignment horizontal="center" vertical="top"/>
      <protection locked="0"/>
    </xf>
    <xf numFmtId="0" fontId="15" fillId="4" borderId="13" xfId="0" applyFont="1" applyFill="1" applyBorder="1" applyAlignment="1">
      <alignment horizontal="center" vertical="top"/>
    </xf>
    <xf numFmtId="1" fontId="15" fillId="4" borderId="13" xfId="0" applyNumberFormat="1" applyFont="1" applyFill="1" applyBorder="1" applyAlignment="1">
      <alignment horizontal="center" vertical="top"/>
    </xf>
    <xf numFmtId="0" fontId="16" fillId="4" borderId="8" xfId="0" applyFont="1" applyFill="1" applyBorder="1" applyAlignment="1" applyProtection="1">
      <alignment vertical="top"/>
    </xf>
    <xf numFmtId="0" fontId="7" fillId="0" borderId="0" xfId="0" applyFont="1" applyAlignment="1">
      <alignment vertical="top"/>
    </xf>
    <xf numFmtId="0" fontId="21" fillId="0" borderId="7" xfId="0" applyFont="1" applyFill="1" applyBorder="1" applyAlignment="1">
      <alignment horizontal="left"/>
    </xf>
    <xf numFmtId="0" fontId="7" fillId="2" borderId="7" xfId="0" applyFont="1" applyFill="1" applyBorder="1"/>
    <xf numFmtId="0" fontId="1" fillId="0" borderId="7" xfId="0" applyFont="1" applyBorder="1"/>
    <xf numFmtId="0" fontId="14" fillId="4" borderId="6" xfId="0" applyFont="1" applyFill="1" applyBorder="1" applyAlignment="1" applyProtection="1">
      <alignment horizontal="left" vertical="center"/>
    </xf>
    <xf numFmtId="165" fontId="14" fillId="4" borderId="46" xfId="0" applyNumberFormat="1" applyFont="1" applyFill="1" applyBorder="1" applyAlignment="1">
      <alignment horizontal="center" vertical="center" wrapText="1"/>
    </xf>
    <xf numFmtId="0" fontId="7" fillId="2" borderId="46" xfId="0" applyFont="1" applyFill="1" applyBorder="1" applyAlignment="1">
      <alignment horizontal="center"/>
    </xf>
    <xf numFmtId="0" fontId="21" fillId="0" borderId="9" xfId="0" applyFont="1" applyFill="1" applyBorder="1" applyAlignment="1" applyProtection="1">
      <alignment horizontal="left"/>
    </xf>
    <xf numFmtId="0" fontId="7" fillId="2" borderId="88" xfId="0" applyFont="1" applyFill="1" applyBorder="1" applyAlignment="1" applyProtection="1">
      <alignment horizontal="center"/>
    </xf>
    <xf numFmtId="165" fontId="1" fillId="2" borderId="7" xfId="0" applyNumberFormat="1" applyFont="1" applyFill="1" applyBorder="1" applyAlignment="1">
      <alignment vertical="center" wrapText="1"/>
    </xf>
    <xf numFmtId="0" fontId="7" fillId="2" borderId="6" xfId="0" applyFont="1" applyFill="1" applyBorder="1" applyAlignment="1">
      <alignment horizontal="left"/>
    </xf>
    <xf numFmtId="0" fontId="7" fillId="2" borderId="7" xfId="0" applyFont="1" applyFill="1" applyBorder="1" applyProtection="1">
      <protection locked="0"/>
    </xf>
    <xf numFmtId="164" fontId="1" fillId="2" borderId="7" xfId="0" applyNumberFormat="1" applyFont="1" applyFill="1" applyBorder="1" applyAlignment="1" applyProtection="1">
      <alignment vertical="center" wrapText="1"/>
      <protection locked="0"/>
    </xf>
    <xf numFmtId="0" fontId="21" fillId="0" borderId="9" xfId="0" applyFont="1" applyFill="1" applyBorder="1" applyAlignment="1">
      <alignment horizontal="left"/>
    </xf>
    <xf numFmtId="0" fontId="24" fillId="0" borderId="0" xfId="0" applyFont="1" applyAlignment="1" applyProtection="1">
      <alignment vertical="top"/>
    </xf>
    <xf numFmtId="0" fontId="7" fillId="0" borderId="0" xfId="0" applyFont="1" applyProtection="1"/>
    <xf numFmtId="0" fontId="7" fillId="0" borderId="0" xfId="0" applyFont="1" applyAlignment="1" applyProtection="1">
      <alignment horizontal="justify" wrapText="1"/>
    </xf>
    <xf numFmtId="0" fontId="22" fillId="0" borderId="0" xfId="0" applyFont="1" applyProtection="1"/>
    <xf numFmtId="0" fontId="24" fillId="0" borderId="0" xfId="0" applyFont="1" applyProtection="1"/>
    <xf numFmtId="0" fontId="24" fillId="0" borderId="0" xfId="0" applyFont="1" applyAlignment="1" applyProtection="1">
      <alignment horizontal="right" wrapText="1"/>
    </xf>
    <xf numFmtId="0" fontId="22" fillId="0" borderId="0" xfId="0" applyFont="1" applyAlignment="1" applyProtection="1">
      <alignment vertical="center"/>
    </xf>
    <xf numFmtId="0" fontId="21" fillId="0" borderId="0" xfId="0" applyFont="1" applyAlignment="1" applyProtection="1">
      <alignment wrapText="1"/>
    </xf>
    <xf numFmtId="165" fontId="15" fillId="4" borderId="8" xfId="0" applyNumberFormat="1" applyFont="1" applyFill="1" applyBorder="1" applyAlignment="1">
      <alignment horizontal="center" vertical="center" wrapText="1"/>
    </xf>
    <xf numFmtId="0" fontId="1" fillId="2" borderId="1" xfId="1" applyFont="1" applyFill="1" applyBorder="1" applyProtection="1">
      <protection locked="0"/>
    </xf>
    <xf numFmtId="165" fontId="1" fillId="2" borderId="1" xfId="1" applyNumberFormat="1" applyFont="1" applyFill="1" applyBorder="1" applyAlignment="1" applyProtection="1">
      <alignment horizontal="left" vertical="center" wrapText="1"/>
      <protection locked="0"/>
    </xf>
    <xf numFmtId="0" fontId="1" fillId="15" borderId="1" xfId="1" applyFont="1" applyFill="1" applyBorder="1" applyProtection="1">
      <protection locked="0"/>
    </xf>
    <xf numFmtId="164" fontId="1" fillId="15" borderId="1" xfId="1" applyNumberFormat="1" applyFont="1" applyFill="1" applyBorder="1" applyAlignment="1" applyProtection="1">
      <alignment horizontal="center"/>
      <protection locked="0"/>
    </xf>
    <xf numFmtId="0" fontId="1" fillId="15" borderId="77" xfId="1" applyFont="1" applyFill="1" applyBorder="1" applyProtection="1">
      <protection locked="0"/>
    </xf>
    <xf numFmtId="0" fontId="7" fillId="2" borderId="46" xfId="0" applyFont="1" applyFill="1" applyBorder="1" applyAlignment="1" applyProtection="1">
      <alignment horizontal="center"/>
      <protection locked="0"/>
    </xf>
    <xf numFmtId="0" fontId="1" fillId="15" borderId="1" xfId="1" applyFont="1" applyFill="1" applyBorder="1" applyAlignment="1" applyProtection="1">
      <alignment horizontal="center"/>
      <protection locked="0"/>
    </xf>
    <xf numFmtId="0" fontId="22" fillId="0" borderId="16"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22" fillId="8" borderId="16" xfId="0" quotePrefix="1" applyFont="1" applyFill="1" applyBorder="1" applyAlignment="1" applyProtection="1">
      <alignment horizontal="center" vertical="center"/>
    </xf>
    <xf numFmtId="0" fontId="22" fillId="8" borderId="17" xfId="0" quotePrefix="1" applyFont="1" applyFill="1" applyBorder="1" applyAlignment="1" applyProtection="1">
      <alignment horizontal="center" vertical="center"/>
    </xf>
    <xf numFmtId="0" fontId="22" fillId="8" borderId="2" xfId="0" quotePrefix="1" applyFont="1" applyFill="1" applyBorder="1" applyAlignment="1" applyProtection="1">
      <alignment horizontal="center" vertical="center"/>
    </xf>
    <xf numFmtId="0" fontId="7" fillId="0" borderId="18" xfId="0" applyFont="1" applyBorder="1" applyAlignment="1" applyProtection="1">
      <alignment horizontal="center" wrapText="1"/>
      <protection locked="0"/>
    </xf>
    <xf numFmtId="0" fontId="7" fillId="0" borderId="19" xfId="0" applyFont="1" applyBorder="1" applyAlignment="1" applyProtection="1">
      <alignment horizontal="center" wrapText="1"/>
      <protection locked="0"/>
    </xf>
    <xf numFmtId="0" fontId="7" fillId="0" borderId="20" xfId="0" applyFont="1" applyBorder="1" applyAlignment="1" applyProtection="1">
      <alignment horizontal="center" wrapText="1"/>
      <protection locked="0"/>
    </xf>
    <xf numFmtId="0" fontId="1" fillId="3" borderId="2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1" fillId="0" borderId="0" xfId="0" applyFont="1" applyFill="1" applyAlignment="1" applyProtection="1">
      <alignment horizontal="left"/>
    </xf>
    <xf numFmtId="0" fontId="1" fillId="0" borderId="0" xfId="0" applyFont="1" applyFill="1" applyAlignment="1" applyProtection="1">
      <alignment horizontal="left" wrapText="1"/>
    </xf>
    <xf numFmtId="0" fontId="1" fillId="0" borderId="0" xfId="0" applyFont="1" applyFill="1" applyAlignment="1" applyProtection="1">
      <alignment horizontal="center"/>
    </xf>
    <xf numFmtId="0" fontId="1" fillId="0" borderId="0" xfId="0" applyFont="1" applyAlignment="1">
      <alignment horizontal="justify" vertical="top" wrapText="1"/>
    </xf>
    <xf numFmtId="0" fontId="22" fillId="8"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wrapText="1"/>
    </xf>
    <xf numFmtId="0" fontId="31" fillId="6" borderId="0" xfId="0" applyFont="1" applyFill="1" applyAlignment="1">
      <alignment horizontal="center"/>
    </xf>
    <xf numFmtId="0" fontId="4" fillId="6" borderId="0" xfId="0" applyFont="1" applyFill="1" applyAlignment="1">
      <alignment horizontal="center" wrapText="1"/>
    </xf>
    <xf numFmtId="0" fontId="34"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wrapText="1"/>
    </xf>
    <xf numFmtId="0" fontId="7" fillId="0" borderId="0" xfId="0" quotePrefix="1" applyFont="1" applyAlignment="1">
      <alignment horizontal="left" vertical="center" wrapText="1"/>
    </xf>
    <xf numFmtId="0" fontId="7" fillId="0" borderId="0" xfId="0" quotePrefix="1" applyFont="1" applyFill="1" applyAlignment="1">
      <alignment horizontal="left" vertical="center" wrapText="1"/>
    </xf>
    <xf numFmtId="0" fontId="22" fillId="16" borderId="0" xfId="4" applyFont="1" applyFill="1" applyBorder="1" applyAlignment="1">
      <alignment horizontal="left" vertical="center" wrapText="1"/>
    </xf>
    <xf numFmtId="0" fontId="22" fillId="0" borderId="0" xfId="4" applyFont="1" applyBorder="1" applyAlignment="1">
      <alignment horizontal="left" vertical="center" wrapText="1"/>
    </xf>
    <xf numFmtId="0" fontId="22" fillId="0" borderId="0" xfId="4" applyFont="1" applyBorder="1" applyAlignment="1" applyProtection="1">
      <alignment horizontal="left" vertical="center" wrapText="1"/>
    </xf>
    <xf numFmtId="0" fontId="7" fillId="0" borderId="0" xfId="0" quotePrefix="1" applyFont="1" applyAlignment="1" applyProtection="1">
      <alignment horizontal="left" vertical="center" wrapText="1"/>
    </xf>
    <xf numFmtId="0" fontId="3" fillId="6" borderId="0" xfId="0" applyFont="1" applyFill="1" applyAlignment="1">
      <alignment horizontal="center"/>
    </xf>
    <xf numFmtId="0" fontId="33" fillId="0" borderId="0" xfId="0" applyFont="1" applyFill="1" applyBorder="1" applyAlignment="1">
      <alignment horizontal="left" vertical="center"/>
    </xf>
    <xf numFmtId="0" fontId="22" fillId="0" borderId="0" xfId="3" applyFont="1" applyBorder="1" applyAlignment="1">
      <alignment horizontal="left" vertical="center" wrapText="1"/>
    </xf>
    <xf numFmtId="0" fontId="22" fillId="0" borderId="0" xfId="3" applyFont="1" applyFill="1" applyBorder="1" applyAlignment="1">
      <alignment horizontal="left" vertical="center" wrapText="1"/>
    </xf>
    <xf numFmtId="0" fontId="2" fillId="0" borderId="0" xfId="3" applyFont="1" applyBorder="1" applyAlignment="1">
      <alignment horizontal="left" vertical="center" wrapText="1"/>
    </xf>
    <xf numFmtId="0" fontId="26" fillId="0" borderId="0" xfId="0" applyFont="1" applyFill="1" applyAlignment="1">
      <alignment horizontal="center"/>
    </xf>
    <xf numFmtId="0" fontId="7" fillId="0" borderId="0" xfId="0" quotePrefix="1" applyFont="1" applyAlignment="1">
      <alignment horizontal="justify" vertical="center" wrapText="1"/>
    </xf>
    <xf numFmtId="0" fontId="7" fillId="0" borderId="0" xfId="0" applyFont="1" applyAlignment="1">
      <alignment horizontal="justify" vertical="center" wrapText="1"/>
    </xf>
    <xf numFmtId="0" fontId="7" fillId="0" borderId="0" xfId="0" quotePrefix="1" applyFont="1" applyAlignment="1">
      <alignment horizontal="left" vertical="top" wrapText="1"/>
    </xf>
    <xf numFmtId="0" fontId="7" fillId="0" borderId="0" xfId="0" applyFont="1" applyAlignment="1" applyProtection="1">
      <alignment horizontal="justify" wrapText="1"/>
    </xf>
    <xf numFmtId="0" fontId="7" fillId="0" borderId="0" xfId="0" applyFont="1" applyAlignment="1">
      <alignment horizontal="justify" wrapText="1"/>
    </xf>
    <xf numFmtId="0" fontId="1" fillId="0" borderId="0" xfId="0" applyFont="1" applyAlignment="1">
      <alignment horizontal="justify" wrapText="1"/>
    </xf>
    <xf numFmtId="0" fontId="7" fillId="0" borderId="0" xfId="0" applyFont="1" applyAlignment="1">
      <alignment horizontal="justify" vertical="justify" wrapText="1"/>
    </xf>
    <xf numFmtId="0" fontId="22" fillId="0" borderId="0" xfId="0" applyFont="1" applyAlignment="1">
      <alignment horizontal="left" wrapText="1"/>
    </xf>
    <xf numFmtId="0" fontId="22" fillId="0" borderId="0" xfId="0" applyFont="1" applyAlignment="1" applyProtection="1">
      <alignment horizontal="left" vertical="center" wrapText="1"/>
    </xf>
    <xf numFmtId="0" fontId="1" fillId="0" borderId="0" xfId="0" applyFont="1" applyAlignment="1" applyProtection="1">
      <alignment horizontal="left" wrapText="1"/>
    </xf>
    <xf numFmtId="0" fontId="7" fillId="0" borderId="0" xfId="0" applyFont="1" applyAlignment="1">
      <alignment horizontal="justify" vertical="top" wrapText="1"/>
    </xf>
    <xf numFmtId="0" fontId="7" fillId="0" borderId="0" xfId="0" applyFont="1" applyAlignment="1">
      <alignment horizontal="left" wrapText="1"/>
    </xf>
    <xf numFmtId="0" fontId="21" fillId="0" borderId="0" xfId="0" applyFont="1" applyAlignment="1">
      <alignment horizontal="left" wrapText="1"/>
    </xf>
    <xf numFmtId="0" fontId="1"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horizontal="justify" vertical="justify" wrapText="1"/>
    </xf>
    <xf numFmtId="0" fontId="7" fillId="0" borderId="0" xfId="0" applyFont="1" applyAlignment="1" applyProtection="1">
      <alignment horizontal="justify" vertical="top" wrapText="1"/>
    </xf>
    <xf numFmtId="0" fontId="21" fillId="0" borderId="0" xfId="0" applyFont="1" applyAlignment="1" applyProtection="1">
      <alignment horizontal="left" wrapText="1"/>
    </xf>
    <xf numFmtId="0" fontId="22" fillId="0" borderId="0" xfId="0" applyFont="1" applyAlignment="1" applyProtection="1">
      <alignment horizontal="left" wrapText="1"/>
    </xf>
    <xf numFmtId="0" fontId="73" fillId="0" borderId="43" xfId="0" applyFont="1" applyFill="1" applyBorder="1" applyAlignment="1" applyProtection="1">
      <alignment horizontal="center" vertical="center"/>
      <protection locked="0"/>
    </xf>
    <xf numFmtId="0" fontId="73" fillId="0" borderId="44" xfId="0" applyFont="1" applyFill="1" applyBorder="1" applyAlignment="1" applyProtection="1">
      <alignment horizontal="center" vertical="center"/>
      <protection locked="0"/>
    </xf>
    <xf numFmtId="0" fontId="73" fillId="0" borderId="15"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0" fillId="2" borderId="0" xfId="0" applyFill="1" applyAlignment="1">
      <alignment horizontal="center"/>
    </xf>
    <xf numFmtId="0" fontId="1" fillId="2" borderId="0" xfId="0" applyFont="1" applyFill="1" applyBorder="1" applyAlignment="1">
      <alignment horizontal="left" wrapText="1"/>
    </xf>
    <xf numFmtId="0" fontId="1" fillId="2" borderId="0" xfId="0" applyFont="1" applyFill="1" applyBorder="1" applyAlignment="1">
      <alignment horizontal="left" vertical="center" wrapText="1"/>
    </xf>
    <xf numFmtId="0" fontId="3" fillId="7" borderId="0" xfId="0" applyFont="1" applyFill="1" applyAlignment="1">
      <alignment horizontal="center" vertical="center"/>
    </xf>
    <xf numFmtId="0" fontId="1" fillId="2" borderId="0" xfId="0" applyFont="1" applyFill="1" applyBorder="1" applyAlignment="1">
      <alignment horizontal="left" vertical="center"/>
    </xf>
    <xf numFmtId="0" fontId="7" fillId="12" borderId="57" xfId="0" applyFont="1" applyFill="1" applyBorder="1" applyAlignment="1" applyProtection="1">
      <alignment horizontal="center" vertical="center"/>
      <protection locked="0"/>
    </xf>
    <xf numFmtId="0" fontId="7" fillId="12" borderId="47" xfId="0" applyFont="1" applyFill="1" applyBorder="1" applyAlignment="1" applyProtection="1">
      <alignment horizontal="center" vertical="center"/>
      <protection locked="0"/>
    </xf>
    <xf numFmtId="0" fontId="7" fillId="13" borderId="57" xfId="0" applyFont="1" applyFill="1" applyBorder="1" applyAlignment="1" applyProtection="1">
      <alignment horizontal="center"/>
      <protection locked="0"/>
    </xf>
    <xf numFmtId="0" fontId="7" fillId="13" borderId="47" xfId="0" applyFont="1" applyFill="1" applyBorder="1" applyAlignment="1" applyProtection="1">
      <alignment horizontal="center"/>
      <protection locked="0"/>
    </xf>
    <xf numFmtId="0" fontId="31" fillId="7" borderId="0" xfId="0" applyFont="1" applyFill="1" applyAlignment="1">
      <alignment horizontal="center" vertical="center"/>
    </xf>
    <xf numFmtId="0" fontId="1" fillId="14" borderId="0" xfId="1" applyFont="1" applyFill="1" applyBorder="1" applyAlignment="1">
      <alignment horizontal="left" wrapText="1"/>
    </xf>
    <xf numFmtId="0" fontId="1" fillId="14" borderId="75" xfId="1" applyFont="1" applyFill="1" applyBorder="1" applyAlignment="1" applyProtection="1">
      <alignment horizontal="center" vertical="center"/>
      <protection locked="0"/>
    </xf>
    <xf numFmtId="0" fontId="1" fillId="14" borderId="80" xfId="1" applyFont="1" applyFill="1" applyBorder="1" applyAlignment="1" applyProtection="1">
      <alignment horizontal="center" vertical="center"/>
      <protection locked="0"/>
    </xf>
    <xf numFmtId="0" fontId="1" fillId="14" borderId="77" xfId="1" applyFont="1" applyFill="1" applyBorder="1" applyAlignment="1" applyProtection="1">
      <alignment horizontal="center" vertical="center"/>
      <protection locked="0"/>
    </xf>
    <xf numFmtId="0" fontId="1" fillId="14" borderId="75" xfId="1" applyFont="1" applyFill="1" applyBorder="1" applyAlignment="1" applyProtection="1">
      <alignment horizontal="center"/>
      <protection locked="0"/>
    </xf>
    <xf numFmtId="0" fontId="1" fillId="14" borderId="80" xfId="1" applyFont="1" applyFill="1" applyBorder="1" applyAlignment="1" applyProtection="1">
      <alignment horizontal="center"/>
      <protection locked="0"/>
    </xf>
    <xf numFmtId="0" fontId="1" fillId="14" borderId="77" xfId="1" applyFont="1" applyFill="1" applyBorder="1" applyAlignment="1" applyProtection="1">
      <alignment horizontal="center"/>
      <protection locked="0"/>
    </xf>
    <xf numFmtId="0" fontId="43" fillId="2" borderId="75" xfId="0" applyFont="1" applyFill="1" applyBorder="1" applyAlignment="1">
      <alignment horizontal="center" vertical="center"/>
    </xf>
    <xf numFmtId="0" fontId="43" fillId="2" borderId="80" xfId="0" applyFont="1" applyFill="1" applyBorder="1" applyAlignment="1">
      <alignment horizontal="center" vertical="center"/>
    </xf>
    <xf numFmtId="0" fontId="43" fillId="2" borderId="77" xfId="0" applyFont="1" applyFill="1" applyBorder="1" applyAlignment="1">
      <alignment horizontal="center" vertical="center"/>
    </xf>
    <xf numFmtId="0" fontId="43" fillId="14" borderId="75" xfId="1" applyFont="1" applyFill="1" applyBorder="1" applyAlignment="1">
      <alignment horizontal="center" vertical="center"/>
    </xf>
    <xf numFmtId="0" fontId="43" fillId="14" borderId="77" xfId="1" applyFont="1" applyFill="1" applyBorder="1" applyAlignment="1">
      <alignment horizontal="center" vertical="center"/>
    </xf>
    <xf numFmtId="0" fontId="47" fillId="3" borderId="40" xfId="0" applyFont="1" applyFill="1" applyBorder="1" applyAlignment="1" applyProtection="1">
      <alignment horizontal="left" vertical="center" wrapText="1"/>
      <protection locked="0"/>
    </xf>
    <xf numFmtId="0" fontId="47" fillId="3" borderId="53" xfId="0" applyFont="1" applyFill="1" applyBorder="1" applyAlignment="1" applyProtection="1">
      <alignment horizontal="left" vertical="center" wrapText="1"/>
      <protection locked="0"/>
    </xf>
    <xf numFmtId="0" fontId="44" fillId="3" borderId="39" xfId="0" applyFont="1" applyFill="1" applyBorder="1" applyAlignment="1">
      <alignment horizontal="left" vertical="top" wrapText="1"/>
    </xf>
    <xf numFmtId="0" fontId="44" fillId="3" borderId="37" xfId="0" applyFont="1" applyFill="1" applyBorder="1" applyAlignment="1">
      <alignment horizontal="left" vertical="top" wrapText="1"/>
    </xf>
    <xf numFmtId="0" fontId="43" fillId="9" borderId="50" xfId="0" applyFont="1" applyFill="1" applyBorder="1" applyAlignment="1" applyProtection="1">
      <alignment horizontal="center" vertical="center" wrapText="1"/>
      <protection locked="0"/>
    </xf>
    <xf numFmtId="0" fontId="43" fillId="9" borderId="51" xfId="0" applyFont="1" applyFill="1" applyBorder="1" applyAlignment="1" applyProtection="1">
      <alignment horizontal="center" vertical="center" wrapText="1"/>
      <protection locked="0"/>
    </xf>
    <xf numFmtId="0" fontId="47" fillId="3" borderId="35" xfId="0" applyFont="1" applyFill="1" applyBorder="1" applyAlignment="1" applyProtection="1">
      <alignment horizontal="left" vertical="center" wrapText="1"/>
      <protection locked="0"/>
    </xf>
    <xf numFmtId="0" fontId="47" fillId="3" borderId="36" xfId="0" applyFont="1" applyFill="1" applyBorder="1" applyAlignment="1" applyProtection="1">
      <alignment horizontal="left" vertical="center" wrapText="1"/>
      <protection locked="0"/>
    </xf>
    <xf numFmtId="0" fontId="44" fillId="3" borderId="41" xfId="0" applyFont="1" applyFill="1" applyBorder="1" applyAlignment="1">
      <alignment horizontal="left" vertical="top" wrapText="1"/>
    </xf>
    <xf numFmtId="0" fontId="41" fillId="3" borderId="55" xfId="0" applyFont="1" applyFill="1" applyBorder="1" applyAlignment="1">
      <alignment horizontal="left" vertical="center" wrapText="1"/>
    </xf>
    <xf numFmtId="0" fontId="41" fillId="3" borderId="0" xfId="0" applyFont="1" applyFill="1" applyAlignment="1">
      <alignment horizontal="left" vertical="center" wrapText="1"/>
    </xf>
    <xf numFmtId="0" fontId="31" fillId="7" borderId="0" xfId="1" applyFont="1" applyFill="1" applyAlignment="1">
      <alignment horizontal="center" vertical="center"/>
    </xf>
    <xf numFmtId="0" fontId="44" fillId="3" borderId="0" xfId="0" applyFont="1" applyFill="1" applyAlignment="1">
      <alignment horizontal="left" vertical="center" wrapText="1"/>
    </xf>
    <xf numFmtId="0" fontId="44" fillId="3" borderId="0" xfId="0" applyFont="1" applyFill="1" applyBorder="1" applyAlignment="1">
      <alignment horizontal="left" vertical="center" wrapText="1"/>
    </xf>
    <xf numFmtId="0" fontId="44" fillId="3" borderId="0" xfId="0" applyFont="1" applyFill="1" applyAlignment="1">
      <alignment horizontal="left" vertical="center"/>
    </xf>
    <xf numFmtId="0" fontId="31" fillId="7" borderId="0" xfId="1" applyFont="1" applyFill="1" applyAlignment="1" applyProtection="1">
      <alignment horizontal="center" vertical="center"/>
    </xf>
    <xf numFmtId="0" fontId="5" fillId="0" borderId="0" xfId="0" applyFont="1" applyBorder="1" applyAlignment="1" applyProtection="1">
      <alignment horizontal="left" vertical="center" wrapText="1"/>
    </xf>
    <xf numFmtId="0" fontId="7" fillId="2" borderId="43"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75" xfId="0" applyFont="1" applyFill="1" applyBorder="1" applyAlignment="1" applyProtection="1">
      <alignment horizontal="center" vertical="center"/>
    </xf>
    <xf numFmtId="0" fontId="7" fillId="2" borderId="77" xfId="0" applyFont="1" applyFill="1" applyBorder="1" applyAlignment="1" applyProtection="1">
      <alignment horizontal="center" vertical="center"/>
    </xf>
    <xf numFmtId="0" fontId="7" fillId="2" borderId="85" xfId="0" applyFont="1" applyFill="1" applyBorder="1" applyAlignment="1" applyProtection="1">
      <alignment horizontal="center" vertical="center"/>
    </xf>
    <xf numFmtId="0" fontId="7" fillId="2" borderId="86"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166" fontId="43" fillId="0" borderId="0" xfId="0" quotePrefix="1" applyNumberFormat="1" applyFont="1" applyFill="1" applyBorder="1" applyAlignment="1" applyProtection="1">
      <alignment horizontal="center" vertical="center"/>
    </xf>
    <xf numFmtId="166" fontId="43" fillId="0" borderId="67" xfId="0" quotePrefix="1" applyNumberFormat="1" applyFont="1" applyFill="1" applyBorder="1" applyAlignment="1" applyProtection="1">
      <alignment horizontal="center" vertical="center"/>
    </xf>
    <xf numFmtId="166" fontId="43" fillId="0" borderId="0" xfId="0" applyNumberFormat="1" applyFont="1" applyFill="1" applyBorder="1" applyAlignment="1" applyProtection="1">
      <alignment horizontal="left" vertical="center" wrapText="1"/>
    </xf>
    <xf numFmtId="166" fontId="43" fillId="0" borderId="67" xfId="0" applyNumberFormat="1" applyFont="1" applyFill="1" applyBorder="1" applyAlignment="1" applyProtection="1">
      <alignment horizontal="left" vertical="center" wrapText="1"/>
    </xf>
    <xf numFmtId="166" fontId="43" fillId="0" borderId="0" xfId="0" applyNumberFormat="1" applyFont="1" applyFill="1" applyBorder="1" applyAlignment="1" applyProtection="1">
      <alignment horizontal="left" vertical="center"/>
    </xf>
    <xf numFmtId="166" fontId="43" fillId="0" borderId="67" xfId="0" applyNumberFormat="1" applyFont="1" applyFill="1" applyBorder="1" applyAlignment="1" applyProtection="1">
      <alignment horizontal="left" vertical="center"/>
    </xf>
    <xf numFmtId="0" fontId="15" fillId="4" borderId="61" xfId="0" applyFont="1" applyFill="1" applyBorder="1" applyAlignment="1" applyProtection="1">
      <alignment horizontal="center" vertical="center"/>
    </xf>
    <xf numFmtId="0" fontId="15" fillId="4" borderId="13" xfId="0" applyFont="1" applyFill="1" applyBorder="1" applyAlignment="1" applyProtection="1">
      <alignment horizontal="center" vertical="center"/>
    </xf>
    <xf numFmtId="0" fontId="7" fillId="0" borderId="30"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7"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7" fillId="2" borderId="80" xfId="0" applyFont="1" applyFill="1" applyBorder="1" applyAlignment="1" applyProtection="1">
      <alignment horizontal="center" vertical="center"/>
    </xf>
    <xf numFmtId="0" fontId="7" fillId="12" borderId="16" xfId="0" applyFont="1" applyFill="1" applyBorder="1" applyAlignment="1" applyProtection="1">
      <alignment horizontal="center"/>
    </xf>
    <xf numFmtId="0" fontId="7" fillId="12" borderId="2" xfId="0" applyFont="1" applyFill="1" applyBorder="1" applyAlignment="1" applyProtection="1">
      <alignment horizontal="center"/>
    </xf>
  </cellXfs>
  <cellStyles count="5">
    <cellStyle name="Hyperlink" xfId="2" builtinId="8"/>
    <cellStyle name="Normal" xfId="0" builtinId="0"/>
    <cellStyle name="Normal 2" xfId="1"/>
    <cellStyle name="Normal 2 2" xfId="4"/>
    <cellStyle name="Normale 2" xfId="3"/>
  </cellStyles>
  <dxfs count="51">
    <dxf>
      <font>
        <b/>
        <i val="0"/>
        <condense val="0"/>
        <extend val="0"/>
        <color indexed="57"/>
      </font>
    </dxf>
    <dxf>
      <font>
        <b/>
        <i val="0"/>
        <condense val="0"/>
        <extend val="0"/>
        <color indexed="12"/>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206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3</xdr:col>
      <xdr:colOff>11850</xdr:colOff>
      <xdr:row>2</xdr:row>
      <xdr:rowOff>174518</xdr:rowOff>
    </xdr:to>
    <xdr:pic>
      <xdr:nvPicPr>
        <xdr:cNvPr id="4" name="Picture 3">
          <a:extLst>
            <a:ext uri="{FF2B5EF4-FFF2-40B4-BE49-F238E27FC236}">
              <a16:creationId xmlns:a16="http://schemas.microsoft.com/office/drawing/2014/main" xmlns="" id="{E36B7B7F-AF0A-4F20-BD6A-C3985F317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821600" cy="5174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1097341</xdr:colOff>
      <xdr:row>2</xdr:row>
      <xdr:rowOff>137856</xdr:rowOff>
    </xdr:to>
    <xdr:pic>
      <xdr:nvPicPr>
        <xdr:cNvPr id="2" name="Image 1">
          <a:extLst>
            <a:ext uri="{FF2B5EF4-FFF2-40B4-BE49-F238E27FC236}">
              <a16:creationId xmlns:a16="http://schemas.microsoft.com/office/drawing/2014/main" xmlns="" id="{6FE4962F-4346-47E0-9F0C-3E8BA5B672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28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3</xdr:col>
      <xdr:colOff>21375</xdr:colOff>
      <xdr:row>2</xdr:row>
      <xdr:rowOff>174518</xdr:rowOff>
    </xdr:to>
    <xdr:pic>
      <xdr:nvPicPr>
        <xdr:cNvPr id="3" name="Picture 2">
          <a:extLst>
            <a:ext uri="{FF2B5EF4-FFF2-40B4-BE49-F238E27FC236}">
              <a16:creationId xmlns:a16="http://schemas.microsoft.com/office/drawing/2014/main" xmlns="" id="{FDEB4DCF-C087-42B1-A70C-9CDD0C156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9050"/>
          <a:ext cx="1821600" cy="5174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3</xdr:col>
      <xdr:colOff>30900</xdr:colOff>
      <xdr:row>3</xdr:row>
      <xdr:rowOff>41168</xdr:rowOff>
    </xdr:to>
    <xdr:pic>
      <xdr:nvPicPr>
        <xdr:cNvPr id="3" name="Picture 2">
          <a:extLst>
            <a:ext uri="{FF2B5EF4-FFF2-40B4-BE49-F238E27FC236}">
              <a16:creationId xmlns:a16="http://schemas.microsoft.com/office/drawing/2014/main" xmlns="" id="{D7312DA3-6CA5-4A43-8C3F-46CE0EE214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675"/>
          <a:ext cx="1821600" cy="5174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3</xdr:col>
      <xdr:colOff>1164375</xdr:colOff>
      <xdr:row>3</xdr:row>
      <xdr:rowOff>3068</xdr:rowOff>
    </xdr:to>
    <xdr:pic>
      <xdr:nvPicPr>
        <xdr:cNvPr id="3" name="Picture 2">
          <a:extLst>
            <a:ext uri="{FF2B5EF4-FFF2-40B4-BE49-F238E27FC236}">
              <a16:creationId xmlns:a16="http://schemas.microsoft.com/office/drawing/2014/main" xmlns="" id="{16506B44-0D08-4395-B23F-00A40731D6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821600" cy="517418"/>
        </a:xfrm>
        <a:prstGeom prst="rect">
          <a:avLst/>
        </a:prstGeom>
      </xdr:spPr>
    </xdr:pic>
    <xdr:clientData/>
  </xdr:twoCellAnchor>
  <xdr:oneCellAnchor>
    <xdr:from>
      <xdr:col>8</xdr:col>
      <xdr:colOff>1035843</xdr:colOff>
      <xdr:row>13</xdr:row>
      <xdr:rowOff>166687</xdr:rowOff>
    </xdr:from>
    <xdr:ext cx="184731" cy="264560"/>
    <xdr:sp macro="" textlink="">
      <xdr:nvSpPr>
        <xdr:cNvPr id="2" name="TextBox 1"/>
        <xdr:cNvSpPr txBox="1"/>
      </xdr:nvSpPr>
      <xdr:spPr>
        <a:xfrm>
          <a:off x="9632156" y="36433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908</xdr:colOff>
      <xdr:row>2</xdr:row>
      <xdr:rowOff>160081</xdr:rowOff>
    </xdr:to>
    <xdr:pic>
      <xdr:nvPicPr>
        <xdr:cNvPr id="2" name="Imag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10658" cy="5410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1850175</xdr:colOff>
      <xdr:row>3</xdr:row>
      <xdr:rowOff>3068</xdr:rowOff>
    </xdr:to>
    <xdr:pic>
      <xdr:nvPicPr>
        <xdr:cNvPr id="3" name="Picture 2">
          <a:extLst>
            <a:ext uri="{FF2B5EF4-FFF2-40B4-BE49-F238E27FC236}">
              <a16:creationId xmlns:a16="http://schemas.microsoft.com/office/drawing/2014/main" xmlns="" id="{169C937B-F074-43E2-A07F-26DB318E8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821600" cy="5174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191767</xdr:colOff>
      <xdr:row>2</xdr:row>
      <xdr:rowOff>157585</xdr:rowOff>
    </xdr:to>
    <xdr:pic>
      <xdr:nvPicPr>
        <xdr:cNvPr id="3" name="Picture 2">
          <a:extLst>
            <a:ext uri="{FF2B5EF4-FFF2-40B4-BE49-F238E27FC236}">
              <a16:creationId xmlns:a16="http://schemas.microsoft.com/office/drawing/2014/main" xmlns="" id="{169C937B-F074-43E2-A07F-26DB318E8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600" cy="5174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440475</xdr:colOff>
      <xdr:row>2</xdr:row>
      <xdr:rowOff>155468</xdr:rowOff>
    </xdr:to>
    <xdr:pic>
      <xdr:nvPicPr>
        <xdr:cNvPr id="3" name="Picture 2">
          <a:extLst>
            <a:ext uri="{FF2B5EF4-FFF2-40B4-BE49-F238E27FC236}">
              <a16:creationId xmlns:a16="http://schemas.microsoft.com/office/drawing/2014/main" xmlns="" id="{169C937B-F074-43E2-A07F-26DB318E8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600" cy="5174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3</xdr:col>
      <xdr:colOff>11850</xdr:colOff>
      <xdr:row>3</xdr:row>
      <xdr:rowOff>3068</xdr:rowOff>
    </xdr:to>
    <xdr:pic>
      <xdr:nvPicPr>
        <xdr:cNvPr id="3" name="Picture 2">
          <a:extLst>
            <a:ext uri="{FF2B5EF4-FFF2-40B4-BE49-F238E27FC236}">
              <a16:creationId xmlns:a16="http://schemas.microsoft.com/office/drawing/2014/main" xmlns="" id="{BD03AD75-688B-40D5-9127-F06A776C2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5"/>
          <a:ext cx="1821600" cy="517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hyperlink" Target="http://www.fao.org/aquastat/es/databases/glossary/"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www.fao.org/aquastat/es/databases/glossary/"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52"/>
  <sheetViews>
    <sheetView showGridLines="0" tabSelected="1" view="pageBreakPreview" zoomScaleNormal="100" zoomScaleSheetLayoutView="100" workbookViewId="0">
      <selection activeCell="A11" sqref="A11:I11"/>
    </sheetView>
  </sheetViews>
  <sheetFormatPr defaultColWidth="9.140625" defaultRowHeight="14.25" x14ac:dyDescent="0.2"/>
  <cols>
    <col min="1" max="4" width="9.140625" style="21"/>
    <col min="5" max="5" width="9.140625" style="21" customWidth="1"/>
    <col min="6" max="8" width="9.140625" style="21"/>
    <col min="9" max="9" width="18.28515625" style="21" customWidth="1"/>
    <col min="10" max="16384" width="9.140625" style="21"/>
  </cols>
  <sheetData>
    <row r="2" spans="1:9" x14ac:dyDescent="0.2">
      <c r="A2" s="22"/>
      <c r="B2" s="22"/>
      <c r="C2" s="22"/>
      <c r="D2" s="22"/>
      <c r="E2" s="22"/>
      <c r="F2" s="22"/>
      <c r="G2" s="22"/>
      <c r="H2" s="22"/>
      <c r="I2" s="22"/>
    </row>
    <row r="3" spans="1:9" x14ac:dyDescent="0.2">
      <c r="A3" s="22"/>
      <c r="B3" s="22"/>
      <c r="C3" s="22"/>
      <c r="D3" s="22"/>
      <c r="E3" s="22"/>
      <c r="F3" s="22"/>
      <c r="G3" s="22"/>
      <c r="H3" s="22"/>
      <c r="I3" s="22"/>
    </row>
    <row r="4" spans="1:9" ht="15.75" x14ac:dyDescent="0.25">
      <c r="A4" s="526" t="s">
        <v>472</v>
      </c>
      <c r="B4" s="526"/>
      <c r="C4" s="526"/>
      <c r="D4" s="526"/>
      <c r="E4" s="526"/>
      <c r="F4" s="526"/>
      <c r="G4" s="526"/>
      <c r="H4" s="526"/>
      <c r="I4" s="526"/>
    </row>
    <row r="5" spans="1:9" ht="32.25" customHeight="1" x14ac:dyDescent="0.2">
      <c r="A5" s="527" t="s">
        <v>30</v>
      </c>
      <c r="B5" s="527"/>
      <c r="C5" s="527"/>
      <c r="D5" s="527"/>
      <c r="E5" s="527"/>
      <c r="F5" s="527"/>
      <c r="G5" s="527"/>
      <c r="H5" s="527"/>
      <c r="I5" s="527"/>
    </row>
    <row r="6" spans="1:9" x14ac:dyDescent="0.2">
      <c r="A6" s="23"/>
      <c r="B6" s="23"/>
      <c r="C6" s="23"/>
      <c r="D6" s="23"/>
      <c r="E6" s="23"/>
      <c r="F6" s="23"/>
      <c r="G6" s="23"/>
      <c r="H6" s="23"/>
      <c r="I6" s="23"/>
    </row>
    <row r="7" spans="1:9" s="76" customFormat="1" ht="12.75" x14ac:dyDescent="0.2">
      <c r="A7" s="523" t="s">
        <v>471</v>
      </c>
      <c r="B7" s="523"/>
      <c r="C7" s="523"/>
      <c r="D7" s="523"/>
      <c r="E7" s="523"/>
      <c r="F7" s="523"/>
      <c r="G7" s="523"/>
      <c r="H7" s="523"/>
      <c r="I7" s="523"/>
    </row>
    <row r="8" spans="1:9" s="83" customFormat="1" ht="15" customHeight="1" x14ac:dyDescent="0.2">
      <c r="A8" s="523" t="s">
        <v>473</v>
      </c>
      <c r="B8" s="523"/>
      <c r="C8" s="523"/>
      <c r="D8" s="523"/>
      <c r="E8" s="523"/>
      <c r="F8" s="523"/>
      <c r="G8" s="523"/>
      <c r="H8" s="523"/>
      <c r="I8" s="523"/>
    </row>
    <row r="9" spans="1:9" s="76" customFormat="1" ht="12.75" x14ac:dyDescent="0.2">
      <c r="A9" s="67"/>
      <c r="B9" s="67"/>
      <c r="C9" s="67"/>
      <c r="D9" s="67"/>
      <c r="E9" s="67"/>
      <c r="F9" s="77"/>
      <c r="G9" s="67"/>
      <c r="H9" s="67"/>
      <c r="I9" s="67"/>
    </row>
    <row r="10" spans="1:9" s="76" customFormat="1" ht="12.75" x14ac:dyDescent="0.2">
      <c r="A10" s="524" t="s">
        <v>31</v>
      </c>
      <c r="B10" s="524"/>
      <c r="C10" s="524"/>
      <c r="D10" s="524"/>
      <c r="E10" s="524"/>
      <c r="F10" s="524"/>
      <c r="G10" s="524"/>
      <c r="H10" s="524"/>
      <c r="I10" s="524"/>
    </row>
    <row r="11" spans="1:9" s="83" customFormat="1" ht="242.25" customHeight="1" x14ac:dyDescent="0.2">
      <c r="A11" s="522" t="s">
        <v>314</v>
      </c>
      <c r="B11" s="522"/>
      <c r="C11" s="522"/>
      <c r="D11" s="522"/>
      <c r="E11" s="522"/>
      <c r="F11" s="522"/>
      <c r="G11" s="522"/>
      <c r="H11" s="522"/>
      <c r="I11" s="522"/>
    </row>
    <row r="12" spans="1:9" s="76" customFormat="1" ht="15" customHeight="1" x14ac:dyDescent="0.2">
      <c r="A12" s="88"/>
      <c r="B12" s="88"/>
      <c r="C12" s="88"/>
      <c r="D12" s="88"/>
      <c r="E12" s="88"/>
      <c r="F12" s="88"/>
      <c r="G12" s="88"/>
      <c r="H12" s="88"/>
      <c r="I12" s="88"/>
    </row>
    <row r="13" spans="1:9" s="76" customFormat="1" ht="24.75" customHeight="1" x14ac:dyDescent="0.2">
      <c r="A13" s="525" t="s">
        <v>35</v>
      </c>
      <c r="B13" s="525"/>
      <c r="C13" s="525"/>
      <c r="D13" s="525"/>
      <c r="E13" s="525"/>
      <c r="F13" s="525"/>
      <c r="G13" s="525"/>
      <c r="H13" s="525"/>
      <c r="I13" s="525"/>
    </row>
    <row r="14" spans="1:9" s="13" customFormat="1" ht="12.75" x14ac:dyDescent="0.2">
      <c r="A14" s="67"/>
      <c r="B14" s="67"/>
      <c r="C14" s="67"/>
      <c r="D14" s="67"/>
      <c r="E14" s="67"/>
      <c r="F14" s="78"/>
      <c r="G14" s="67"/>
      <c r="H14" s="67"/>
      <c r="I14" s="67"/>
    </row>
    <row r="15" spans="1:9" s="13" customFormat="1" ht="12.75" x14ac:dyDescent="0.2">
      <c r="A15" s="503" t="s">
        <v>312</v>
      </c>
      <c r="B15" s="504"/>
      <c r="C15" s="504"/>
      <c r="D15" s="504"/>
      <c r="E15" s="504"/>
      <c r="F15" s="504"/>
      <c r="G15" s="504"/>
      <c r="H15" s="504"/>
      <c r="I15" s="505"/>
    </row>
    <row r="16" spans="1:9" s="13" customFormat="1" ht="12.75" x14ac:dyDescent="0.2">
      <c r="A16" s="498" t="s">
        <v>32</v>
      </c>
      <c r="B16" s="499"/>
      <c r="C16" s="500"/>
      <c r="D16" s="501"/>
      <c r="E16" s="501"/>
      <c r="F16" s="501"/>
      <c r="G16" s="501"/>
      <c r="H16" s="501"/>
      <c r="I16" s="502"/>
    </row>
    <row r="17" spans="1:9" s="13" customFormat="1" ht="12.75" x14ac:dyDescent="0.2">
      <c r="A17" s="498" t="s">
        <v>33</v>
      </c>
      <c r="B17" s="499"/>
      <c r="C17" s="500"/>
      <c r="D17" s="501"/>
      <c r="E17" s="501"/>
      <c r="F17" s="501"/>
      <c r="G17" s="501"/>
      <c r="H17" s="501"/>
      <c r="I17" s="502"/>
    </row>
    <row r="18" spans="1:9" s="13" customFormat="1" ht="12.75" x14ac:dyDescent="0.2">
      <c r="A18" s="498" t="s">
        <v>34</v>
      </c>
      <c r="B18" s="499"/>
      <c r="C18" s="500"/>
      <c r="D18" s="501"/>
      <c r="E18" s="501"/>
      <c r="F18" s="501"/>
      <c r="G18" s="501"/>
      <c r="H18" s="501"/>
      <c r="I18" s="502"/>
    </row>
    <row r="19" spans="1:9" s="13" customFormat="1" ht="12.75" x14ac:dyDescent="0.2">
      <c r="A19" s="498" t="s">
        <v>36</v>
      </c>
      <c r="B19" s="499"/>
      <c r="C19" s="500"/>
      <c r="D19" s="501"/>
      <c r="E19" s="501"/>
      <c r="F19" s="501"/>
      <c r="G19" s="501"/>
      <c r="H19" s="501"/>
      <c r="I19" s="502"/>
    </row>
    <row r="20" spans="1:9" s="13" customFormat="1" ht="12.75" x14ac:dyDescent="0.2">
      <c r="A20" s="498" t="s">
        <v>37</v>
      </c>
      <c r="B20" s="499"/>
      <c r="C20" s="500"/>
      <c r="D20" s="501"/>
      <c r="E20" s="501"/>
      <c r="F20" s="501"/>
      <c r="G20" s="501"/>
      <c r="H20" s="501"/>
      <c r="I20" s="502"/>
    </row>
    <row r="21" spans="1:9" s="13" customFormat="1" ht="12.75" x14ac:dyDescent="0.2">
      <c r="A21" s="498" t="s">
        <v>38</v>
      </c>
      <c r="B21" s="499"/>
      <c r="C21" s="500"/>
      <c r="D21" s="501"/>
      <c r="E21" s="501"/>
      <c r="F21" s="501"/>
      <c r="G21" s="501"/>
      <c r="H21" s="501"/>
      <c r="I21" s="502"/>
    </row>
    <row r="22" spans="1:9" s="13" customFormat="1" ht="12.75" x14ac:dyDescent="0.2">
      <c r="A22" s="498" t="s">
        <v>39</v>
      </c>
      <c r="B22" s="499"/>
      <c r="C22" s="500"/>
      <c r="D22" s="501"/>
      <c r="E22" s="501"/>
      <c r="F22" s="501"/>
      <c r="G22" s="501"/>
      <c r="H22" s="501"/>
      <c r="I22" s="502"/>
    </row>
    <row r="23" spans="1:9" s="13" customFormat="1" ht="12.75" x14ac:dyDescent="0.2">
      <c r="A23" s="498" t="s">
        <v>10</v>
      </c>
      <c r="B23" s="499"/>
      <c r="C23" s="500"/>
      <c r="D23" s="501"/>
      <c r="E23" s="501"/>
      <c r="F23" s="501"/>
      <c r="G23" s="501"/>
      <c r="H23" s="501"/>
      <c r="I23" s="502"/>
    </row>
    <row r="24" spans="1:9" s="82" customFormat="1" ht="12.75" x14ac:dyDescent="0.2">
      <c r="A24" s="498" t="s">
        <v>40</v>
      </c>
      <c r="B24" s="499"/>
      <c r="C24" s="500"/>
      <c r="D24" s="501"/>
      <c r="E24" s="501"/>
      <c r="F24" s="501"/>
      <c r="G24" s="501"/>
      <c r="H24" s="501"/>
      <c r="I24" s="502"/>
    </row>
    <row r="25" spans="1:9" s="82" customFormat="1" ht="12.75" x14ac:dyDescent="0.2">
      <c r="A25" s="89"/>
      <c r="B25" s="89"/>
      <c r="C25" s="75"/>
      <c r="D25" s="75"/>
      <c r="E25" s="75"/>
      <c r="F25" s="75"/>
      <c r="G25" s="75"/>
      <c r="H25" s="75"/>
      <c r="I25" s="75"/>
    </row>
    <row r="26" spans="1:9" s="82" customFormat="1" ht="12.75" x14ac:dyDescent="0.2">
      <c r="A26" s="503" t="s">
        <v>313</v>
      </c>
      <c r="B26" s="504"/>
      <c r="C26" s="504"/>
      <c r="D26" s="504"/>
      <c r="E26" s="504"/>
      <c r="F26" s="504"/>
      <c r="G26" s="504"/>
      <c r="H26" s="504"/>
      <c r="I26" s="505"/>
    </row>
    <row r="27" spans="1:9" s="82" customFormat="1" ht="12.75" x14ac:dyDescent="0.2">
      <c r="A27" s="498" t="s">
        <v>32</v>
      </c>
      <c r="B27" s="499"/>
      <c r="C27" s="500"/>
      <c r="D27" s="501"/>
      <c r="E27" s="501"/>
      <c r="F27" s="501"/>
      <c r="G27" s="501"/>
      <c r="H27" s="501"/>
      <c r="I27" s="502"/>
    </row>
    <row r="28" spans="1:9" s="82" customFormat="1" ht="12.75" x14ac:dyDescent="0.2">
      <c r="A28" s="498" t="s">
        <v>33</v>
      </c>
      <c r="B28" s="499"/>
      <c r="C28" s="500"/>
      <c r="D28" s="501"/>
      <c r="E28" s="501"/>
      <c r="F28" s="501"/>
      <c r="G28" s="501"/>
      <c r="H28" s="501"/>
      <c r="I28" s="502"/>
    </row>
    <row r="29" spans="1:9" s="82" customFormat="1" ht="12.75" x14ac:dyDescent="0.2">
      <c r="A29" s="498" t="s">
        <v>34</v>
      </c>
      <c r="B29" s="499"/>
      <c r="C29" s="500"/>
      <c r="D29" s="501"/>
      <c r="E29" s="501"/>
      <c r="F29" s="501"/>
      <c r="G29" s="501"/>
      <c r="H29" s="501"/>
      <c r="I29" s="502"/>
    </row>
    <row r="30" spans="1:9" s="82" customFormat="1" ht="12.75" x14ac:dyDescent="0.2">
      <c r="A30" s="498" t="s">
        <v>36</v>
      </c>
      <c r="B30" s="499"/>
      <c r="C30" s="500"/>
      <c r="D30" s="501"/>
      <c r="E30" s="501"/>
      <c r="F30" s="501"/>
      <c r="G30" s="501"/>
      <c r="H30" s="501"/>
      <c r="I30" s="502"/>
    </row>
    <row r="31" spans="1:9" s="82" customFormat="1" ht="12.75" x14ac:dyDescent="0.2">
      <c r="A31" s="498" t="s">
        <v>37</v>
      </c>
      <c r="B31" s="499"/>
      <c r="C31" s="500"/>
      <c r="D31" s="501"/>
      <c r="E31" s="501"/>
      <c r="F31" s="501"/>
      <c r="G31" s="501"/>
      <c r="H31" s="501"/>
      <c r="I31" s="502"/>
    </row>
    <row r="32" spans="1:9" s="82" customFormat="1" ht="12.75" x14ac:dyDescent="0.2">
      <c r="A32" s="498" t="s">
        <v>38</v>
      </c>
      <c r="B32" s="499"/>
      <c r="C32" s="500"/>
      <c r="D32" s="501"/>
      <c r="E32" s="501"/>
      <c r="F32" s="501"/>
      <c r="G32" s="501"/>
      <c r="H32" s="501"/>
      <c r="I32" s="502"/>
    </row>
    <row r="33" spans="1:9" s="82" customFormat="1" ht="12.75" x14ac:dyDescent="0.2">
      <c r="A33" s="498" t="s">
        <v>39</v>
      </c>
      <c r="B33" s="499"/>
      <c r="C33" s="500"/>
      <c r="D33" s="501"/>
      <c r="E33" s="501"/>
      <c r="F33" s="501"/>
      <c r="G33" s="501"/>
      <c r="H33" s="501"/>
      <c r="I33" s="502"/>
    </row>
    <row r="34" spans="1:9" s="82" customFormat="1" ht="12.75" x14ac:dyDescent="0.2">
      <c r="A34" s="498" t="s">
        <v>10</v>
      </c>
      <c r="B34" s="499"/>
      <c r="C34" s="500"/>
      <c r="D34" s="501"/>
      <c r="E34" s="501"/>
      <c r="F34" s="501"/>
      <c r="G34" s="501"/>
      <c r="H34" s="501"/>
      <c r="I34" s="502"/>
    </row>
    <row r="35" spans="1:9" s="82" customFormat="1" ht="12.75" x14ac:dyDescent="0.2">
      <c r="A35" s="498" t="s">
        <v>40</v>
      </c>
      <c r="B35" s="499"/>
      <c r="C35" s="500"/>
      <c r="D35" s="501"/>
      <c r="E35" s="501"/>
      <c r="F35" s="501"/>
      <c r="G35" s="501"/>
      <c r="H35" s="501"/>
      <c r="I35" s="502"/>
    </row>
    <row r="36" spans="1:9" s="82" customFormat="1" ht="12.75" x14ac:dyDescent="0.2">
      <c r="A36" s="89"/>
      <c r="B36" s="89"/>
      <c r="C36" s="75"/>
      <c r="D36" s="75"/>
      <c r="E36" s="75"/>
      <c r="F36" s="75"/>
      <c r="G36" s="75"/>
      <c r="H36" s="75"/>
      <c r="I36" s="75"/>
    </row>
    <row r="37" spans="1:9" s="82" customFormat="1" ht="12.75" customHeight="1" x14ac:dyDescent="0.2">
      <c r="A37" s="528" t="s">
        <v>41</v>
      </c>
      <c r="B37" s="528"/>
      <c r="C37" s="528"/>
      <c r="D37" s="528"/>
      <c r="E37" s="528"/>
      <c r="F37" s="528"/>
      <c r="G37" s="528"/>
      <c r="H37" s="528"/>
      <c r="I37" s="528"/>
    </row>
    <row r="38" spans="1:9" s="55" customFormat="1" ht="12.75" customHeight="1" x14ac:dyDescent="0.2">
      <c r="A38" s="518" t="s">
        <v>42</v>
      </c>
      <c r="B38" s="518"/>
      <c r="C38" s="518"/>
      <c r="D38" s="518"/>
      <c r="E38" s="518"/>
      <c r="F38" s="518"/>
      <c r="G38" s="518"/>
      <c r="H38" s="518"/>
      <c r="I38" s="518"/>
    </row>
    <row r="39" spans="1:9" s="68" customFormat="1" ht="12.75" customHeight="1" x14ac:dyDescent="0.2">
      <c r="A39" s="518" t="s">
        <v>43</v>
      </c>
      <c r="B39" s="518"/>
      <c r="C39" s="518"/>
      <c r="D39" s="518"/>
      <c r="E39" s="518"/>
      <c r="F39" s="518"/>
      <c r="G39" s="518"/>
      <c r="H39" s="518"/>
      <c r="I39" s="518"/>
    </row>
    <row r="40" spans="1:9" s="68" customFormat="1" ht="12.75" customHeight="1" x14ac:dyDescent="0.2">
      <c r="A40" s="519" t="s">
        <v>480</v>
      </c>
      <c r="B40" s="519"/>
      <c r="C40" s="519"/>
      <c r="D40" s="519"/>
      <c r="E40" s="519"/>
      <c r="F40" s="519"/>
      <c r="G40" s="519"/>
      <c r="H40" s="519"/>
      <c r="I40" s="519"/>
    </row>
    <row r="41" spans="1:9" s="68" customFormat="1" ht="12.75" customHeight="1" x14ac:dyDescent="0.2">
      <c r="A41" s="520" t="s">
        <v>484</v>
      </c>
      <c r="B41" s="520"/>
      <c r="C41" s="520"/>
      <c r="D41" s="520"/>
      <c r="E41" s="520"/>
      <c r="F41" s="520"/>
      <c r="G41" s="520"/>
      <c r="H41" s="520"/>
      <c r="I41" s="520"/>
    </row>
    <row r="42" spans="1:9" s="68" customFormat="1" ht="12.75" customHeight="1" x14ac:dyDescent="0.2">
      <c r="A42" s="520" t="s">
        <v>485</v>
      </c>
      <c r="B42" s="520"/>
      <c r="C42" s="520"/>
      <c r="D42" s="520"/>
      <c r="E42" s="520"/>
      <c r="F42" s="520"/>
      <c r="G42" s="520"/>
      <c r="H42" s="520"/>
      <c r="I42" s="520"/>
    </row>
    <row r="43" spans="1:9" s="68" customFormat="1" ht="12.75" customHeight="1" x14ac:dyDescent="0.2">
      <c r="A43" s="520" t="s">
        <v>486</v>
      </c>
      <c r="B43" s="520"/>
      <c r="C43" s="520"/>
      <c r="D43" s="520"/>
      <c r="E43" s="520"/>
      <c r="F43" s="520"/>
      <c r="G43" s="520"/>
      <c r="H43" s="520"/>
      <c r="I43" s="520"/>
    </row>
    <row r="44" spans="1:9" s="82" customFormat="1" ht="12.75" customHeight="1" x14ac:dyDescent="0.2">
      <c r="A44" s="519" t="s">
        <v>487</v>
      </c>
      <c r="B44" s="519"/>
      <c r="C44" s="519"/>
      <c r="D44" s="519"/>
      <c r="E44" s="519"/>
      <c r="F44" s="519"/>
      <c r="G44" s="519"/>
      <c r="H44" s="519"/>
      <c r="I44" s="519"/>
    </row>
    <row r="45" spans="1:9" s="82" customFormat="1" ht="12.75" customHeight="1" x14ac:dyDescent="0.2">
      <c r="A45" s="519" t="s">
        <v>488</v>
      </c>
      <c r="B45" s="519"/>
      <c r="C45" s="519"/>
      <c r="D45" s="519"/>
      <c r="E45" s="519"/>
      <c r="F45" s="519"/>
      <c r="G45" s="519"/>
      <c r="H45" s="519"/>
      <c r="I45" s="519"/>
    </row>
    <row r="46" spans="1:9" s="82" customFormat="1" ht="12.75" customHeight="1" x14ac:dyDescent="0.2">
      <c r="A46" s="519" t="s">
        <v>489</v>
      </c>
      <c r="B46" s="519"/>
      <c r="C46" s="519"/>
      <c r="D46" s="519"/>
      <c r="E46" s="519"/>
      <c r="F46" s="519"/>
      <c r="G46" s="519"/>
      <c r="H46" s="519"/>
      <c r="I46" s="519"/>
    </row>
    <row r="47" spans="1:9" s="82" customFormat="1" ht="12.75" customHeight="1" x14ac:dyDescent="0.2">
      <c r="A47" s="521"/>
      <c r="B47" s="521"/>
      <c r="C47" s="521"/>
      <c r="D47" s="521"/>
      <c r="E47" s="521"/>
      <c r="F47" s="521"/>
      <c r="G47" s="521"/>
      <c r="H47" s="521"/>
      <c r="I47" s="521"/>
    </row>
    <row r="48" spans="1:9" ht="15" customHeight="1" thickBot="1" x14ac:dyDescent="0.25">
      <c r="A48" s="70"/>
      <c r="B48" s="70"/>
      <c r="C48" s="70"/>
      <c r="D48" s="182"/>
      <c r="E48" s="182"/>
      <c r="F48" s="182"/>
      <c r="G48" s="182"/>
      <c r="H48" s="182"/>
      <c r="I48" s="183"/>
    </row>
    <row r="49" spans="1:9" ht="15" customHeight="1" x14ac:dyDescent="0.2">
      <c r="A49" s="506" t="s">
        <v>490</v>
      </c>
      <c r="B49" s="507"/>
      <c r="C49" s="507"/>
      <c r="D49" s="507"/>
      <c r="E49" s="507"/>
      <c r="F49" s="507"/>
      <c r="G49" s="507"/>
      <c r="H49" s="507"/>
      <c r="I49" s="508"/>
    </row>
    <row r="50" spans="1:9" ht="30" customHeight="1" x14ac:dyDescent="0.2">
      <c r="A50" s="509" t="s">
        <v>44</v>
      </c>
      <c r="B50" s="510"/>
      <c r="C50" s="510"/>
      <c r="D50" s="510"/>
      <c r="E50" s="510"/>
      <c r="F50" s="510"/>
      <c r="G50" s="510"/>
      <c r="H50" s="510"/>
      <c r="I50" s="511"/>
    </row>
    <row r="51" spans="1:9" ht="45" customHeight="1" x14ac:dyDescent="0.2">
      <c r="A51" s="512" t="s">
        <v>45</v>
      </c>
      <c r="B51" s="513"/>
      <c r="C51" s="513"/>
      <c r="D51" s="513"/>
      <c r="E51" s="513"/>
      <c r="F51" s="513"/>
      <c r="G51" s="513"/>
      <c r="H51" s="513"/>
      <c r="I51" s="514"/>
    </row>
    <row r="52" spans="1:9" ht="30" customHeight="1" thickBot="1" x14ac:dyDescent="0.25">
      <c r="A52" s="515" t="s">
        <v>46</v>
      </c>
      <c r="B52" s="516"/>
      <c r="C52" s="516"/>
      <c r="D52" s="516"/>
      <c r="E52" s="516"/>
      <c r="F52" s="516"/>
      <c r="G52" s="516"/>
      <c r="H52" s="516"/>
      <c r="I52" s="517"/>
    </row>
  </sheetData>
  <sheetProtection algorithmName="SHA-512" hashValue="BvzIIIJX3TLigYeORXYG73OEAaJj137D/QD8d5mwwUB2aUaFZV4jd5ddPraIHHO7wEyvZ6qPPHLIjcOBFW74vA==" saltValue="6uc+Yq41wm9MIbrPQvDsIA==" spinCount="100000" sheet="1" objects="1" scenarios="1"/>
  <customSheetViews>
    <customSheetView guid="{A9B6A3C3-D4B3-4D4C-BF52-C2186A6C0912}" showPageBreaks="1" showGridLines="0" view="pageBreakPreview">
      <selection activeCell="A24" sqref="A24:I24"/>
      <pageMargins left="0.51181102362204722" right="0.51181102362204722" top="0.74803149606299213" bottom="0.55118110236220474" header="0.31496062992125984" footer="0.31496062992125984"/>
      <pageSetup paperSize="9" orientation="portrait" r:id="rId1"/>
      <headerFooter>
        <oddHeader>&amp;C&amp;G</oddHeader>
      </headerFooter>
    </customSheetView>
  </customSheetViews>
  <mergeCells count="60">
    <mergeCell ref="A4:I4"/>
    <mergeCell ref="A5:I5"/>
    <mergeCell ref="A39:I39"/>
    <mergeCell ref="A37:I37"/>
    <mergeCell ref="A15:I15"/>
    <mergeCell ref="C16:I16"/>
    <mergeCell ref="C17:I17"/>
    <mergeCell ref="A17:B17"/>
    <mergeCell ref="A16:B16"/>
    <mergeCell ref="A18:B18"/>
    <mergeCell ref="C18:I18"/>
    <mergeCell ref="A19:B19"/>
    <mergeCell ref="C19:I19"/>
    <mergeCell ref="A20:B20"/>
    <mergeCell ref="C20:I20"/>
    <mergeCell ref="A21:B21"/>
    <mergeCell ref="A24:B24"/>
    <mergeCell ref="C24:I24"/>
    <mergeCell ref="A11:I11"/>
    <mergeCell ref="A7:I7"/>
    <mergeCell ref="A10:I10"/>
    <mergeCell ref="A13:I13"/>
    <mergeCell ref="C21:I21"/>
    <mergeCell ref="A22:B22"/>
    <mergeCell ref="C22:I22"/>
    <mergeCell ref="A23:B23"/>
    <mergeCell ref="C23:I23"/>
    <mergeCell ref="A8:I8"/>
    <mergeCell ref="A49:I49"/>
    <mergeCell ref="A50:I50"/>
    <mergeCell ref="A51:I51"/>
    <mergeCell ref="A52:I52"/>
    <mergeCell ref="A38:I38"/>
    <mergeCell ref="A44:I44"/>
    <mergeCell ref="A41:I41"/>
    <mergeCell ref="A40:I40"/>
    <mergeCell ref="A42:I42"/>
    <mergeCell ref="A43:I43"/>
    <mergeCell ref="A47:I47"/>
    <mergeCell ref="A45:I45"/>
    <mergeCell ref="A46:I46"/>
    <mergeCell ref="A26:I26"/>
    <mergeCell ref="A27:B27"/>
    <mergeCell ref="C27:I27"/>
    <mergeCell ref="A28:B28"/>
    <mergeCell ref="C28:I28"/>
    <mergeCell ref="A33:B33"/>
    <mergeCell ref="C33:I33"/>
    <mergeCell ref="A34:B34"/>
    <mergeCell ref="C34:I34"/>
    <mergeCell ref="A35:B35"/>
    <mergeCell ref="C35:I35"/>
    <mergeCell ref="A32:B32"/>
    <mergeCell ref="C32:I32"/>
    <mergeCell ref="A29:B29"/>
    <mergeCell ref="C29:I29"/>
    <mergeCell ref="A30:B30"/>
    <mergeCell ref="C30:I30"/>
    <mergeCell ref="A31:B31"/>
    <mergeCell ref="C31:I31"/>
  </mergeCells>
  <pageMargins left="0.51181102362204722" right="0.51181102362204722" top="0.74803149606299213" bottom="0.55118110236220474" header="0.31496062992125984" footer="0.31496062992125984"/>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4"/>
  <sheetViews>
    <sheetView workbookViewId="0">
      <selection activeCell="D7" sqref="D7:F14"/>
    </sheetView>
  </sheetViews>
  <sheetFormatPr defaultRowHeight="15" x14ac:dyDescent="0.25"/>
  <cols>
    <col min="1" max="1" width="10.85546875" bestFit="1" customWidth="1"/>
    <col min="2" max="2" width="40.42578125" bestFit="1" customWidth="1"/>
    <col min="3" max="3" width="10.85546875" bestFit="1" customWidth="1"/>
    <col min="4" max="7" width="14.85546875" bestFit="1" customWidth="1"/>
  </cols>
  <sheetData>
    <row r="1" spans="1:8" s="128" customFormat="1" ht="15" customHeight="1" x14ac:dyDescent="0.2">
      <c r="A1" s="125"/>
      <c r="B1" s="126"/>
      <c r="C1" s="126"/>
      <c r="D1" s="127"/>
      <c r="E1" s="129"/>
      <c r="F1" s="129"/>
      <c r="G1" s="129"/>
      <c r="H1" s="129"/>
    </row>
    <row r="2" spans="1:8" s="128" customFormat="1" ht="15" customHeight="1" x14ac:dyDescent="0.2">
      <c r="A2" s="222"/>
      <c r="B2" s="222"/>
      <c r="C2" s="222"/>
      <c r="D2" s="223"/>
      <c r="E2" s="129"/>
      <c r="F2" s="129"/>
      <c r="G2" s="129"/>
      <c r="H2" s="129"/>
    </row>
    <row r="3" spans="1:8" s="128" customFormat="1" ht="15" customHeight="1" x14ac:dyDescent="0.2">
      <c r="A3" s="222"/>
      <c r="B3" s="222"/>
      <c r="C3" s="222"/>
      <c r="D3" s="223"/>
      <c r="E3" s="129"/>
      <c r="F3" s="129"/>
      <c r="G3" s="129"/>
      <c r="H3" s="129"/>
    </row>
    <row r="4" spans="1:8" s="128" customFormat="1" ht="15.75" x14ac:dyDescent="0.2">
      <c r="A4" s="607" t="s">
        <v>406</v>
      </c>
      <c r="B4" s="607"/>
      <c r="C4" s="607"/>
      <c r="D4" s="607"/>
      <c r="E4" s="607"/>
      <c r="F4" s="607"/>
      <c r="G4" s="607"/>
      <c r="H4" s="129"/>
    </row>
    <row r="5" spans="1:8" ht="15.75" thickBot="1" x14ac:dyDescent="0.3"/>
    <row r="6" spans="1:8" ht="15.75" thickTop="1" x14ac:dyDescent="0.25">
      <c r="A6" s="336" t="s">
        <v>393</v>
      </c>
      <c r="B6" s="336" t="s">
        <v>394</v>
      </c>
      <c r="C6" s="336" t="s">
        <v>395</v>
      </c>
      <c r="D6" s="355">
        <v>2015</v>
      </c>
      <c r="E6" s="356">
        <v>2016</v>
      </c>
      <c r="F6" s="356">
        <v>2017</v>
      </c>
    </row>
    <row r="7" spans="1:8" x14ac:dyDescent="0.25">
      <c r="A7" s="609" t="s">
        <v>396</v>
      </c>
      <c r="B7" s="339" t="s">
        <v>397</v>
      </c>
      <c r="C7" s="340" t="s">
        <v>398</v>
      </c>
      <c r="D7" s="357"/>
      <c r="E7" s="357"/>
      <c r="F7" s="357"/>
    </row>
    <row r="8" spans="1:8" x14ac:dyDescent="0.25">
      <c r="A8" s="610"/>
      <c r="B8" s="339" t="s">
        <v>399</v>
      </c>
      <c r="C8" s="340" t="s">
        <v>398</v>
      </c>
      <c r="D8" s="357"/>
      <c r="E8" s="357"/>
      <c r="F8" s="357"/>
    </row>
    <row r="9" spans="1:8" x14ac:dyDescent="0.25">
      <c r="A9" s="610"/>
      <c r="B9" s="343" t="s">
        <v>400</v>
      </c>
      <c r="C9" s="340" t="s">
        <v>398</v>
      </c>
      <c r="D9" s="357"/>
      <c r="E9" s="357"/>
      <c r="F9" s="357"/>
    </row>
    <row r="10" spans="1:8" x14ac:dyDescent="0.25">
      <c r="A10" s="611" t="s">
        <v>401</v>
      </c>
      <c r="B10" s="344" t="s">
        <v>402</v>
      </c>
      <c r="C10" s="345" t="s">
        <v>403</v>
      </c>
      <c r="D10" s="358"/>
      <c r="E10" s="358"/>
      <c r="F10" s="358"/>
    </row>
    <row r="11" spans="1:8" x14ac:dyDescent="0.25">
      <c r="A11" s="612"/>
      <c r="B11" s="347" t="s">
        <v>404</v>
      </c>
      <c r="C11" s="345" t="s">
        <v>0</v>
      </c>
      <c r="D11" s="357"/>
      <c r="E11" s="357"/>
      <c r="F11" s="357"/>
    </row>
    <row r="12" spans="1:8" x14ac:dyDescent="0.25">
      <c r="A12" s="611" t="s">
        <v>405</v>
      </c>
      <c r="B12" s="339" t="s">
        <v>364</v>
      </c>
      <c r="C12" s="345" t="s">
        <v>9</v>
      </c>
      <c r="D12" s="634"/>
      <c r="E12" s="635"/>
      <c r="F12" s="359"/>
    </row>
    <row r="13" spans="1:8" x14ac:dyDescent="0.25">
      <c r="A13" s="633"/>
      <c r="B13" s="339" t="s">
        <v>407</v>
      </c>
      <c r="C13" s="345" t="s">
        <v>408</v>
      </c>
      <c r="D13" s="634"/>
      <c r="E13" s="635"/>
      <c r="F13" s="359"/>
    </row>
    <row r="14" spans="1:8" x14ac:dyDescent="0.25">
      <c r="A14" s="612"/>
      <c r="B14" s="339" t="s">
        <v>409</v>
      </c>
      <c r="C14" s="345" t="s">
        <v>408</v>
      </c>
      <c r="D14" s="634"/>
      <c r="E14" s="635"/>
      <c r="F14" s="359"/>
    </row>
  </sheetData>
  <mergeCells count="7">
    <mergeCell ref="A4:G4"/>
    <mergeCell ref="A7:A9"/>
    <mergeCell ref="A10:A11"/>
    <mergeCell ref="A12:A14"/>
    <mergeCell ref="D12:E12"/>
    <mergeCell ref="D13:E13"/>
    <mergeCell ref="D14:E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7"/>
  <sheetViews>
    <sheetView showGridLines="0" view="pageBreakPreview" zoomScaleNormal="100" zoomScaleSheetLayoutView="100" workbookViewId="0">
      <selection activeCell="C67" sqref="C67:J67"/>
    </sheetView>
  </sheetViews>
  <sheetFormatPr defaultColWidth="9.140625" defaultRowHeight="14.25" x14ac:dyDescent="0.2"/>
  <cols>
    <col min="1" max="16384" width="9.140625" style="21"/>
  </cols>
  <sheetData>
    <row r="1" spans="1:10" x14ac:dyDescent="0.2">
      <c r="A1" s="123"/>
      <c r="B1" s="22"/>
      <c r="C1" s="22"/>
      <c r="D1" s="22"/>
      <c r="E1" s="22"/>
      <c r="F1" s="22"/>
      <c r="G1" s="22"/>
      <c r="H1" s="22"/>
      <c r="I1" s="22"/>
      <c r="J1" s="22"/>
    </row>
    <row r="2" spans="1:10" x14ac:dyDescent="0.2">
      <c r="A2" s="22"/>
      <c r="B2" s="22"/>
      <c r="C2" s="22"/>
      <c r="D2" s="22"/>
      <c r="E2" s="22"/>
      <c r="F2" s="22"/>
      <c r="G2" s="22"/>
      <c r="H2" s="22"/>
      <c r="I2" s="22"/>
      <c r="J2" s="22"/>
    </row>
    <row r="3" spans="1:10" x14ac:dyDescent="0.2">
      <c r="A3" s="22"/>
      <c r="B3" s="22"/>
      <c r="C3" s="22"/>
      <c r="D3" s="22"/>
      <c r="E3" s="22"/>
      <c r="F3" s="22"/>
      <c r="G3" s="22"/>
      <c r="H3" s="22"/>
      <c r="I3" s="22"/>
      <c r="J3" s="22"/>
    </row>
    <row r="4" spans="1:10" ht="15" x14ac:dyDescent="0.25">
      <c r="A4" s="536" t="s">
        <v>47</v>
      </c>
      <c r="B4" s="536"/>
      <c r="C4" s="536"/>
      <c r="D4" s="536"/>
      <c r="E4" s="536"/>
      <c r="F4" s="536"/>
      <c r="G4" s="536"/>
      <c r="H4" s="536"/>
      <c r="I4" s="536"/>
      <c r="J4" s="536"/>
    </row>
    <row r="5" spans="1:10" s="117" customFormat="1" ht="15" x14ac:dyDescent="0.25">
      <c r="A5" s="116"/>
      <c r="B5" s="116"/>
      <c r="C5" s="116"/>
      <c r="D5" s="116"/>
      <c r="E5" s="116"/>
      <c r="F5" s="116"/>
      <c r="G5" s="116"/>
      <c r="H5" s="116"/>
      <c r="I5" s="116"/>
      <c r="J5" s="116"/>
    </row>
    <row r="6" spans="1:10" s="117" customFormat="1" x14ac:dyDescent="0.2">
      <c r="A6" s="541" t="s">
        <v>152</v>
      </c>
      <c r="B6" s="541"/>
      <c r="C6" s="541"/>
      <c r="D6" s="541"/>
      <c r="E6" s="541"/>
      <c r="F6" s="541"/>
      <c r="G6" s="541"/>
      <c r="H6" s="541"/>
      <c r="I6" s="541"/>
      <c r="J6" s="541"/>
    </row>
    <row r="7" spans="1:10" ht="15" x14ac:dyDescent="0.25">
      <c r="A7" s="24"/>
      <c r="B7" s="24"/>
      <c r="C7" s="24"/>
      <c r="D7" s="24"/>
      <c r="E7" s="24"/>
      <c r="F7" s="24"/>
      <c r="G7" s="24"/>
      <c r="H7" s="24"/>
      <c r="I7" s="24"/>
    </row>
    <row r="8" spans="1:10" ht="15" customHeight="1" x14ac:dyDescent="0.2">
      <c r="A8" s="537" t="s">
        <v>146</v>
      </c>
      <c r="B8" s="537"/>
      <c r="C8" s="537"/>
      <c r="D8" s="537"/>
      <c r="E8" s="537"/>
      <c r="F8" s="537"/>
      <c r="G8" s="537"/>
      <c r="H8" s="537"/>
      <c r="I8" s="537"/>
      <c r="J8" s="537"/>
    </row>
    <row r="9" spans="1:10" ht="60" customHeight="1" x14ac:dyDescent="0.2">
      <c r="A9" s="538" t="s">
        <v>151</v>
      </c>
      <c r="B9" s="538"/>
      <c r="C9" s="530" t="s">
        <v>153</v>
      </c>
      <c r="D9" s="530"/>
      <c r="E9" s="530"/>
      <c r="F9" s="530"/>
      <c r="G9" s="530"/>
      <c r="H9" s="530"/>
      <c r="I9" s="530"/>
      <c r="J9" s="530"/>
    </row>
    <row r="10" spans="1:10" ht="12.75" customHeight="1" x14ac:dyDescent="0.2">
      <c r="A10" s="119"/>
      <c r="B10" s="119"/>
      <c r="C10" s="118"/>
      <c r="D10" s="118"/>
      <c r="E10" s="118"/>
      <c r="F10" s="118"/>
      <c r="G10" s="118"/>
      <c r="H10" s="118"/>
      <c r="I10" s="118"/>
      <c r="J10" s="118"/>
    </row>
    <row r="11" spans="1:10" ht="87" customHeight="1" x14ac:dyDescent="0.2">
      <c r="A11" s="538" t="s">
        <v>147</v>
      </c>
      <c r="B11" s="538"/>
      <c r="C11" s="530" t="s">
        <v>154</v>
      </c>
      <c r="D11" s="530"/>
      <c r="E11" s="530"/>
      <c r="F11" s="530"/>
      <c r="G11" s="530"/>
      <c r="H11" s="530"/>
      <c r="I11" s="530"/>
      <c r="J11" s="530"/>
    </row>
    <row r="12" spans="1:10" ht="12.75" customHeight="1" x14ac:dyDescent="0.2">
      <c r="A12" s="119"/>
      <c r="B12" s="119"/>
      <c r="C12" s="120"/>
      <c r="D12" s="121"/>
      <c r="E12" s="121"/>
      <c r="F12" s="121"/>
      <c r="G12" s="121"/>
      <c r="H12" s="121"/>
      <c r="I12" s="121"/>
      <c r="J12" s="121"/>
    </row>
    <row r="13" spans="1:10" ht="132" customHeight="1" x14ac:dyDescent="0.2">
      <c r="A13" s="538" t="s">
        <v>155</v>
      </c>
      <c r="B13" s="538"/>
      <c r="C13" s="542" t="s">
        <v>491</v>
      </c>
      <c r="D13" s="543"/>
      <c r="E13" s="543"/>
      <c r="F13" s="543"/>
      <c r="G13" s="543"/>
      <c r="H13" s="543"/>
      <c r="I13" s="543"/>
      <c r="J13" s="543"/>
    </row>
    <row r="14" spans="1:10" ht="12.75" customHeight="1" x14ac:dyDescent="0.25">
      <c r="A14" s="92"/>
      <c r="B14" s="92"/>
      <c r="C14" s="24"/>
      <c r="D14" s="24"/>
      <c r="E14" s="24"/>
      <c r="F14" s="24"/>
      <c r="G14" s="24"/>
      <c r="H14" s="24"/>
      <c r="I14" s="24"/>
    </row>
    <row r="15" spans="1:10" ht="30" customHeight="1" x14ac:dyDescent="0.2">
      <c r="A15" s="540" t="s">
        <v>148</v>
      </c>
      <c r="B15" s="540"/>
      <c r="C15" s="542" t="s">
        <v>156</v>
      </c>
      <c r="D15" s="543"/>
      <c r="E15" s="543"/>
      <c r="F15" s="543"/>
      <c r="G15" s="543"/>
      <c r="H15" s="543"/>
      <c r="I15" s="543"/>
      <c r="J15" s="543"/>
    </row>
    <row r="16" spans="1:10" ht="12.75" customHeight="1" x14ac:dyDescent="0.2">
      <c r="A16" s="95"/>
      <c r="B16" s="95"/>
      <c r="C16" s="96"/>
      <c r="D16" s="97"/>
      <c r="E16" s="97"/>
      <c r="F16" s="97"/>
      <c r="G16" s="97"/>
      <c r="H16" s="97"/>
      <c r="I16" s="97"/>
      <c r="J16" s="97"/>
    </row>
    <row r="17" spans="1:11" s="91" customFormat="1" ht="60" customHeight="1" x14ac:dyDescent="0.2">
      <c r="A17" s="538" t="s">
        <v>149</v>
      </c>
      <c r="B17" s="538"/>
      <c r="C17" s="544" t="s">
        <v>315</v>
      </c>
      <c r="D17" s="544"/>
      <c r="E17" s="544"/>
      <c r="F17" s="544"/>
      <c r="G17" s="544"/>
      <c r="H17" s="544"/>
      <c r="I17" s="544"/>
      <c r="J17" s="544"/>
      <c r="K17" s="90"/>
    </row>
    <row r="18" spans="1:11" s="91" customFormat="1" ht="12.75" customHeight="1" x14ac:dyDescent="0.2">
      <c r="A18" s="92"/>
      <c r="B18" s="92"/>
      <c r="C18" s="94"/>
      <c r="D18" s="94"/>
      <c r="E18" s="94"/>
      <c r="F18" s="94"/>
      <c r="G18" s="94"/>
      <c r="H18" s="94"/>
      <c r="I18" s="94"/>
      <c r="J18" s="94"/>
      <c r="K18" s="90"/>
    </row>
    <row r="19" spans="1:11" ht="105" customHeight="1" x14ac:dyDescent="0.2">
      <c r="A19" s="538" t="s">
        <v>150</v>
      </c>
      <c r="B19" s="538"/>
      <c r="C19" s="530" t="s">
        <v>123</v>
      </c>
      <c r="D19" s="530"/>
      <c r="E19" s="530"/>
      <c r="F19" s="530"/>
      <c r="G19" s="530"/>
      <c r="H19" s="530"/>
      <c r="I19" s="530"/>
      <c r="J19" s="530"/>
    </row>
    <row r="20" spans="1:11" ht="12.75" customHeight="1" x14ac:dyDescent="0.2">
      <c r="A20" s="92"/>
      <c r="B20" s="92"/>
      <c r="C20" s="93"/>
      <c r="D20" s="93"/>
      <c r="E20" s="93"/>
      <c r="F20" s="93"/>
      <c r="G20" s="93"/>
      <c r="H20" s="93"/>
      <c r="I20" s="93"/>
      <c r="J20" s="93"/>
    </row>
    <row r="21" spans="1:11" ht="155.25" customHeight="1" x14ac:dyDescent="0.2">
      <c r="A21" s="539" t="s">
        <v>51</v>
      </c>
      <c r="B21" s="539"/>
      <c r="C21" s="531" t="s">
        <v>158</v>
      </c>
      <c r="D21" s="531"/>
      <c r="E21" s="531"/>
      <c r="F21" s="531"/>
      <c r="G21" s="531"/>
      <c r="H21" s="531"/>
      <c r="I21" s="531"/>
      <c r="J21" s="531"/>
    </row>
    <row r="22" spans="1:11" ht="12.75" customHeight="1" x14ac:dyDescent="0.2">
      <c r="A22" s="92"/>
      <c r="B22" s="92"/>
      <c r="C22" s="93"/>
      <c r="D22" s="93"/>
      <c r="E22" s="93"/>
      <c r="F22" s="93"/>
      <c r="G22" s="93"/>
      <c r="H22" s="93"/>
      <c r="I22" s="93"/>
      <c r="J22" s="93"/>
    </row>
    <row r="23" spans="1:11" s="13" customFormat="1" ht="14.25" customHeight="1" x14ac:dyDescent="0.2">
      <c r="A23" s="173" t="s">
        <v>159</v>
      </c>
    </row>
    <row r="24" spans="1:11" s="13" customFormat="1" ht="14.25" customHeight="1" x14ac:dyDescent="0.2">
      <c r="C24" s="56" t="s">
        <v>160</v>
      </c>
      <c r="D24" s="98"/>
      <c r="E24" s="98"/>
      <c r="F24" s="98"/>
      <c r="G24" s="98"/>
      <c r="H24" s="98"/>
      <c r="I24" s="98"/>
      <c r="J24" s="98"/>
    </row>
    <row r="25" spans="1:11" s="13" customFormat="1" ht="14.25" customHeight="1" x14ac:dyDescent="0.2">
      <c r="C25" s="13" t="s">
        <v>161</v>
      </c>
      <c r="D25" s="98"/>
      <c r="E25" s="98"/>
      <c r="F25" s="98"/>
      <c r="G25" s="98"/>
      <c r="H25" s="98"/>
      <c r="I25" s="98"/>
      <c r="J25" s="98"/>
    </row>
    <row r="26" spans="1:11" s="13" customFormat="1" ht="14.25" customHeight="1" x14ac:dyDescent="0.2">
      <c r="C26" s="13" t="s">
        <v>11</v>
      </c>
      <c r="D26" s="98"/>
      <c r="E26" s="98"/>
      <c r="F26" s="98"/>
      <c r="G26" s="98"/>
      <c r="H26" s="98"/>
      <c r="I26" s="98"/>
      <c r="J26" s="98"/>
    </row>
    <row r="27" spans="1:11" s="13" customFormat="1" ht="14.25" customHeight="1" x14ac:dyDescent="0.2">
      <c r="C27" s="13" t="s">
        <v>13</v>
      </c>
      <c r="D27" s="98"/>
      <c r="E27" s="98"/>
      <c r="F27" s="98"/>
      <c r="G27" s="98"/>
      <c r="H27" s="98"/>
      <c r="I27" s="98"/>
      <c r="J27" s="98"/>
    </row>
    <row r="28" spans="1:11" s="13" customFormat="1" ht="14.25" customHeight="1" x14ac:dyDescent="0.2">
      <c r="C28" s="13" t="s">
        <v>12</v>
      </c>
      <c r="D28" s="98"/>
      <c r="E28" s="98"/>
      <c r="F28" s="98"/>
      <c r="G28" s="98"/>
      <c r="H28" s="98"/>
      <c r="I28" s="98"/>
      <c r="J28" s="98"/>
    </row>
    <row r="29" spans="1:11" s="13" customFormat="1" ht="14.25" customHeight="1" x14ac:dyDescent="0.2">
      <c r="C29" s="13" t="s">
        <v>14</v>
      </c>
      <c r="D29" s="98"/>
      <c r="E29" s="98"/>
      <c r="F29" s="98"/>
      <c r="G29" s="98"/>
      <c r="H29" s="98"/>
      <c r="I29" s="98"/>
      <c r="J29" s="98"/>
    </row>
    <row r="30" spans="1:11" s="13" customFormat="1" ht="14.25" customHeight="1" x14ac:dyDescent="0.2">
      <c r="C30" s="13" t="s">
        <v>15</v>
      </c>
      <c r="D30" s="98"/>
      <c r="E30" s="98"/>
      <c r="F30" s="98"/>
      <c r="G30" s="98"/>
      <c r="H30" s="98"/>
      <c r="I30" s="98"/>
      <c r="J30" s="98"/>
    </row>
    <row r="31" spans="1:11" s="13" customFormat="1" ht="14.25" customHeight="1" x14ac:dyDescent="0.2">
      <c r="C31" s="13" t="s">
        <v>16</v>
      </c>
      <c r="D31" s="98"/>
      <c r="E31" s="98"/>
      <c r="F31" s="98"/>
      <c r="G31" s="98"/>
      <c r="H31" s="98"/>
      <c r="I31" s="98"/>
      <c r="J31" s="98"/>
    </row>
    <row r="32" spans="1:11" s="13" customFormat="1" ht="14.25" customHeight="1" x14ac:dyDescent="0.2">
      <c r="C32" s="47" t="s">
        <v>8</v>
      </c>
      <c r="D32" s="98"/>
      <c r="E32" s="98"/>
      <c r="F32" s="98"/>
      <c r="G32" s="98"/>
      <c r="H32" s="98"/>
      <c r="I32" s="98"/>
      <c r="J32" s="98"/>
    </row>
    <row r="33" spans="3:10" s="13" customFormat="1" ht="14.25" customHeight="1" x14ac:dyDescent="0.2">
      <c r="C33" s="13" t="s">
        <v>17</v>
      </c>
      <c r="D33" s="98"/>
      <c r="E33" s="98"/>
      <c r="F33" s="98"/>
      <c r="G33" s="98"/>
      <c r="H33" s="98"/>
      <c r="I33" s="98"/>
      <c r="J33" s="98"/>
    </row>
    <row r="34" spans="3:10" s="13" customFormat="1" ht="14.25" customHeight="1" x14ac:dyDescent="0.2">
      <c r="C34" s="13" t="s">
        <v>18</v>
      </c>
      <c r="D34" s="98"/>
      <c r="E34" s="98"/>
      <c r="F34" s="98"/>
      <c r="G34" s="98"/>
      <c r="H34" s="98"/>
      <c r="I34" s="98"/>
      <c r="J34" s="98"/>
    </row>
    <row r="35" spans="3:10" s="13" customFormat="1" ht="14.25" customHeight="1" x14ac:dyDescent="0.2">
      <c r="C35" s="47" t="s">
        <v>19</v>
      </c>
      <c r="D35" s="98"/>
      <c r="E35" s="98"/>
      <c r="F35" s="98"/>
      <c r="G35" s="98"/>
      <c r="H35" s="98"/>
      <c r="I35" s="98"/>
      <c r="J35" s="98"/>
    </row>
    <row r="36" spans="3:10" s="13" customFormat="1" ht="14.25" customHeight="1" x14ac:dyDescent="0.2">
      <c r="C36" s="13" t="s">
        <v>20</v>
      </c>
      <c r="D36" s="98"/>
      <c r="E36" s="98"/>
      <c r="F36" s="98"/>
      <c r="G36" s="98"/>
      <c r="H36" s="98"/>
      <c r="I36" s="98"/>
      <c r="J36" s="98"/>
    </row>
    <row r="37" spans="3:10" s="13" customFormat="1" ht="14.25" customHeight="1" x14ac:dyDescent="0.2">
      <c r="C37" s="13" t="s">
        <v>21</v>
      </c>
      <c r="D37" s="98"/>
      <c r="E37" s="98"/>
      <c r="F37" s="98"/>
      <c r="G37" s="98"/>
      <c r="H37" s="98"/>
      <c r="I37" s="98"/>
      <c r="J37" s="98"/>
    </row>
    <row r="38" spans="3:10" s="13" customFormat="1" ht="14.25" customHeight="1" x14ac:dyDescent="0.2">
      <c r="C38" s="13" t="s">
        <v>243</v>
      </c>
      <c r="D38" s="98"/>
      <c r="E38" s="98"/>
      <c r="F38" s="98"/>
      <c r="G38" s="98"/>
      <c r="H38" s="98"/>
      <c r="I38" s="98"/>
      <c r="J38" s="98"/>
    </row>
    <row r="39" spans="3:10" s="13" customFormat="1" ht="14.25" customHeight="1" x14ac:dyDescent="0.2">
      <c r="C39" s="13" t="s">
        <v>244</v>
      </c>
      <c r="D39" s="98"/>
      <c r="E39" s="98"/>
      <c r="F39" s="98"/>
      <c r="G39" s="98"/>
      <c r="H39" s="98"/>
      <c r="I39" s="98"/>
      <c r="J39" s="98"/>
    </row>
    <row r="40" spans="3:10" s="13" customFormat="1" ht="14.25" customHeight="1" x14ac:dyDescent="0.2">
      <c r="C40" s="13" t="s">
        <v>245</v>
      </c>
      <c r="D40" s="98"/>
      <c r="E40" s="98"/>
      <c r="F40" s="98"/>
      <c r="G40" s="98"/>
      <c r="H40" s="98"/>
      <c r="I40" s="98"/>
      <c r="J40" s="98"/>
    </row>
    <row r="41" spans="3:10" s="13" customFormat="1" ht="14.25" customHeight="1" x14ac:dyDescent="0.2">
      <c r="C41" s="13" t="s">
        <v>246</v>
      </c>
      <c r="D41" s="98"/>
      <c r="E41" s="98"/>
      <c r="F41" s="98"/>
      <c r="G41" s="98"/>
      <c r="H41" s="98"/>
      <c r="I41" s="98"/>
      <c r="J41" s="98"/>
    </row>
    <row r="42" spans="3:10" s="13" customFormat="1" ht="14.25" customHeight="1" x14ac:dyDescent="0.2">
      <c r="D42" s="98"/>
      <c r="E42" s="98"/>
      <c r="F42" s="98"/>
      <c r="G42" s="98"/>
      <c r="H42" s="98"/>
      <c r="I42" s="98"/>
      <c r="J42" s="98"/>
    </row>
    <row r="43" spans="3:10" s="13" customFormat="1" ht="14.25" customHeight="1" x14ac:dyDescent="0.2">
      <c r="C43" s="56" t="s">
        <v>316</v>
      </c>
      <c r="D43" s="98"/>
      <c r="E43" s="98"/>
      <c r="F43" s="98"/>
      <c r="G43" s="98"/>
      <c r="H43" s="98"/>
      <c r="I43" s="98"/>
      <c r="J43" s="98"/>
    </row>
    <row r="44" spans="3:10" s="13" customFormat="1" ht="14.25" customHeight="1" x14ac:dyDescent="0.2">
      <c r="C44" s="13" t="s">
        <v>317</v>
      </c>
      <c r="D44" s="98"/>
      <c r="E44" s="98"/>
      <c r="F44" s="98"/>
      <c r="G44" s="98"/>
      <c r="H44" s="98"/>
      <c r="I44" s="98"/>
      <c r="J44" s="98"/>
    </row>
    <row r="45" spans="3:10" s="13" customFormat="1" ht="14.25" customHeight="1" x14ac:dyDescent="0.2">
      <c r="C45" s="13" t="s">
        <v>318</v>
      </c>
      <c r="D45" s="98"/>
      <c r="E45" s="98"/>
      <c r="F45" s="98"/>
      <c r="G45" s="98"/>
      <c r="H45" s="98"/>
      <c r="I45" s="98"/>
      <c r="J45" s="98"/>
    </row>
    <row r="46" spans="3:10" s="13" customFormat="1" ht="14.25" customHeight="1" x14ac:dyDescent="0.2">
      <c r="C46" s="13" t="s">
        <v>319</v>
      </c>
      <c r="D46" s="98"/>
      <c r="E46" s="98"/>
      <c r="F46" s="98"/>
      <c r="G46" s="98"/>
      <c r="H46" s="98"/>
      <c r="I46" s="98"/>
      <c r="J46" s="98"/>
    </row>
    <row r="47" spans="3:10" s="13" customFormat="1" ht="14.25" customHeight="1" x14ac:dyDescent="0.2">
      <c r="C47" s="13" t="s">
        <v>320</v>
      </c>
      <c r="D47" s="98"/>
      <c r="E47" s="98"/>
      <c r="F47" s="98"/>
      <c r="G47" s="98"/>
      <c r="H47" s="98"/>
      <c r="I47" s="98"/>
      <c r="J47" s="98"/>
    </row>
    <row r="48" spans="3:10" s="13" customFormat="1" ht="14.25" customHeight="1" x14ac:dyDescent="0.2">
      <c r="C48" s="13" t="s">
        <v>321</v>
      </c>
      <c r="D48" s="98"/>
      <c r="E48" s="98"/>
      <c r="F48" s="98"/>
      <c r="G48" s="98"/>
      <c r="H48" s="98"/>
      <c r="I48" s="98"/>
      <c r="J48" s="98"/>
    </row>
    <row r="49" spans="1:12" s="13" customFormat="1" ht="14.25" customHeight="1" x14ac:dyDescent="0.2">
      <c r="C49" s="13" t="s">
        <v>322</v>
      </c>
      <c r="D49" s="98"/>
      <c r="E49" s="98"/>
      <c r="F49" s="98"/>
      <c r="G49" s="98"/>
      <c r="H49" s="98"/>
      <c r="I49" s="98"/>
      <c r="J49" s="98"/>
    </row>
    <row r="50" spans="1:12" s="13" customFormat="1" ht="14.25" customHeight="1" x14ac:dyDescent="0.2">
      <c r="C50" s="47" t="s">
        <v>323</v>
      </c>
      <c r="D50" s="98"/>
      <c r="E50" s="98"/>
      <c r="F50" s="98"/>
      <c r="G50" s="98"/>
      <c r="H50" s="98"/>
      <c r="I50" s="98"/>
      <c r="J50" s="98"/>
    </row>
    <row r="51" spans="1:12" s="13" customFormat="1" ht="14.25" customHeight="1" x14ac:dyDescent="0.2">
      <c r="C51" s="47" t="s">
        <v>324</v>
      </c>
      <c r="D51" s="98"/>
      <c r="E51" s="98"/>
      <c r="F51" s="98"/>
      <c r="G51" s="98"/>
      <c r="H51" s="98"/>
      <c r="I51" s="98"/>
      <c r="J51" s="98"/>
    </row>
    <row r="52" spans="1:12" s="13" customFormat="1" ht="14.25" customHeight="1" x14ac:dyDescent="0.2">
      <c r="C52" s="13" t="s">
        <v>325</v>
      </c>
      <c r="D52" s="98"/>
      <c r="E52" s="98"/>
      <c r="F52" s="98"/>
      <c r="G52" s="98"/>
      <c r="H52" s="98"/>
      <c r="I52" s="98"/>
      <c r="J52" s="98"/>
    </row>
    <row r="53" spans="1:12" s="13" customFormat="1" ht="14.25" customHeight="1" x14ac:dyDescent="0.2">
      <c r="C53" s="13" t="s">
        <v>326</v>
      </c>
      <c r="D53" s="98"/>
      <c r="E53" s="98"/>
      <c r="F53" s="98"/>
      <c r="G53" s="98"/>
      <c r="H53" s="98"/>
      <c r="I53" s="98"/>
      <c r="J53" s="98"/>
    </row>
    <row r="54" spans="1:12" s="13" customFormat="1" ht="14.25" customHeight="1" x14ac:dyDescent="0.2">
      <c r="D54" s="98"/>
      <c r="E54" s="98"/>
      <c r="F54" s="98"/>
      <c r="G54" s="98"/>
      <c r="H54" s="98"/>
      <c r="I54" s="98"/>
      <c r="J54" s="98"/>
    </row>
    <row r="55" spans="1:12" s="13" customFormat="1" ht="14.25" customHeight="1" x14ac:dyDescent="0.2">
      <c r="C55" s="82" t="s">
        <v>162</v>
      </c>
      <c r="D55" s="98"/>
      <c r="E55" s="98"/>
      <c r="F55" s="98"/>
      <c r="G55" s="98"/>
      <c r="H55" s="98"/>
      <c r="I55" s="98"/>
      <c r="J55" s="98"/>
    </row>
    <row r="56" spans="1:12" s="13" customFormat="1" ht="14.25" customHeight="1" x14ac:dyDescent="0.2">
      <c r="C56" s="13" t="s">
        <v>163</v>
      </c>
      <c r="D56" s="98"/>
      <c r="E56" s="98"/>
      <c r="F56" s="98"/>
      <c r="G56" s="98"/>
      <c r="H56" s="98"/>
      <c r="I56" s="98"/>
      <c r="J56" s="98"/>
    </row>
    <row r="58" spans="1:12" x14ac:dyDescent="0.2">
      <c r="A58" s="529" t="s">
        <v>164</v>
      </c>
      <c r="B58" s="529"/>
      <c r="C58" s="529"/>
      <c r="D58" s="529"/>
      <c r="E58" s="529"/>
      <c r="F58" s="529"/>
      <c r="G58" s="529"/>
      <c r="H58" s="529"/>
      <c r="I58" s="529"/>
      <c r="J58" s="123"/>
    </row>
    <row r="59" spans="1:12" ht="52.5" customHeight="1" x14ac:dyDescent="0.2">
      <c r="A59" s="533" t="s">
        <v>165</v>
      </c>
      <c r="B59" s="533"/>
      <c r="C59" s="530" t="s">
        <v>169</v>
      </c>
      <c r="D59" s="530"/>
      <c r="E59" s="530"/>
      <c r="F59" s="530"/>
      <c r="G59" s="530"/>
      <c r="H59" s="530"/>
      <c r="I59" s="530"/>
      <c r="J59" s="530"/>
    </row>
    <row r="60" spans="1:12" ht="51.75" customHeight="1" x14ac:dyDescent="0.2">
      <c r="A60" s="533" t="s">
        <v>166</v>
      </c>
      <c r="B60" s="533"/>
      <c r="C60" s="530" t="s">
        <v>170</v>
      </c>
      <c r="D60" s="530"/>
      <c r="E60" s="530"/>
      <c r="F60" s="530"/>
      <c r="G60" s="530"/>
      <c r="H60" s="530"/>
      <c r="I60" s="530"/>
      <c r="J60" s="530"/>
    </row>
    <row r="61" spans="1:12" ht="25.5" customHeight="1" x14ac:dyDescent="0.2">
      <c r="A61" s="533" t="s">
        <v>167</v>
      </c>
      <c r="B61" s="533"/>
      <c r="C61" s="530" t="s">
        <v>171</v>
      </c>
      <c r="D61" s="530"/>
      <c r="E61" s="530"/>
      <c r="F61" s="530"/>
      <c r="G61" s="530"/>
      <c r="H61" s="530"/>
      <c r="I61" s="530"/>
      <c r="J61" s="530"/>
    </row>
    <row r="62" spans="1:12" ht="30" customHeight="1" x14ac:dyDescent="0.2">
      <c r="A62" s="532" t="s">
        <v>168</v>
      </c>
      <c r="B62" s="532"/>
      <c r="C62" s="530" t="s">
        <v>172</v>
      </c>
      <c r="D62" s="530"/>
      <c r="E62" s="530"/>
      <c r="F62" s="530"/>
      <c r="G62" s="530"/>
      <c r="H62" s="530"/>
      <c r="I62" s="530"/>
      <c r="J62" s="530"/>
      <c r="K62" s="530"/>
      <c r="L62" s="530"/>
    </row>
    <row r="63" spans="1:12" ht="30" customHeight="1" x14ac:dyDescent="0.2">
      <c r="A63" s="532" t="s">
        <v>492</v>
      </c>
      <c r="B63" s="532"/>
      <c r="C63" s="530" t="s">
        <v>493</v>
      </c>
      <c r="D63" s="530"/>
      <c r="E63" s="530"/>
      <c r="F63" s="530"/>
      <c r="G63" s="530"/>
      <c r="H63" s="530"/>
      <c r="I63" s="530"/>
      <c r="J63" s="530"/>
      <c r="K63" s="422"/>
      <c r="L63" s="422"/>
    </row>
    <row r="64" spans="1:12" ht="30" customHeight="1" x14ac:dyDescent="0.2">
      <c r="A64" s="532" t="s">
        <v>179</v>
      </c>
      <c r="B64" s="532"/>
      <c r="C64" s="530" t="s">
        <v>173</v>
      </c>
      <c r="D64" s="530"/>
      <c r="E64" s="530"/>
      <c r="F64" s="530"/>
      <c r="G64" s="530"/>
      <c r="H64" s="530"/>
      <c r="I64" s="530"/>
      <c r="J64" s="530"/>
    </row>
    <row r="65" spans="1:10" s="212" customFormat="1" ht="30" customHeight="1" x14ac:dyDescent="0.2">
      <c r="A65" s="534" t="s">
        <v>494</v>
      </c>
      <c r="B65" s="534"/>
      <c r="C65" s="535" t="s">
        <v>327</v>
      </c>
      <c r="D65" s="535"/>
      <c r="E65" s="535"/>
      <c r="F65" s="535"/>
      <c r="G65" s="535"/>
      <c r="H65" s="535"/>
      <c r="I65" s="535"/>
      <c r="J65" s="535"/>
    </row>
    <row r="66" spans="1:10" s="212" customFormat="1" ht="30" customHeight="1" x14ac:dyDescent="0.2">
      <c r="A66" s="534" t="s">
        <v>495</v>
      </c>
      <c r="B66" s="534"/>
      <c r="C66" s="535" t="s">
        <v>328</v>
      </c>
      <c r="D66" s="535"/>
      <c r="E66" s="535"/>
      <c r="F66" s="535"/>
      <c r="G66" s="535"/>
      <c r="H66" s="535"/>
      <c r="I66" s="535"/>
      <c r="J66" s="535"/>
    </row>
    <row r="67" spans="1:10" ht="92.25" customHeight="1" x14ac:dyDescent="0.2">
      <c r="A67" s="533" t="s">
        <v>496</v>
      </c>
      <c r="B67" s="533"/>
      <c r="C67" s="530" t="s">
        <v>174</v>
      </c>
      <c r="D67" s="530"/>
      <c r="E67" s="530"/>
      <c r="F67" s="530"/>
      <c r="G67" s="530"/>
      <c r="H67" s="530"/>
      <c r="I67" s="530"/>
      <c r="J67" s="530"/>
    </row>
  </sheetData>
  <sheetProtection algorithmName="SHA-512" hashValue="s9NShn9rzAGOFAhTpIyLJZsQrnxFoaD8N4jkCBSjT0PNES7G8ExMg+R6jzqG9DtgybU25Yp9OuLRU5XvLk+AVQ==" saltValue="psD8zyMHwsSn8x0FHeBFbA==" spinCount="100000" sheet="1" objects="1" scenarios="1"/>
  <customSheetViews>
    <customSheetView guid="{A9B6A3C3-D4B3-4D4C-BF52-C2186A6C0912}" showPageBreaks="1" view="pageBreakPreview">
      <selection activeCell="A12" sqref="A12:XFD12"/>
      <pageMargins left="0.51181102362204722" right="0.51181102362204722" top="1.0729166666666667" bottom="0.55118110236220474" header="0.31496062992125984" footer="0.31496062992125984"/>
      <pageSetup paperSize="9" orientation="portrait" r:id="rId1"/>
      <headerFooter>
        <oddHeader>&amp;C&amp;G</oddHeader>
      </headerFooter>
    </customSheetView>
  </customSheetViews>
  <mergeCells count="37">
    <mergeCell ref="A4:J4"/>
    <mergeCell ref="A8:J8"/>
    <mergeCell ref="A13:B13"/>
    <mergeCell ref="A19:B19"/>
    <mergeCell ref="A21:B21"/>
    <mergeCell ref="A15:B15"/>
    <mergeCell ref="A17:B17"/>
    <mergeCell ref="A6:J6"/>
    <mergeCell ref="A11:B11"/>
    <mergeCell ref="C15:J15"/>
    <mergeCell ref="C17:J17"/>
    <mergeCell ref="C11:J11"/>
    <mergeCell ref="A9:B9"/>
    <mergeCell ref="C9:J9"/>
    <mergeCell ref="C13:J13"/>
    <mergeCell ref="K62:L62"/>
    <mergeCell ref="A60:B60"/>
    <mergeCell ref="A61:B61"/>
    <mergeCell ref="C59:J59"/>
    <mergeCell ref="C60:J60"/>
    <mergeCell ref="C61:J61"/>
    <mergeCell ref="A59:B59"/>
    <mergeCell ref="A58:I58"/>
    <mergeCell ref="C19:J19"/>
    <mergeCell ref="C21:J21"/>
    <mergeCell ref="A64:B64"/>
    <mergeCell ref="A67:B67"/>
    <mergeCell ref="C67:J67"/>
    <mergeCell ref="C64:J64"/>
    <mergeCell ref="A62:B62"/>
    <mergeCell ref="C62:J62"/>
    <mergeCell ref="A65:B65"/>
    <mergeCell ref="C65:J65"/>
    <mergeCell ref="A66:B66"/>
    <mergeCell ref="C66:J66"/>
    <mergeCell ref="A63:B63"/>
    <mergeCell ref="C63:J63"/>
  </mergeCells>
  <pageMargins left="0.31496062992125984" right="0.31496062992125984" top="1.0629921259842521" bottom="0.55118110236220474" header="0.31496062992125984" footer="0.31496062992125984"/>
  <pageSetup paperSize="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38"/>
  <sheetViews>
    <sheetView showGridLines="0" view="pageBreakPreview" zoomScaleNormal="100" zoomScaleSheetLayoutView="100" workbookViewId="0">
      <selection activeCell="B136" sqref="B136:J136"/>
    </sheetView>
  </sheetViews>
  <sheetFormatPr defaultColWidth="9.140625" defaultRowHeight="14.25" x14ac:dyDescent="0.2"/>
  <cols>
    <col min="1" max="16384" width="9.140625" style="21"/>
  </cols>
  <sheetData>
    <row r="1" spans="1:11" x14ac:dyDescent="0.2">
      <c r="A1" s="556"/>
      <c r="B1" s="556"/>
      <c r="C1" s="556"/>
      <c r="D1" s="556"/>
      <c r="E1" s="556"/>
      <c r="F1" s="556"/>
      <c r="G1" s="556"/>
      <c r="H1" s="556"/>
      <c r="I1" s="556"/>
      <c r="J1" s="556"/>
    </row>
    <row r="2" spans="1:11" x14ac:dyDescent="0.2">
      <c r="A2" s="556"/>
      <c r="B2" s="556"/>
      <c r="C2" s="556"/>
      <c r="D2" s="556"/>
      <c r="E2" s="556"/>
      <c r="F2" s="556"/>
      <c r="G2" s="556"/>
      <c r="H2" s="556"/>
      <c r="I2" s="556"/>
      <c r="J2" s="556"/>
    </row>
    <row r="3" spans="1:11" x14ac:dyDescent="0.2">
      <c r="A3" s="556"/>
      <c r="B3" s="556"/>
      <c r="C3" s="556"/>
      <c r="D3" s="556"/>
      <c r="E3" s="556"/>
      <c r="F3" s="556"/>
      <c r="G3" s="556"/>
      <c r="H3" s="556"/>
      <c r="I3" s="556"/>
      <c r="J3" s="556"/>
    </row>
    <row r="4" spans="1:11" x14ac:dyDescent="0.2">
      <c r="A4" s="99"/>
      <c r="B4" s="99"/>
      <c r="C4" s="99"/>
      <c r="D4" s="99"/>
      <c r="E4" s="99"/>
      <c r="F4" s="99"/>
      <c r="G4" s="99"/>
      <c r="H4" s="99"/>
      <c r="I4" s="99"/>
      <c r="J4" s="99"/>
    </row>
    <row r="5" spans="1:11" s="71" customFormat="1" ht="15" x14ac:dyDescent="0.25">
      <c r="A5" s="536" t="s">
        <v>48</v>
      </c>
      <c r="B5" s="536"/>
      <c r="C5" s="536"/>
      <c r="D5" s="536"/>
      <c r="E5" s="536"/>
      <c r="F5" s="536"/>
      <c r="G5" s="536"/>
      <c r="H5" s="536"/>
      <c r="I5" s="536"/>
      <c r="J5" s="536"/>
      <c r="K5" s="536"/>
    </row>
    <row r="7" spans="1:11" s="13" customFormat="1" ht="12.75" customHeight="1" x14ac:dyDescent="0.2">
      <c r="A7" s="51" t="s">
        <v>247</v>
      </c>
    </row>
    <row r="8" spans="1:11" ht="63" customHeight="1" x14ac:dyDescent="0.2">
      <c r="A8" s="557" t="s">
        <v>329</v>
      </c>
      <c r="B8" s="557"/>
      <c r="C8" s="557"/>
      <c r="D8" s="557"/>
      <c r="E8" s="557"/>
      <c r="F8" s="557"/>
      <c r="G8" s="557"/>
      <c r="H8" s="557"/>
      <c r="I8" s="557"/>
      <c r="J8" s="557"/>
    </row>
    <row r="9" spans="1:11" ht="12.75" customHeight="1" x14ac:dyDescent="0.2"/>
    <row r="10" spans="1:11" ht="12.75" customHeight="1" x14ac:dyDescent="0.2">
      <c r="A10" s="46" t="s">
        <v>248</v>
      </c>
      <c r="B10" s="13"/>
      <c r="C10" s="13"/>
      <c r="D10" s="13"/>
      <c r="E10" s="13"/>
      <c r="F10" s="13"/>
      <c r="G10" s="13"/>
      <c r="H10" s="13"/>
      <c r="I10" s="13"/>
      <c r="J10" s="13"/>
    </row>
    <row r="11" spans="1:11" ht="12.75" customHeight="1" x14ac:dyDescent="0.2">
      <c r="A11" s="172" t="s">
        <v>28</v>
      </c>
      <c r="B11" s="47" t="s">
        <v>332</v>
      </c>
      <c r="C11" s="13"/>
      <c r="D11" s="13"/>
      <c r="E11" s="13"/>
      <c r="F11" s="13"/>
      <c r="G11" s="13"/>
      <c r="H11" s="13"/>
      <c r="I11" s="13"/>
      <c r="J11" s="13"/>
    </row>
    <row r="12" spans="1:11" ht="38.25" customHeight="1" x14ac:dyDescent="0.2">
      <c r="A12" s="13"/>
      <c r="B12" s="546" t="s">
        <v>331</v>
      </c>
      <c r="C12" s="546"/>
      <c r="D12" s="546"/>
      <c r="E12" s="546"/>
      <c r="F12" s="546"/>
      <c r="G12" s="546"/>
      <c r="H12" s="546"/>
      <c r="I12" s="546"/>
      <c r="J12" s="546"/>
    </row>
    <row r="13" spans="1:11" ht="12.75" customHeight="1" x14ac:dyDescent="0.2">
      <c r="A13" s="13"/>
      <c r="B13" s="184"/>
      <c r="C13" s="48"/>
      <c r="D13" s="48"/>
      <c r="E13" s="48"/>
      <c r="F13" s="48"/>
      <c r="G13" s="48"/>
      <c r="H13" s="48"/>
      <c r="I13" s="48"/>
      <c r="J13" s="48"/>
    </row>
    <row r="14" spans="1:11" ht="12.75" customHeight="1" x14ac:dyDescent="0.2">
      <c r="A14" s="49"/>
      <c r="B14" s="185"/>
      <c r="C14" s="50"/>
      <c r="D14" s="50"/>
      <c r="E14" s="50"/>
      <c r="F14" s="50"/>
      <c r="G14" s="50"/>
      <c r="H14" s="50"/>
      <c r="I14" s="50"/>
      <c r="J14" s="50"/>
    </row>
    <row r="15" spans="1:11" ht="12.75" customHeight="1" x14ac:dyDescent="0.2">
      <c r="A15" s="51" t="s">
        <v>249</v>
      </c>
      <c r="B15" s="82"/>
      <c r="C15" s="13"/>
      <c r="D15" s="13"/>
      <c r="E15" s="13"/>
      <c r="F15" s="13"/>
      <c r="G15" s="13"/>
      <c r="H15" s="13"/>
      <c r="I15" s="13"/>
      <c r="J15" s="13"/>
    </row>
    <row r="16" spans="1:11" ht="49.5" customHeight="1" x14ac:dyDescent="0.2">
      <c r="A16" s="546" t="s">
        <v>497</v>
      </c>
      <c r="B16" s="546"/>
      <c r="C16" s="546"/>
      <c r="D16" s="546"/>
      <c r="E16" s="546"/>
      <c r="F16" s="546"/>
      <c r="G16" s="546"/>
      <c r="H16" s="546"/>
      <c r="I16" s="546"/>
      <c r="J16" s="546"/>
    </row>
    <row r="17" spans="1:10" ht="12.75" customHeight="1" x14ac:dyDescent="0.2">
      <c r="A17" s="13"/>
      <c r="B17" s="13"/>
      <c r="C17" s="13"/>
      <c r="D17" s="13"/>
      <c r="E17" s="13"/>
      <c r="F17" s="13"/>
      <c r="G17" s="13"/>
      <c r="H17" s="13"/>
      <c r="I17" s="13"/>
      <c r="J17" s="13"/>
    </row>
    <row r="18" spans="1:10" ht="12.75" customHeight="1" x14ac:dyDescent="0.2">
      <c r="A18" s="46" t="s">
        <v>250</v>
      </c>
      <c r="B18" s="13"/>
      <c r="C18" s="13"/>
      <c r="D18" s="13"/>
      <c r="E18" s="13"/>
      <c r="F18" s="13"/>
      <c r="G18" s="13"/>
      <c r="H18" s="13"/>
      <c r="I18" s="13"/>
      <c r="J18" s="13"/>
    </row>
    <row r="19" spans="1:10" ht="65.25" customHeight="1" x14ac:dyDescent="0.2">
      <c r="A19" s="46"/>
      <c r="B19" s="548" t="s">
        <v>275</v>
      </c>
      <c r="C19" s="548"/>
      <c r="D19" s="548"/>
      <c r="E19" s="548"/>
      <c r="F19" s="548"/>
      <c r="G19" s="548"/>
      <c r="H19" s="548"/>
      <c r="I19" s="548"/>
      <c r="J19" s="548"/>
    </row>
    <row r="20" spans="1:10" ht="12.75" customHeight="1" x14ac:dyDescent="0.2">
      <c r="A20" s="47">
        <v>111</v>
      </c>
      <c r="B20" s="47" t="s">
        <v>333</v>
      </c>
      <c r="C20" s="13"/>
      <c r="D20" s="13"/>
      <c r="E20" s="13"/>
      <c r="F20" s="13"/>
      <c r="G20" s="13"/>
      <c r="H20" s="13"/>
      <c r="I20" s="13"/>
      <c r="J20" s="13"/>
    </row>
    <row r="21" spans="1:10" ht="75" customHeight="1" x14ac:dyDescent="0.2">
      <c r="A21" s="13"/>
      <c r="B21" s="546" t="s">
        <v>350</v>
      </c>
      <c r="C21" s="546"/>
      <c r="D21" s="546"/>
      <c r="E21" s="546"/>
      <c r="F21" s="546"/>
      <c r="G21" s="546"/>
      <c r="H21" s="546"/>
      <c r="I21" s="546"/>
      <c r="J21" s="546"/>
    </row>
    <row r="22" spans="1:10" ht="12.75" customHeight="1" x14ac:dyDescent="0.2">
      <c r="A22" s="47">
        <v>1111</v>
      </c>
      <c r="B22" s="47" t="s">
        <v>334</v>
      </c>
      <c r="C22" s="13"/>
      <c r="D22" s="13"/>
      <c r="E22" s="13"/>
      <c r="F22" s="13"/>
      <c r="G22" s="13"/>
      <c r="H22" s="13"/>
      <c r="I22" s="13"/>
      <c r="J22" s="13"/>
    </row>
    <row r="23" spans="1:10" ht="75.75" customHeight="1" x14ac:dyDescent="0.2">
      <c r="A23" s="13"/>
      <c r="B23" s="546" t="s">
        <v>351</v>
      </c>
      <c r="C23" s="546"/>
      <c r="D23" s="546"/>
      <c r="E23" s="546"/>
      <c r="F23" s="546"/>
      <c r="G23" s="546"/>
      <c r="H23" s="546"/>
      <c r="I23" s="546"/>
      <c r="J23" s="546"/>
    </row>
    <row r="24" spans="1:10" ht="12.75" customHeight="1" x14ac:dyDescent="0.2">
      <c r="A24" s="47">
        <v>11111</v>
      </c>
      <c r="B24" s="47" t="s">
        <v>335</v>
      </c>
      <c r="C24" s="13"/>
      <c r="D24" s="13"/>
      <c r="E24" s="13"/>
      <c r="F24" s="13"/>
      <c r="G24" s="13"/>
      <c r="H24" s="13"/>
      <c r="I24" s="13"/>
      <c r="J24" s="13"/>
    </row>
    <row r="25" spans="1:10" ht="215.25" customHeight="1" x14ac:dyDescent="0.2">
      <c r="A25" s="13"/>
      <c r="B25" s="546" t="s">
        <v>352</v>
      </c>
      <c r="C25" s="546"/>
      <c r="D25" s="546"/>
      <c r="E25" s="546"/>
      <c r="F25" s="546"/>
      <c r="G25" s="546"/>
      <c r="H25" s="546"/>
      <c r="I25" s="546"/>
      <c r="J25" s="546"/>
    </row>
    <row r="26" spans="1:10" s="41" customFormat="1" ht="61.5" customHeight="1" x14ac:dyDescent="0.25">
      <c r="A26" s="52"/>
      <c r="B26" s="555" t="s">
        <v>276</v>
      </c>
      <c r="C26" s="555"/>
      <c r="D26" s="555"/>
      <c r="E26" s="555"/>
      <c r="F26" s="555"/>
      <c r="G26" s="555"/>
      <c r="H26" s="555"/>
      <c r="I26" s="555"/>
      <c r="J26" s="555"/>
    </row>
    <row r="27" spans="1:10" ht="12.75" customHeight="1" x14ac:dyDescent="0.2">
      <c r="A27" s="47">
        <v>11112</v>
      </c>
      <c r="B27" s="47" t="s">
        <v>282</v>
      </c>
      <c r="C27" s="13"/>
      <c r="D27" s="13"/>
      <c r="E27" s="13"/>
      <c r="F27" s="13"/>
      <c r="G27" s="13"/>
      <c r="H27" s="13"/>
      <c r="I27" s="13"/>
      <c r="J27" s="13"/>
    </row>
    <row r="28" spans="1:10" ht="102" customHeight="1" x14ac:dyDescent="0.2">
      <c r="A28" s="13"/>
      <c r="B28" s="546" t="s">
        <v>353</v>
      </c>
      <c r="C28" s="546"/>
      <c r="D28" s="546"/>
      <c r="E28" s="546"/>
      <c r="F28" s="546"/>
      <c r="G28" s="546"/>
      <c r="H28" s="546"/>
      <c r="I28" s="546"/>
      <c r="J28" s="546"/>
    </row>
    <row r="29" spans="1:10" ht="12.75" customHeight="1" x14ac:dyDescent="0.2">
      <c r="A29" s="47">
        <v>11113</v>
      </c>
      <c r="B29" s="47" t="s">
        <v>336</v>
      </c>
      <c r="C29" s="13"/>
      <c r="D29" s="13"/>
      <c r="E29" s="13"/>
      <c r="F29" s="13"/>
      <c r="G29" s="13"/>
      <c r="H29" s="13"/>
      <c r="I29" s="13"/>
      <c r="J29" s="13"/>
    </row>
    <row r="30" spans="1:10" ht="87.75" customHeight="1" x14ac:dyDescent="0.2">
      <c r="A30" s="13"/>
      <c r="B30" s="546" t="s">
        <v>354</v>
      </c>
      <c r="C30" s="546"/>
      <c r="D30" s="546"/>
      <c r="E30" s="546"/>
      <c r="F30" s="546"/>
      <c r="G30" s="546"/>
      <c r="H30" s="546"/>
      <c r="I30" s="546"/>
      <c r="J30" s="546"/>
    </row>
    <row r="31" spans="1:10" ht="12.75" customHeight="1" x14ac:dyDescent="0.2">
      <c r="A31" s="13"/>
      <c r="B31" s="48"/>
      <c r="C31" s="48"/>
      <c r="D31" s="48"/>
      <c r="E31" s="48"/>
      <c r="F31" s="48"/>
      <c r="G31" s="48"/>
      <c r="H31" s="48"/>
      <c r="I31" s="48"/>
      <c r="J31" s="48"/>
    </row>
    <row r="32" spans="1:10" ht="12.75" customHeight="1" x14ac:dyDescent="0.2">
      <c r="A32" s="47">
        <v>1112</v>
      </c>
      <c r="B32" s="47" t="s">
        <v>337</v>
      </c>
      <c r="C32" s="13"/>
      <c r="D32" s="13"/>
      <c r="E32" s="13"/>
      <c r="F32" s="13"/>
      <c r="G32" s="13"/>
      <c r="H32" s="13"/>
      <c r="I32" s="13"/>
      <c r="J32" s="13"/>
    </row>
    <row r="33" spans="1:10" ht="102" customHeight="1" x14ac:dyDescent="0.2">
      <c r="A33" s="13"/>
      <c r="B33" s="546" t="s">
        <v>355</v>
      </c>
      <c r="C33" s="546"/>
      <c r="D33" s="546"/>
      <c r="E33" s="546"/>
      <c r="F33" s="546"/>
      <c r="G33" s="546"/>
      <c r="H33" s="546"/>
      <c r="I33" s="546"/>
      <c r="J33" s="546"/>
    </row>
    <row r="34" spans="1:10" ht="12.75" customHeight="1" x14ac:dyDescent="0.2">
      <c r="A34" s="47">
        <v>1113</v>
      </c>
      <c r="B34" s="47" t="s">
        <v>338</v>
      </c>
      <c r="C34" s="13"/>
      <c r="D34" s="13"/>
      <c r="E34" s="13"/>
      <c r="F34" s="13"/>
      <c r="G34" s="13"/>
      <c r="H34" s="13"/>
      <c r="I34" s="13"/>
      <c r="J34" s="13"/>
    </row>
    <row r="35" spans="1:10" ht="102" customHeight="1" x14ac:dyDescent="0.2">
      <c r="A35" s="13"/>
      <c r="B35" s="546" t="s">
        <v>356</v>
      </c>
      <c r="C35" s="546"/>
      <c r="D35" s="546"/>
      <c r="E35" s="546"/>
      <c r="F35" s="546"/>
      <c r="G35" s="546"/>
      <c r="H35" s="546"/>
      <c r="I35" s="546"/>
      <c r="J35" s="546"/>
    </row>
    <row r="36" spans="1:10" ht="12.75" customHeight="1" x14ac:dyDescent="0.2">
      <c r="A36" s="47">
        <v>11131</v>
      </c>
      <c r="B36" s="47" t="s">
        <v>339</v>
      </c>
      <c r="C36" s="13"/>
      <c r="D36" s="13"/>
      <c r="E36" s="13"/>
      <c r="F36" s="13"/>
      <c r="G36" s="13"/>
      <c r="H36" s="13"/>
      <c r="I36" s="13"/>
      <c r="J36" s="13"/>
    </row>
    <row r="37" spans="1:10" ht="12.75" customHeight="1" x14ac:dyDescent="0.2">
      <c r="A37" s="13"/>
      <c r="B37" s="546" t="s">
        <v>277</v>
      </c>
      <c r="C37" s="546"/>
      <c r="D37" s="546"/>
      <c r="E37" s="546"/>
      <c r="F37" s="546"/>
      <c r="G37" s="546"/>
      <c r="H37" s="546"/>
      <c r="I37" s="546"/>
      <c r="J37" s="546"/>
    </row>
    <row r="38" spans="1:10" ht="12.75" customHeight="1" x14ac:dyDescent="0.2">
      <c r="A38" s="53">
        <v>112</v>
      </c>
      <c r="B38" s="53" t="s">
        <v>340</v>
      </c>
      <c r="C38" s="13"/>
      <c r="D38" s="13"/>
      <c r="E38" s="13"/>
      <c r="F38" s="13"/>
      <c r="G38" s="13"/>
      <c r="H38" s="13"/>
      <c r="I38" s="13"/>
      <c r="J38" s="13"/>
    </row>
    <row r="39" spans="1:10" ht="115.5" customHeight="1" x14ac:dyDescent="0.2">
      <c r="A39" s="13"/>
      <c r="B39" s="547" t="s">
        <v>278</v>
      </c>
      <c r="C39" s="547"/>
      <c r="D39" s="547"/>
      <c r="E39" s="547"/>
      <c r="F39" s="547"/>
      <c r="G39" s="547"/>
      <c r="H39" s="547"/>
      <c r="I39" s="547"/>
      <c r="J39" s="547"/>
    </row>
    <row r="40" spans="1:10" ht="12.75" customHeight="1" x14ac:dyDescent="0.2">
      <c r="A40" s="13"/>
      <c r="B40" s="13"/>
      <c r="C40" s="13"/>
      <c r="D40" s="13"/>
      <c r="E40" s="13"/>
      <c r="F40" s="13"/>
      <c r="G40" s="13"/>
      <c r="H40" s="13"/>
      <c r="I40" s="13"/>
      <c r="J40" s="13"/>
    </row>
    <row r="41" spans="1:10" ht="12.75" customHeight="1" x14ac:dyDescent="0.2">
      <c r="A41" s="46" t="s">
        <v>251</v>
      </c>
      <c r="B41" s="13"/>
      <c r="C41" s="13"/>
      <c r="D41" s="13"/>
      <c r="E41" s="13"/>
      <c r="F41" s="13"/>
      <c r="G41" s="13"/>
      <c r="H41" s="13"/>
      <c r="I41" s="13"/>
      <c r="J41" s="13"/>
    </row>
    <row r="42" spans="1:10" ht="25.5" customHeight="1" x14ac:dyDescent="0.2">
      <c r="A42" s="13"/>
      <c r="B42" s="546" t="s">
        <v>279</v>
      </c>
      <c r="C42" s="546"/>
      <c r="D42" s="546"/>
      <c r="E42" s="546"/>
      <c r="F42" s="546"/>
      <c r="G42" s="546"/>
      <c r="H42" s="546"/>
      <c r="I42" s="546"/>
      <c r="J42" s="546"/>
    </row>
    <row r="43" spans="1:10" ht="13.5" customHeight="1" x14ac:dyDescent="0.2">
      <c r="A43" s="13"/>
      <c r="B43" s="554" t="s">
        <v>280</v>
      </c>
      <c r="C43" s="554"/>
      <c r="D43" s="554"/>
      <c r="E43" s="554"/>
      <c r="F43" s="554"/>
      <c r="G43" s="554"/>
      <c r="H43" s="554"/>
      <c r="I43" s="554"/>
      <c r="J43" s="554"/>
    </row>
    <row r="44" spans="1:10" ht="12.75" customHeight="1" x14ac:dyDescent="0.2">
      <c r="A44" s="47">
        <v>121</v>
      </c>
      <c r="B44" s="47" t="s">
        <v>341</v>
      </c>
      <c r="C44" s="13"/>
      <c r="D44" s="13"/>
      <c r="E44" s="13"/>
      <c r="F44" s="13"/>
      <c r="G44" s="13"/>
      <c r="H44" s="13"/>
      <c r="I44" s="13"/>
      <c r="J44" s="13"/>
    </row>
    <row r="45" spans="1:10" x14ac:dyDescent="0.2">
      <c r="A45" s="13"/>
      <c r="B45" s="546" t="s">
        <v>281</v>
      </c>
      <c r="C45" s="546"/>
      <c r="D45" s="546"/>
      <c r="E45" s="546"/>
      <c r="F45" s="546"/>
      <c r="G45" s="546"/>
      <c r="H45" s="546"/>
      <c r="I45" s="546"/>
      <c r="J45" s="546"/>
    </row>
    <row r="46" spans="1:10" ht="12.75" customHeight="1" x14ac:dyDescent="0.2">
      <c r="A46" s="47">
        <v>1211</v>
      </c>
      <c r="B46" s="47" t="s">
        <v>342</v>
      </c>
      <c r="C46" s="13"/>
      <c r="D46" s="13"/>
      <c r="E46" s="13"/>
      <c r="F46" s="13"/>
      <c r="G46" s="13"/>
      <c r="H46" s="13"/>
      <c r="I46" s="13"/>
      <c r="J46" s="13"/>
    </row>
    <row r="47" spans="1:10" ht="36.75" customHeight="1" x14ac:dyDescent="0.2">
      <c r="A47" s="13"/>
      <c r="B47" s="552" t="s">
        <v>357</v>
      </c>
      <c r="C47" s="552"/>
      <c r="D47" s="552"/>
      <c r="E47" s="552"/>
      <c r="F47" s="552"/>
      <c r="G47" s="552"/>
      <c r="H47" s="552"/>
      <c r="I47" s="552"/>
      <c r="J47" s="552"/>
    </row>
    <row r="48" spans="1:10" ht="12.75" customHeight="1" x14ac:dyDescent="0.2">
      <c r="A48" s="47">
        <v>1212</v>
      </c>
      <c r="B48" s="47" t="s">
        <v>343</v>
      </c>
      <c r="C48" s="13"/>
      <c r="D48" s="13"/>
      <c r="E48" s="13"/>
      <c r="F48" s="13"/>
      <c r="G48" s="13"/>
      <c r="H48" s="13"/>
      <c r="I48" s="13"/>
      <c r="J48" s="13"/>
    </row>
    <row r="49" spans="1:10" ht="52.5" customHeight="1" x14ac:dyDescent="0.2">
      <c r="A49" s="13"/>
      <c r="B49" s="546" t="s">
        <v>283</v>
      </c>
      <c r="C49" s="546"/>
      <c r="D49" s="546"/>
      <c r="E49" s="546"/>
      <c r="F49" s="546"/>
      <c r="G49" s="546"/>
      <c r="H49" s="546"/>
      <c r="I49" s="546"/>
      <c r="J49" s="546"/>
    </row>
    <row r="50" spans="1:10" x14ac:dyDescent="0.2">
      <c r="A50" s="13"/>
      <c r="B50" s="13"/>
      <c r="C50" s="13"/>
      <c r="D50" s="13"/>
      <c r="E50" s="13"/>
      <c r="F50" s="13"/>
      <c r="G50" s="13"/>
      <c r="H50" s="13"/>
      <c r="I50" s="13"/>
      <c r="J50" s="13"/>
    </row>
    <row r="51" spans="1:10" ht="12.75" customHeight="1" x14ac:dyDescent="0.2">
      <c r="A51" s="13"/>
      <c r="B51" s="46" t="s">
        <v>284</v>
      </c>
      <c r="C51" s="13"/>
      <c r="D51" s="13"/>
      <c r="E51" s="13"/>
      <c r="F51" s="13"/>
      <c r="G51" s="13"/>
      <c r="H51" s="13"/>
      <c r="I51" s="13"/>
      <c r="J51" s="13"/>
    </row>
    <row r="52" spans="1:10" ht="50.25" customHeight="1" x14ac:dyDescent="0.2">
      <c r="A52" s="13"/>
      <c r="B52" s="546" t="s">
        <v>285</v>
      </c>
      <c r="C52" s="546"/>
      <c r="D52" s="546"/>
      <c r="E52" s="546"/>
      <c r="F52" s="546"/>
      <c r="G52" s="546"/>
      <c r="H52" s="546"/>
      <c r="I52" s="546"/>
      <c r="J52" s="546"/>
    </row>
    <row r="53" spans="1:10" ht="12.75" customHeight="1" x14ac:dyDescent="0.2">
      <c r="A53" s="47">
        <v>122</v>
      </c>
      <c r="B53" s="47" t="s">
        <v>344</v>
      </c>
      <c r="C53" s="13"/>
      <c r="D53" s="13"/>
      <c r="E53" s="13"/>
      <c r="F53" s="13"/>
      <c r="G53" s="13"/>
      <c r="H53" s="13"/>
      <c r="I53" s="13"/>
      <c r="J53" s="13"/>
    </row>
    <row r="54" spans="1:10" ht="24" customHeight="1" x14ac:dyDescent="0.2">
      <c r="A54" s="13"/>
      <c r="B54" s="546" t="s">
        <v>286</v>
      </c>
      <c r="C54" s="546"/>
      <c r="D54" s="546"/>
      <c r="E54" s="546"/>
      <c r="F54" s="546"/>
      <c r="G54" s="546"/>
      <c r="H54" s="546"/>
      <c r="I54" s="546"/>
      <c r="J54" s="546"/>
    </row>
    <row r="55" spans="1:10" ht="12.75" customHeight="1" x14ac:dyDescent="0.2">
      <c r="A55" s="47">
        <v>123</v>
      </c>
      <c r="B55" s="47" t="s">
        <v>345</v>
      </c>
      <c r="C55" s="13"/>
      <c r="D55" s="13"/>
      <c r="E55" s="13"/>
      <c r="F55" s="13"/>
      <c r="G55" s="13"/>
      <c r="H55" s="13"/>
      <c r="I55" s="13"/>
      <c r="J55" s="13"/>
    </row>
    <row r="56" spans="1:10" ht="25.5" customHeight="1" x14ac:dyDescent="0.2">
      <c r="A56" s="13"/>
      <c r="B56" s="546" t="s">
        <v>287</v>
      </c>
      <c r="C56" s="546"/>
      <c r="D56" s="546"/>
      <c r="E56" s="546"/>
      <c r="F56" s="546"/>
      <c r="G56" s="546"/>
      <c r="H56" s="546"/>
      <c r="I56" s="546"/>
      <c r="J56" s="546"/>
    </row>
    <row r="57" spans="1:10" ht="12.75" customHeight="1" x14ac:dyDescent="0.2">
      <c r="A57" s="47">
        <v>124</v>
      </c>
      <c r="B57" s="47" t="s">
        <v>346</v>
      </c>
      <c r="C57" s="13"/>
      <c r="D57" s="13"/>
      <c r="E57" s="13"/>
      <c r="F57" s="13"/>
      <c r="G57" s="13"/>
      <c r="H57" s="13"/>
      <c r="I57" s="13"/>
      <c r="J57" s="13"/>
    </row>
    <row r="58" spans="1:10" ht="24" customHeight="1" x14ac:dyDescent="0.2">
      <c r="A58" s="13"/>
      <c r="B58" s="546" t="s">
        <v>288</v>
      </c>
      <c r="C58" s="546"/>
      <c r="D58" s="546"/>
      <c r="E58" s="546"/>
      <c r="F58" s="546"/>
      <c r="G58" s="546"/>
      <c r="H58" s="546"/>
      <c r="I58" s="546"/>
      <c r="J58" s="546"/>
    </row>
    <row r="59" spans="1:10" ht="12.75" customHeight="1" x14ac:dyDescent="0.2">
      <c r="A59" s="13"/>
      <c r="B59" s="13"/>
      <c r="C59" s="13"/>
      <c r="D59" s="13"/>
      <c r="E59" s="13"/>
      <c r="F59" s="13"/>
      <c r="G59" s="13"/>
      <c r="H59" s="13"/>
      <c r="I59" s="13"/>
      <c r="J59" s="13"/>
    </row>
    <row r="60" spans="1:10" ht="12.75" customHeight="1" x14ac:dyDescent="0.2">
      <c r="A60" s="51" t="s">
        <v>252</v>
      </c>
      <c r="B60" s="13"/>
      <c r="C60" s="13"/>
      <c r="D60" s="13"/>
      <c r="E60" s="13"/>
      <c r="F60" s="13"/>
      <c r="G60" s="13"/>
      <c r="H60" s="13"/>
      <c r="I60" s="13"/>
      <c r="J60" s="13"/>
    </row>
    <row r="61" spans="1:10" ht="12.75" customHeight="1" x14ac:dyDescent="0.2">
      <c r="A61" s="47">
        <v>21</v>
      </c>
      <c r="B61" s="47" t="s">
        <v>347</v>
      </c>
      <c r="C61" s="13"/>
      <c r="D61" s="13"/>
      <c r="E61" s="13"/>
      <c r="F61" s="13"/>
      <c r="G61" s="13"/>
      <c r="H61" s="13"/>
      <c r="I61" s="13"/>
      <c r="J61" s="13"/>
    </row>
    <row r="62" spans="1:10" ht="51.75" customHeight="1" x14ac:dyDescent="0.2">
      <c r="A62" s="13"/>
      <c r="B62" s="546" t="s">
        <v>289</v>
      </c>
      <c r="C62" s="546"/>
      <c r="D62" s="546"/>
      <c r="E62" s="546"/>
      <c r="F62" s="546"/>
      <c r="G62" s="546"/>
      <c r="H62" s="546"/>
      <c r="I62" s="546"/>
      <c r="J62" s="546"/>
    </row>
    <row r="63" spans="1:10" ht="12.75" customHeight="1" x14ac:dyDescent="0.2">
      <c r="A63" s="47">
        <v>22</v>
      </c>
      <c r="B63" s="47" t="s">
        <v>348</v>
      </c>
      <c r="C63" s="13"/>
      <c r="D63" s="13"/>
      <c r="E63" s="13"/>
      <c r="F63" s="13"/>
      <c r="G63" s="13"/>
      <c r="H63" s="13"/>
      <c r="I63" s="13"/>
      <c r="J63" s="13"/>
    </row>
    <row r="64" spans="1:10" ht="129" customHeight="1" x14ac:dyDescent="0.2">
      <c r="A64" s="13"/>
      <c r="B64" s="546" t="s">
        <v>290</v>
      </c>
      <c r="C64" s="546"/>
      <c r="D64" s="546"/>
      <c r="E64" s="546"/>
      <c r="F64" s="546"/>
      <c r="G64" s="546"/>
      <c r="H64" s="546"/>
      <c r="I64" s="546"/>
      <c r="J64" s="546"/>
    </row>
    <row r="65" spans="1:11" ht="12.75" customHeight="1" x14ac:dyDescent="0.2">
      <c r="A65" s="47">
        <v>23</v>
      </c>
      <c r="B65" s="47" t="s">
        <v>349</v>
      </c>
      <c r="C65" s="13"/>
      <c r="D65" s="13"/>
      <c r="E65" s="13"/>
      <c r="F65" s="13"/>
      <c r="G65" s="13"/>
      <c r="H65" s="13"/>
      <c r="I65" s="13"/>
      <c r="J65" s="13"/>
    </row>
    <row r="66" spans="1:11" ht="102.75" customHeight="1" x14ac:dyDescent="0.2">
      <c r="A66" s="13"/>
      <c r="B66" s="546" t="s">
        <v>291</v>
      </c>
      <c r="C66" s="546"/>
      <c r="D66" s="546"/>
      <c r="E66" s="546"/>
      <c r="F66" s="546"/>
      <c r="G66" s="546"/>
      <c r="H66" s="546"/>
      <c r="I66" s="546"/>
      <c r="J66" s="546"/>
    </row>
    <row r="67" spans="1:11" s="212" customFormat="1" ht="12.75" customHeight="1" x14ac:dyDescent="0.2">
      <c r="A67" s="482">
        <v>24</v>
      </c>
      <c r="B67" s="550" t="s">
        <v>529</v>
      </c>
      <c r="C67" s="550"/>
      <c r="D67" s="550"/>
      <c r="E67" s="550"/>
      <c r="F67" s="550"/>
      <c r="G67" s="550"/>
      <c r="H67" s="550"/>
      <c r="I67" s="550"/>
      <c r="J67" s="550"/>
    </row>
    <row r="68" spans="1:11" s="212" customFormat="1" ht="50.25" customHeight="1" x14ac:dyDescent="0.2">
      <c r="A68" s="483"/>
      <c r="B68" s="545" t="s">
        <v>528</v>
      </c>
      <c r="C68" s="545"/>
      <c r="D68" s="545"/>
      <c r="E68" s="545"/>
      <c r="F68" s="545"/>
      <c r="G68" s="545"/>
      <c r="H68" s="545"/>
      <c r="I68" s="545"/>
      <c r="J68" s="545"/>
      <c r="K68" s="484"/>
    </row>
    <row r="69" spans="1:11" x14ac:dyDescent="0.2">
      <c r="A69" s="13"/>
      <c r="B69" s="13"/>
      <c r="C69" s="13"/>
      <c r="D69" s="13"/>
      <c r="E69" s="13"/>
      <c r="F69" s="13"/>
      <c r="G69" s="13"/>
      <c r="H69" s="13"/>
      <c r="I69" s="13"/>
      <c r="J69" s="13"/>
    </row>
    <row r="70" spans="1:11" ht="12.75" customHeight="1" x14ac:dyDescent="0.2">
      <c r="A70" s="51" t="s">
        <v>253</v>
      </c>
      <c r="B70" s="13"/>
      <c r="C70" s="13"/>
      <c r="D70" s="13"/>
      <c r="E70" s="13"/>
      <c r="F70" s="13"/>
      <c r="G70" s="13"/>
      <c r="H70" s="13"/>
      <c r="I70" s="13"/>
      <c r="J70" s="13"/>
    </row>
    <row r="71" spans="1:11" ht="12.75" customHeight="1" x14ac:dyDescent="0.2">
      <c r="A71" s="46" t="s">
        <v>254</v>
      </c>
      <c r="B71" s="13"/>
      <c r="C71" s="13"/>
      <c r="D71" s="13"/>
      <c r="E71" s="13"/>
      <c r="F71" s="13"/>
      <c r="G71" s="13"/>
      <c r="H71" s="13"/>
      <c r="I71" s="13"/>
      <c r="J71" s="13"/>
    </row>
    <row r="72" spans="1:11" ht="165" customHeight="1" x14ac:dyDescent="0.2">
      <c r="A72" s="548" t="s">
        <v>292</v>
      </c>
      <c r="B72" s="548"/>
      <c r="C72" s="548"/>
      <c r="D72" s="548"/>
      <c r="E72" s="548"/>
      <c r="F72" s="548"/>
      <c r="G72" s="548"/>
      <c r="H72" s="548"/>
      <c r="I72" s="548"/>
      <c r="J72" s="548"/>
    </row>
    <row r="73" spans="1:11" ht="25.5" customHeight="1" x14ac:dyDescent="0.2">
      <c r="A73" s="548" t="s">
        <v>293</v>
      </c>
      <c r="B73" s="548"/>
      <c r="C73" s="548"/>
      <c r="D73" s="548"/>
      <c r="E73" s="548"/>
      <c r="F73" s="548"/>
      <c r="G73" s="548"/>
      <c r="H73" s="548"/>
      <c r="I73" s="548"/>
      <c r="J73" s="548"/>
    </row>
    <row r="74" spans="1:11" ht="53.25" customHeight="1" x14ac:dyDescent="0.2">
      <c r="A74" s="548" t="s">
        <v>294</v>
      </c>
      <c r="B74" s="548"/>
      <c r="C74" s="548"/>
      <c r="D74" s="548"/>
      <c r="E74" s="548"/>
      <c r="F74" s="548"/>
      <c r="G74" s="548"/>
      <c r="H74" s="548"/>
      <c r="I74" s="548"/>
      <c r="J74" s="548"/>
    </row>
    <row r="75" spans="1:11" ht="12.75" customHeight="1" x14ac:dyDescent="0.2">
      <c r="A75" s="48"/>
      <c r="B75" s="48"/>
      <c r="C75" s="48"/>
      <c r="D75" s="48"/>
      <c r="E75" s="48"/>
      <c r="F75" s="48"/>
      <c r="G75" s="48"/>
      <c r="H75" s="48"/>
      <c r="I75" s="48"/>
      <c r="J75" s="48"/>
    </row>
    <row r="76" spans="1:11" ht="12.75" customHeight="1" x14ac:dyDescent="0.2">
      <c r="A76" s="47">
        <v>311</v>
      </c>
      <c r="B76" s="47" t="s">
        <v>255</v>
      </c>
      <c r="C76" s="13"/>
      <c r="D76" s="13"/>
      <c r="E76" s="13"/>
      <c r="F76" s="13"/>
      <c r="G76" s="13"/>
      <c r="H76" s="13"/>
      <c r="I76" s="13"/>
      <c r="J76" s="13"/>
    </row>
    <row r="77" spans="1:11" ht="24.75" customHeight="1" x14ac:dyDescent="0.2">
      <c r="A77" s="13"/>
      <c r="B77" s="546" t="s">
        <v>295</v>
      </c>
      <c r="C77" s="546"/>
      <c r="D77" s="546"/>
      <c r="E77" s="546"/>
      <c r="F77" s="546"/>
      <c r="G77" s="546"/>
      <c r="H77" s="546"/>
      <c r="I77" s="546"/>
      <c r="J77" s="546"/>
    </row>
    <row r="78" spans="1:11" ht="12.75" customHeight="1" x14ac:dyDescent="0.2">
      <c r="A78" s="47">
        <v>3111</v>
      </c>
      <c r="B78" s="47" t="s">
        <v>256</v>
      </c>
      <c r="C78" s="13"/>
      <c r="D78" s="13"/>
      <c r="E78" s="13"/>
      <c r="F78" s="13"/>
      <c r="G78" s="13"/>
      <c r="H78" s="13"/>
      <c r="I78" s="13"/>
      <c r="J78" s="13"/>
    </row>
    <row r="79" spans="1:11" ht="151.5" customHeight="1" x14ac:dyDescent="0.2">
      <c r="A79" s="13"/>
      <c r="B79" s="546" t="s">
        <v>296</v>
      </c>
      <c r="C79" s="546"/>
      <c r="D79" s="546"/>
      <c r="E79" s="546"/>
      <c r="F79" s="546"/>
      <c r="G79" s="546"/>
      <c r="H79" s="546"/>
      <c r="I79" s="546"/>
      <c r="J79" s="546"/>
    </row>
    <row r="80" spans="1:11" ht="12.75" customHeight="1" x14ac:dyDescent="0.2">
      <c r="A80" s="47">
        <v>31111</v>
      </c>
      <c r="B80" s="47" t="s">
        <v>257</v>
      </c>
      <c r="C80" s="13"/>
      <c r="D80" s="13"/>
      <c r="E80" s="13"/>
      <c r="F80" s="13"/>
      <c r="G80" s="13"/>
      <c r="H80" s="13"/>
      <c r="I80" s="13"/>
      <c r="J80" s="13"/>
    </row>
    <row r="81" spans="1:10" ht="114.75" customHeight="1" x14ac:dyDescent="0.2">
      <c r="A81" s="13"/>
      <c r="B81" s="546" t="s">
        <v>297</v>
      </c>
      <c r="C81" s="546"/>
      <c r="D81" s="546"/>
      <c r="E81" s="546"/>
      <c r="F81" s="546"/>
      <c r="G81" s="546"/>
      <c r="H81" s="546"/>
      <c r="I81" s="546"/>
      <c r="J81" s="546"/>
    </row>
    <row r="82" spans="1:10" ht="12.75" customHeight="1" x14ac:dyDescent="0.2">
      <c r="A82" s="47">
        <v>31112</v>
      </c>
      <c r="B82" s="47" t="s">
        <v>258</v>
      </c>
      <c r="C82" s="13"/>
      <c r="D82" s="13"/>
      <c r="E82" s="13"/>
      <c r="F82" s="13"/>
      <c r="G82" s="13"/>
      <c r="H82" s="13"/>
      <c r="I82" s="13"/>
      <c r="J82" s="13"/>
    </row>
    <row r="83" spans="1:10" ht="52.5" customHeight="1" x14ac:dyDescent="0.2">
      <c r="A83" s="13"/>
      <c r="B83" s="546" t="s">
        <v>298</v>
      </c>
      <c r="C83" s="546"/>
      <c r="D83" s="546"/>
      <c r="E83" s="546"/>
      <c r="F83" s="546"/>
      <c r="G83" s="546"/>
      <c r="H83" s="546"/>
      <c r="I83" s="546"/>
      <c r="J83" s="546"/>
    </row>
    <row r="84" spans="1:10" ht="12.75" customHeight="1" x14ac:dyDescent="0.2">
      <c r="A84" s="47">
        <v>311121</v>
      </c>
      <c r="B84" s="47" t="s">
        <v>259</v>
      </c>
      <c r="C84" s="13"/>
      <c r="D84" s="13"/>
      <c r="E84" s="13"/>
      <c r="F84" s="13"/>
      <c r="G84" s="13"/>
      <c r="H84" s="13"/>
      <c r="I84" s="13"/>
      <c r="J84" s="13"/>
    </row>
    <row r="85" spans="1:10" ht="88.5" customHeight="1" x14ac:dyDescent="0.2">
      <c r="A85" s="13"/>
      <c r="B85" s="546" t="s">
        <v>299</v>
      </c>
      <c r="C85" s="546"/>
      <c r="D85" s="546"/>
      <c r="E85" s="546"/>
      <c r="F85" s="546"/>
      <c r="G85" s="546"/>
      <c r="H85" s="546"/>
      <c r="I85" s="546"/>
      <c r="J85" s="546"/>
    </row>
    <row r="86" spans="1:10" ht="12.75" customHeight="1" x14ac:dyDescent="0.2">
      <c r="A86" s="47">
        <v>311122</v>
      </c>
      <c r="B86" s="47" t="s">
        <v>260</v>
      </c>
      <c r="C86" s="13"/>
      <c r="D86" s="13"/>
      <c r="E86" s="13"/>
      <c r="F86" s="13"/>
      <c r="G86" s="13"/>
      <c r="H86" s="13"/>
      <c r="I86" s="13"/>
      <c r="J86" s="13"/>
    </row>
    <row r="87" spans="1:10" ht="86.25" customHeight="1" x14ac:dyDescent="0.2">
      <c r="A87" s="13"/>
      <c r="B87" s="546" t="s">
        <v>300</v>
      </c>
      <c r="C87" s="546"/>
      <c r="D87" s="546"/>
      <c r="E87" s="546"/>
      <c r="F87" s="546"/>
      <c r="G87" s="546"/>
      <c r="H87" s="546"/>
      <c r="I87" s="546"/>
      <c r="J87" s="546"/>
    </row>
    <row r="88" spans="1:10" ht="12.75" customHeight="1" x14ac:dyDescent="0.2">
      <c r="A88" s="47">
        <v>311123</v>
      </c>
      <c r="B88" s="47" t="s">
        <v>261</v>
      </c>
      <c r="C88" s="13"/>
      <c r="D88" s="13"/>
      <c r="E88" s="13"/>
      <c r="F88" s="13"/>
      <c r="G88" s="13"/>
      <c r="H88" s="13"/>
      <c r="I88" s="13"/>
      <c r="J88" s="13"/>
    </row>
    <row r="89" spans="1:10" ht="49.5" customHeight="1" x14ac:dyDescent="0.2">
      <c r="A89" s="13"/>
      <c r="B89" s="546" t="s">
        <v>301</v>
      </c>
      <c r="C89" s="546"/>
      <c r="D89" s="546"/>
      <c r="E89" s="546"/>
      <c r="F89" s="546"/>
      <c r="G89" s="546"/>
      <c r="H89" s="546"/>
      <c r="I89" s="546"/>
      <c r="J89" s="546"/>
    </row>
    <row r="90" spans="1:10" ht="12.75" customHeight="1" x14ac:dyDescent="0.2">
      <c r="A90" s="47">
        <v>311124</v>
      </c>
      <c r="B90" s="47" t="s">
        <v>262</v>
      </c>
      <c r="C90" s="13"/>
      <c r="D90" s="13"/>
      <c r="E90" s="13"/>
      <c r="F90" s="13"/>
      <c r="G90" s="13"/>
      <c r="H90" s="13"/>
      <c r="I90" s="13"/>
      <c r="J90" s="13"/>
    </row>
    <row r="91" spans="1:10" ht="114" customHeight="1" x14ac:dyDescent="0.2">
      <c r="A91" s="13"/>
      <c r="B91" s="546" t="s">
        <v>302</v>
      </c>
      <c r="C91" s="546"/>
      <c r="D91" s="546"/>
      <c r="E91" s="546"/>
      <c r="F91" s="546"/>
      <c r="G91" s="546"/>
      <c r="H91" s="546"/>
      <c r="I91" s="546"/>
      <c r="J91" s="546"/>
    </row>
    <row r="92" spans="1:10" ht="12.75" customHeight="1" x14ac:dyDescent="0.2">
      <c r="A92" s="47">
        <v>31113</v>
      </c>
      <c r="B92" s="47" t="s">
        <v>263</v>
      </c>
      <c r="C92" s="13"/>
      <c r="D92" s="13"/>
      <c r="E92" s="13"/>
      <c r="F92" s="13"/>
      <c r="G92" s="13"/>
      <c r="H92" s="13"/>
      <c r="I92" s="13"/>
      <c r="J92" s="13"/>
    </row>
    <row r="93" spans="1:10" ht="78" customHeight="1" x14ac:dyDescent="0.2">
      <c r="A93" s="13"/>
      <c r="B93" s="546" t="s">
        <v>303</v>
      </c>
      <c r="C93" s="546"/>
      <c r="D93" s="546"/>
      <c r="E93" s="546"/>
      <c r="F93" s="546"/>
      <c r="G93" s="546"/>
      <c r="H93" s="546"/>
      <c r="I93" s="546"/>
      <c r="J93" s="546"/>
    </row>
    <row r="94" spans="1:10" ht="12.75" customHeight="1" x14ac:dyDescent="0.2">
      <c r="A94" s="47">
        <v>31114</v>
      </c>
      <c r="B94" s="47" t="s">
        <v>264</v>
      </c>
      <c r="C94" s="13"/>
      <c r="D94" s="13"/>
      <c r="E94" s="13"/>
      <c r="F94" s="13"/>
      <c r="G94" s="13"/>
      <c r="H94" s="13"/>
      <c r="I94" s="13"/>
      <c r="J94" s="13"/>
    </row>
    <row r="95" spans="1:10" ht="178.5" customHeight="1" x14ac:dyDescent="0.2">
      <c r="A95" s="13"/>
      <c r="B95" s="546" t="s">
        <v>304</v>
      </c>
      <c r="C95" s="546"/>
      <c r="D95" s="546"/>
      <c r="E95" s="546"/>
      <c r="F95" s="546"/>
      <c r="G95" s="546"/>
      <c r="H95" s="546"/>
      <c r="I95" s="546"/>
      <c r="J95" s="546"/>
    </row>
    <row r="96" spans="1:10" s="72" customFormat="1" ht="12.75" customHeight="1" x14ac:dyDescent="0.25">
      <c r="A96" s="53">
        <v>3112</v>
      </c>
      <c r="B96" s="53" t="s">
        <v>265</v>
      </c>
      <c r="C96" s="53"/>
      <c r="D96" s="53"/>
      <c r="E96" s="53"/>
      <c r="F96" s="53"/>
      <c r="G96" s="53"/>
      <c r="H96" s="53"/>
      <c r="I96" s="53"/>
      <c r="J96" s="53"/>
    </row>
    <row r="97" spans="1:11" ht="125.25" customHeight="1" x14ac:dyDescent="0.2">
      <c r="A97" s="13"/>
      <c r="B97" s="546" t="s">
        <v>305</v>
      </c>
      <c r="C97" s="546"/>
      <c r="D97" s="546"/>
      <c r="E97" s="546"/>
      <c r="F97" s="546"/>
      <c r="G97" s="546"/>
      <c r="H97" s="546"/>
      <c r="I97" s="546"/>
      <c r="J97" s="546"/>
    </row>
    <row r="98" spans="1:11" s="71" customFormat="1" ht="12.75" customHeight="1" x14ac:dyDescent="0.25">
      <c r="A98" s="47">
        <v>3113</v>
      </c>
      <c r="B98" s="549" t="s">
        <v>266</v>
      </c>
      <c r="C98" s="549"/>
      <c r="D98" s="549"/>
      <c r="E98" s="549"/>
      <c r="F98" s="549"/>
      <c r="G98" s="549"/>
      <c r="H98" s="549"/>
      <c r="I98" s="549"/>
      <c r="J98" s="549"/>
    </row>
    <row r="99" spans="1:11" ht="38.25" customHeight="1" x14ac:dyDescent="0.2">
      <c r="A99" s="13"/>
      <c r="B99" s="553" t="s">
        <v>306</v>
      </c>
      <c r="C99" s="553"/>
      <c r="D99" s="553"/>
      <c r="E99" s="553"/>
      <c r="F99" s="553"/>
      <c r="G99" s="553"/>
      <c r="H99" s="553"/>
      <c r="I99" s="553"/>
      <c r="J99" s="553"/>
    </row>
    <row r="100" spans="1:11" ht="14.25" customHeight="1" x14ac:dyDescent="0.2">
      <c r="A100" s="82"/>
      <c r="B100" s="423"/>
      <c r="C100" s="423"/>
      <c r="D100" s="423"/>
      <c r="E100" s="423"/>
      <c r="F100" s="423"/>
      <c r="G100" s="423"/>
      <c r="H100" s="423"/>
      <c r="I100" s="423"/>
      <c r="J100" s="423"/>
    </row>
    <row r="101" spans="1:11" s="212" customFormat="1" ht="12.75" customHeight="1" x14ac:dyDescent="0.2">
      <c r="A101" s="489" t="s">
        <v>530</v>
      </c>
      <c r="B101" s="484"/>
      <c r="C101" s="484"/>
      <c r="D101" s="484"/>
      <c r="E101" s="484"/>
      <c r="F101" s="484"/>
      <c r="G101" s="484"/>
      <c r="H101" s="484"/>
      <c r="I101" s="484"/>
      <c r="J101" s="484"/>
    </row>
    <row r="102" spans="1:11" s="212" customFormat="1" ht="51" customHeight="1" x14ac:dyDescent="0.2">
      <c r="A102" s="551" t="s">
        <v>531</v>
      </c>
      <c r="B102" s="551"/>
      <c r="C102" s="551"/>
      <c r="D102" s="551"/>
      <c r="E102" s="551"/>
      <c r="F102" s="551"/>
      <c r="G102" s="551"/>
      <c r="H102" s="551"/>
      <c r="I102" s="551"/>
      <c r="J102" s="551"/>
    </row>
    <row r="103" spans="1:11" s="212" customFormat="1" ht="12.75" customHeight="1" x14ac:dyDescent="0.2">
      <c r="A103" s="486">
        <v>321</v>
      </c>
      <c r="B103" s="550" t="s">
        <v>532</v>
      </c>
      <c r="C103" s="550"/>
      <c r="D103" s="550"/>
      <c r="E103" s="550"/>
      <c r="F103" s="550"/>
      <c r="G103" s="550"/>
      <c r="H103" s="550"/>
      <c r="I103" s="550"/>
      <c r="J103" s="550"/>
    </row>
    <row r="104" spans="1:11" s="212" customFormat="1" ht="25.5" customHeight="1" x14ac:dyDescent="0.2">
      <c r="A104" s="486"/>
      <c r="B104" s="545" t="s">
        <v>533</v>
      </c>
      <c r="C104" s="545"/>
      <c r="D104" s="545"/>
      <c r="E104" s="545"/>
      <c r="F104" s="545"/>
      <c r="G104" s="545"/>
      <c r="H104" s="545"/>
      <c r="I104" s="545"/>
      <c r="J104" s="545"/>
    </row>
    <row r="105" spans="1:11" s="212" customFormat="1" ht="12.75" customHeight="1" x14ac:dyDescent="0.2">
      <c r="A105" s="486">
        <v>322</v>
      </c>
      <c r="B105" s="550" t="s">
        <v>534</v>
      </c>
      <c r="C105" s="550"/>
      <c r="D105" s="550"/>
      <c r="E105" s="550"/>
      <c r="F105" s="550"/>
      <c r="G105" s="550"/>
      <c r="H105" s="550"/>
      <c r="I105" s="550"/>
      <c r="J105" s="550"/>
    </row>
    <row r="106" spans="1:11" s="212" customFormat="1" ht="26.25" customHeight="1" x14ac:dyDescent="0.2">
      <c r="A106" s="486"/>
      <c r="B106" s="545" t="s">
        <v>535</v>
      </c>
      <c r="C106" s="545"/>
      <c r="D106" s="545"/>
      <c r="E106" s="545"/>
      <c r="F106" s="545"/>
      <c r="G106" s="545"/>
      <c r="H106" s="545"/>
      <c r="I106" s="545"/>
      <c r="J106" s="545"/>
    </row>
    <row r="107" spans="1:11" s="212" customFormat="1" ht="12.75" customHeight="1" x14ac:dyDescent="0.2">
      <c r="A107" s="486">
        <v>323</v>
      </c>
      <c r="B107" s="550" t="s">
        <v>536</v>
      </c>
      <c r="C107" s="550"/>
      <c r="D107" s="550"/>
      <c r="E107" s="550"/>
      <c r="F107" s="550"/>
      <c r="G107" s="550"/>
      <c r="H107" s="550"/>
      <c r="I107" s="550"/>
      <c r="J107" s="550"/>
    </row>
    <row r="108" spans="1:11" s="212" customFormat="1" ht="24.75" customHeight="1" x14ac:dyDescent="0.2">
      <c r="A108" s="486"/>
      <c r="B108" s="545" t="s">
        <v>537</v>
      </c>
      <c r="C108" s="545"/>
      <c r="D108" s="545"/>
      <c r="E108" s="545"/>
      <c r="F108" s="545"/>
      <c r="G108" s="545"/>
      <c r="H108" s="545"/>
      <c r="I108" s="545"/>
      <c r="J108" s="545"/>
    </row>
    <row r="109" spans="1:11" s="212" customFormat="1" ht="12.75" customHeight="1" x14ac:dyDescent="0.2">
      <c r="A109" s="486">
        <v>324</v>
      </c>
      <c r="B109" s="550" t="s">
        <v>538</v>
      </c>
      <c r="C109" s="550"/>
      <c r="D109" s="550"/>
      <c r="E109" s="550"/>
      <c r="F109" s="550"/>
      <c r="G109" s="550"/>
      <c r="H109" s="550"/>
      <c r="I109" s="550"/>
      <c r="J109" s="550"/>
      <c r="K109" s="550"/>
    </row>
    <row r="110" spans="1:11" s="212" customFormat="1" ht="25.5" customHeight="1" x14ac:dyDescent="0.2">
      <c r="A110" s="486"/>
      <c r="B110" s="545" t="s">
        <v>539</v>
      </c>
      <c r="C110" s="545"/>
      <c r="D110" s="545"/>
      <c r="E110" s="545"/>
      <c r="F110" s="545"/>
      <c r="G110" s="545"/>
      <c r="H110" s="545"/>
      <c r="I110" s="545"/>
      <c r="J110" s="545"/>
    </row>
    <row r="111" spans="1:11" s="212" customFormat="1" ht="12.75" customHeight="1" x14ac:dyDescent="0.2">
      <c r="A111" s="486">
        <v>325</v>
      </c>
      <c r="B111" s="560" t="s">
        <v>540</v>
      </c>
      <c r="C111" s="560"/>
      <c r="D111" s="560"/>
      <c r="E111" s="560"/>
      <c r="F111" s="560"/>
      <c r="G111" s="560"/>
      <c r="H111" s="560"/>
      <c r="I111" s="560"/>
      <c r="J111" s="560"/>
    </row>
    <row r="112" spans="1:11" s="212" customFormat="1" ht="39.75" customHeight="1" x14ac:dyDescent="0.2">
      <c r="A112" s="486"/>
      <c r="B112" s="545" t="s">
        <v>541</v>
      </c>
      <c r="C112" s="545"/>
      <c r="D112" s="545"/>
      <c r="E112" s="545"/>
      <c r="F112" s="545"/>
      <c r="G112" s="545"/>
      <c r="H112" s="545"/>
      <c r="I112" s="545"/>
      <c r="J112" s="545"/>
    </row>
    <row r="113" spans="1:10" s="212" customFormat="1" ht="12.75" customHeight="1" x14ac:dyDescent="0.2">
      <c r="A113" s="486">
        <v>326</v>
      </c>
      <c r="B113" s="560" t="s">
        <v>542</v>
      </c>
      <c r="C113" s="560"/>
      <c r="D113" s="560"/>
      <c r="E113" s="560"/>
      <c r="F113" s="560"/>
      <c r="G113" s="560"/>
      <c r="H113" s="560"/>
      <c r="I113" s="560"/>
      <c r="J113" s="560"/>
    </row>
    <row r="114" spans="1:10" s="212" customFormat="1" ht="12.75" customHeight="1" x14ac:dyDescent="0.2">
      <c r="A114" s="485"/>
      <c r="B114" s="545" t="s">
        <v>543</v>
      </c>
      <c r="C114" s="545"/>
      <c r="D114" s="545"/>
      <c r="E114" s="545"/>
      <c r="F114" s="545"/>
      <c r="G114" s="545"/>
      <c r="H114" s="545"/>
      <c r="I114" s="545"/>
      <c r="J114" s="545"/>
    </row>
    <row r="115" spans="1:10" s="212" customFormat="1" ht="12.75" customHeight="1" x14ac:dyDescent="0.2">
      <c r="A115" s="483"/>
      <c r="B115" s="484"/>
      <c r="C115" s="484"/>
      <c r="D115" s="484"/>
      <c r="E115" s="484"/>
      <c r="F115" s="484"/>
      <c r="G115" s="484"/>
      <c r="H115" s="484"/>
      <c r="I115" s="484"/>
      <c r="J115" s="484"/>
    </row>
    <row r="116" spans="1:10" s="212" customFormat="1" ht="12.75" customHeight="1" x14ac:dyDescent="0.2">
      <c r="A116" s="559" t="s">
        <v>544</v>
      </c>
      <c r="B116" s="559"/>
      <c r="C116" s="559"/>
      <c r="D116" s="559"/>
      <c r="E116" s="559"/>
      <c r="F116" s="559"/>
      <c r="G116" s="559"/>
      <c r="H116" s="559"/>
      <c r="I116" s="559"/>
      <c r="J116" s="559"/>
    </row>
    <row r="117" spans="1:10" s="212" customFormat="1" ht="12.75" customHeight="1" x14ac:dyDescent="0.2">
      <c r="A117" s="485">
        <v>331</v>
      </c>
      <c r="B117" s="485" t="s">
        <v>545</v>
      </c>
      <c r="C117" s="485"/>
      <c r="D117" s="485"/>
      <c r="E117" s="485"/>
      <c r="F117" s="485"/>
      <c r="G117" s="485"/>
      <c r="H117" s="485"/>
      <c r="I117" s="485"/>
      <c r="J117" s="485"/>
    </row>
    <row r="118" spans="1:10" s="212" customFormat="1" ht="62.25" customHeight="1" x14ac:dyDescent="0.2">
      <c r="A118" s="483"/>
      <c r="B118" s="545" t="s">
        <v>546</v>
      </c>
      <c r="C118" s="545"/>
      <c r="D118" s="545"/>
      <c r="E118" s="545"/>
      <c r="F118" s="545"/>
      <c r="G118" s="545"/>
      <c r="H118" s="545"/>
      <c r="I118" s="545"/>
      <c r="J118" s="545"/>
    </row>
    <row r="119" spans="1:10" ht="12.75" customHeight="1" x14ac:dyDescent="0.2">
      <c r="A119" s="13"/>
      <c r="B119" s="48"/>
      <c r="C119" s="48"/>
      <c r="D119" s="48"/>
      <c r="E119" s="48"/>
      <c r="F119" s="48"/>
      <c r="G119" s="48"/>
      <c r="H119" s="48"/>
      <c r="I119" s="48"/>
      <c r="J119" s="48"/>
    </row>
    <row r="120" spans="1:10" ht="12.75" customHeight="1" x14ac:dyDescent="0.2">
      <c r="A120" s="46" t="s">
        <v>267</v>
      </c>
      <c r="B120" s="13"/>
      <c r="C120" s="13"/>
      <c r="D120" s="13"/>
      <c r="E120" s="13"/>
      <c r="F120" s="13"/>
      <c r="G120" s="13"/>
      <c r="H120" s="13"/>
      <c r="I120" s="13"/>
      <c r="J120" s="13"/>
    </row>
    <row r="121" spans="1:10" ht="12.75" customHeight="1" x14ac:dyDescent="0.2">
      <c r="A121" s="47">
        <v>341</v>
      </c>
      <c r="B121" s="47" t="s">
        <v>268</v>
      </c>
      <c r="C121" s="13"/>
      <c r="D121" s="13"/>
      <c r="E121" s="13"/>
      <c r="F121" s="13"/>
      <c r="G121" s="13"/>
      <c r="H121" s="13"/>
      <c r="I121" s="13"/>
      <c r="J121" s="13"/>
    </row>
    <row r="122" spans="1:10" ht="27" customHeight="1" x14ac:dyDescent="0.2">
      <c r="A122" s="13"/>
      <c r="B122" s="546" t="s">
        <v>307</v>
      </c>
      <c r="C122" s="546"/>
      <c r="D122" s="546"/>
      <c r="E122" s="546"/>
      <c r="F122" s="546"/>
      <c r="G122" s="546"/>
      <c r="H122" s="546"/>
      <c r="I122" s="546"/>
      <c r="J122" s="546"/>
    </row>
    <row r="123" spans="1:10" ht="12.75" customHeight="1" x14ac:dyDescent="0.2">
      <c r="A123" s="13"/>
      <c r="B123" s="13"/>
      <c r="C123" s="13"/>
      <c r="D123" s="13"/>
      <c r="E123" s="13"/>
      <c r="F123" s="13"/>
      <c r="G123" s="13"/>
      <c r="H123" s="13"/>
      <c r="I123" s="13"/>
      <c r="J123" s="13"/>
    </row>
    <row r="124" spans="1:10" ht="12.75" customHeight="1" x14ac:dyDescent="0.2">
      <c r="A124" s="46" t="s">
        <v>269</v>
      </c>
      <c r="B124" s="13"/>
      <c r="C124" s="13"/>
      <c r="D124" s="13"/>
      <c r="E124" s="13"/>
      <c r="F124" s="13"/>
      <c r="G124" s="13"/>
      <c r="H124" s="13"/>
      <c r="I124" s="13"/>
      <c r="J124" s="13"/>
    </row>
    <row r="125" spans="1:10" ht="75.75" customHeight="1" x14ac:dyDescent="0.2">
      <c r="A125" s="546" t="s">
        <v>308</v>
      </c>
      <c r="B125" s="546"/>
      <c r="C125" s="546"/>
      <c r="D125" s="546"/>
      <c r="E125" s="546"/>
      <c r="F125" s="546"/>
      <c r="G125" s="546"/>
      <c r="H125" s="546"/>
      <c r="I125" s="546"/>
      <c r="J125" s="546"/>
    </row>
    <row r="126" spans="1:10" s="212" customFormat="1" ht="12.75" customHeight="1" x14ac:dyDescent="0.2">
      <c r="A126" s="487">
        <v>350</v>
      </c>
      <c r="B126" s="488" t="s">
        <v>513</v>
      </c>
      <c r="C126" s="488"/>
      <c r="D126" s="488"/>
      <c r="E126" s="488"/>
      <c r="F126" s="488"/>
      <c r="G126" s="488"/>
      <c r="H126" s="488"/>
      <c r="I126" s="488"/>
      <c r="J126" s="488"/>
    </row>
    <row r="127" spans="1:10" s="212" customFormat="1" ht="24" customHeight="1" x14ac:dyDescent="0.2">
      <c r="A127" s="484"/>
      <c r="B127" s="545" t="s">
        <v>549</v>
      </c>
      <c r="C127" s="545"/>
      <c r="D127" s="545"/>
      <c r="E127" s="545"/>
      <c r="F127" s="545"/>
      <c r="G127" s="545"/>
      <c r="H127" s="545"/>
      <c r="I127" s="545"/>
      <c r="J127" s="545"/>
    </row>
    <row r="128" spans="1:10" ht="12.75" customHeight="1" x14ac:dyDescent="0.2">
      <c r="A128" s="47">
        <v>351</v>
      </c>
      <c r="B128" s="47" t="s">
        <v>271</v>
      </c>
      <c r="C128" s="13"/>
      <c r="D128" s="13"/>
      <c r="E128" s="13"/>
      <c r="F128" s="13"/>
      <c r="G128" s="13"/>
      <c r="H128" s="13"/>
      <c r="I128" s="13"/>
      <c r="J128" s="13"/>
    </row>
    <row r="129" spans="1:10" ht="178.5" customHeight="1" x14ac:dyDescent="0.2">
      <c r="A129" s="13"/>
      <c r="B129" s="546" t="s">
        <v>309</v>
      </c>
      <c r="C129" s="546"/>
      <c r="D129" s="546"/>
      <c r="E129" s="546"/>
      <c r="F129" s="546"/>
      <c r="G129" s="546"/>
      <c r="H129" s="546"/>
      <c r="I129" s="546"/>
      <c r="J129" s="546"/>
    </row>
    <row r="130" spans="1:10" s="212" customFormat="1" ht="12.75" customHeight="1" x14ac:dyDescent="0.2">
      <c r="A130" s="486">
        <v>352</v>
      </c>
      <c r="B130" s="485" t="s">
        <v>547</v>
      </c>
      <c r="C130" s="485"/>
      <c r="D130" s="485"/>
      <c r="E130" s="485"/>
      <c r="F130" s="485"/>
      <c r="G130" s="485"/>
      <c r="H130" s="485"/>
      <c r="I130" s="485"/>
      <c r="J130" s="485"/>
    </row>
    <row r="131" spans="1:10" s="212" customFormat="1" ht="102" customHeight="1" x14ac:dyDescent="0.2">
      <c r="A131" s="483"/>
      <c r="B131" s="558" t="s">
        <v>548</v>
      </c>
      <c r="C131" s="558"/>
      <c r="D131" s="558"/>
      <c r="E131" s="558"/>
      <c r="F131" s="558"/>
      <c r="G131" s="558"/>
      <c r="H131" s="558"/>
      <c r="I131" s="558"/>
      <c r="J131" s="558"/>
    </row>
    <row r="132" spans="1:10" ht="12.75" customHeight="1" x14ac:dyDescent="0.2">
      <c r="A132" s="13"/>
      <c r="B132" s="13"/>
      <c r="C132" s="13"/>
      <c r="D132" s="13"/>
      <c r="E132" s="13"/>
      <c r="F132" s="13"/>
      <c r="G132" s="13"/>
      <c r="H132" s="13"/>
      <c r="I132" s="13"/>
      <c r="J132" s="13"/>
    </row>
    <row r="133" spans="1:10" ht="12.75" customHeight="1" x14ac:dyDescent="0.2">
      <c r="A133" s="51" t="s">
        <v>272</v>
      </c>
      <c r="B133" s="13"/>
      <c r="C133" s="13"/>
      <c r="D133" s="13"/>
      <c r="E133" s="13"/>
      <c r="F133" s="13"/>
      <c r="G133" s="13"/>
      <c r="H133" s="13"/>
      <c r="I133" s="13"/>
      <c r="J133" s="13"/>
    </row>
    <row r="134" spans="1:10" ht="76.5" customHeight="1" x14ac:dyDescent="0.2">
      <c r="A134" s="546" t="s">
        <v>310</v>
      </c>
      <c r="B134" s="546"/>
      <c r="C134" s="546"/>
      <c r="D134" s="546"/>
      <c r="E134" s="546"/>
      <c r="F134" s="546"/>
      <c r="G134" s="546"/>
      <c r="H134" s="546"/>
      <c r="I134" s="546"/>
      <c r="J134" s="546"/>
    </row>
    <row r="135" spans="1:10" ht="12.75" customHeight="1" x14ac:dyDescent="0.2">
      <c r="A135" s="47">
        <v>41</v>
      </c>
      <c r="B135" s="47" t="s">
        <v>273</v>
      </c>
      <c r="C135" s="13"/>
      <c r="D135" s="13"/>
      <c r="E135" s="13"/>
      <c r="F135" s="13"/>
      <c r="G135" s="13"/>
      <c r="H135" s="13"/>
      <c r="I135" s="13"/>
      <c r="J135" s="13"/>
    </row>
    <row r="136" spans="1:10" ht="62.25" customHeight="1" x14ac:dyDescent="0.2">
      <c r="A136" s="13"/>
      <c r="B136" s="546" t="s">
        <v>311</v>
      </c>
      <c r="C136" s="546"/>
      <c r="D136" s="546"/>
      <c r="E136" s="546"/>
      <c r="F136" s="546"/>
      <c r="G136" s="546"/>
      <c r="H136" s="546"/>
      <c r="I136" s="546"/>
      <c r="J136" s="546"/>
    </row>
    <row r="137" spans="1:10" s="212" customFormat="1" ht="12.75" customHeight="1" x14ac:dyDescent="0.2">
      <c r="A137" s="486">
        <v>42</v>
      </c>
      <c r="B137" s="485" t="s">
        <v>527</v>
      </c>
      <c r="C137" s="484"/>
      <c r="D137" s="484"/>
      <c r="E137" s="484"/>
      <c r="F137" s="484"/>
      <c r="G137" s="484"/>
      <c r="H137" s="484"/>
      <c r="I137" s="484"/>
      <c r="J137" s="484"/>
    </row>
    <row r="138" spans="1:10" s="212" customFormat="1" ht="75.75" customHeight="1" x14ac:dyDescent="0.2">
      <c r="A138" s="483"/>
      <c r="B138" s="545" t="s">
        <v>550</v>
      </c>
      <c r="C138" s="545"/>
      <c r="D138" s="545"/>
      <c r="E138" s="545"/>
      <c r="F138" s="545"/>
      <c r="G138" s="545"/>
      <c r="H138" s="545"/>
      <c r="I138" s="545"/>
      <c r="J138" s="545"/>
    </row>
  </sheetData>
  <sheetProtection algorithmName="SHA-512" hashValue="Ht8iXmB5bMKrm2z1UFsC4713kkN+zZsqvnXJLylQ4JD0qa3MFlcmI4AAMHUTk8w0907pYmNYtUiCLXKoYrx92Q==" saltValue="JrZkKxWYuFQBNQ9pwQoFUw==" spinCount="100000" sheet="1" objects="1" scenarios="1"/>
  <customSheetViews>
    <customSheetView guid="{A9B6A3C3-D4B3-4D4C-BF52-C2186A6C0912}" showPageBreaks="1" showGridLines="0" view="pageBreakPreview" topLeftCell="A76">
      <selection activeCell="B91" sqref="B91"/>
      <pageMargins left="0.51181102362204722" right="0.51181102362204722" top="0.74803149606299213" bottom="0.55118110236220474" header="0.31496062992125984" footer="0.31496062992125984"/>
      <pageSetup paperSize="9" orientation="portrait" r:id="rId1"/>
    </customSheetView>
  </customSheetViews>
  <mergeCells count="69">
    <mergeCell ref="B131:J131"/>
    <mergeCell ref="B109:K109"/>
    <mergeCell ref="A116:J116"/>
    <mergeCell ref="B110:J110"/>
    <mergeCell ref="B111:J111"/>
    <mergeCell ref="B112:J112"/>
    <mergeCell ref="B113:J113"/>
    <mergeCell ref="B114:J114"/>
    <mergeCell ref="A1:J3"/>
    <mergeCell ref="B83:J83"/>
    <mergeCell ref="B122:J122"/>
    <mergeCell ref="B97:J97"/>
    <mergeCell ref="B77:J77"/>
    <mergeCell ref="B62:J62"/>
    <mergeCell ref="B19:J19"/>
    <mergeCell ref="B28:J28"/>
    <mergeCell ref="A8:J8"/>
    <mergeCell ref="B12:J12"/>
    <mergeCell ref="B58:J58"/>
    <mergeCell ref="B81:J81"/>
    <mergeCell ref="B66:J66"/>
    <mergeCell ref="A73:J73"/>
    <mergeCell ref="A74:J74"/>
    <mergeCell ref="B79:J79"/>
    <mergeCell ref="A134:J134"/>
    <mergeCell ref="B23:J23"/>
    <mergeCell ref="B21:J21"/>
    <mergeCell ref="B25:J25"/>
    <mergeCell ref="B95:J95"/>
    <mergeCell ref="B93:J93"/>
    <mergeCell ref="B99:J99"/>
    <mergeCell ref="B43:J43"/>
    <mergeCell ref="B26:J26"/>
    <mergeCell ref="B35:J35"/>
    <mergeCell ref="B30:J30"/>
    <mergeCell ref="B33:J33"/>
    <mergeCell ref="B105:J105"/>
    <mergeCell ref="B106:J106"/>
    <mergeCell ref="B107:J107"/>
    <mergeCell ref="B108:J108"/>
    <mergeCell ref="B104:J104"/>
    <mergeCell ref="A16:J16"/>
    <mergeCell ref="A5:K5"/>
    <mergeCell ref="A125:J125"/>
    <mergeCell ref="B129:J129"/>
    <mergeCell ref="B37:J37"/>
    <mergeCell ref="B64:J64"/>
    <mergeCell ref="B42:J42"/>
    <mergeCell ref="B47:J47"/>
    <mergeCell ref="B49:J49"/>
    <mergeCell ref="B45:J45"/>
    <mergeCell ref="B118:J118"/>
    <mergeCell ref="B127:J127"/>
    <mergeCell ref="B138:J138"/>
    <mergeCell ref="B136:J136"/>
    <mergeCell ref="B52:J52"/>
    <mergeCell ref="B54:J54"/>
    <mergeCell ref="B39:J39"/>
    <mergeCell ref="B56:J56"/>
    <mergeCell ref="B87:J87"/>
    <mergeCell ref="B89:J89"/>
    <mergeCell ref="B91:J91"/>
    <mergeCell ref="B85:J85"/>
    <mergeCell ref="A72:J72"/>
    <mergeCell ref="B98:J98"/>
    <mergeCell ref="B67:J67"/>
    <mergeCell ref="B68:J68"/>
    <mergeCell ref="A102:J102"/>
    <mergeCell ref="B103:J103"/>
  </mergeCells>
  <pageMargins left="0.51181102362204722" right="0.51181102362204722" top="0.94488188976377963" bottom="0.35433070866141736" header="0.19685039370078741" footer="0.31496062992125984"/>
  <pageSetup paperSize="8" orientation="portrait" r:id="rId2"/>
  <rowBreaks count="3" manualBreakCount="3">
    <brk id="13" max="16383" man="1"/>
    <brk id="30" max="16383" man="1"/>
    <brk id="74"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sheetPr>
  <dimension ref="A1:BG76"/>
  <sheetViews>
    <sheetView view="pageBreakPreview" topLeftCell="B1" zoomScale="80" zoomScaleNormal="100" zoomScaleSheetLayoutView="80" workbookViewId="0">
      <selection activeCell="F64" sqref="F64"/>
    </sheetView>
  </sheetViews>
  <sheetFormatPr defaultColWidth="9.140625" defaultRowHeight="15" x14ac:dyDescent="0.25"/>
  <cols>
    <col min="1" max="1" width="5.7109375" style="11" hidden="1" customWidth="1"/>
    <col min="2" max="2" width="9.85546875" style="11" customWidth="1"/>
    <col min="3" max="3" width="9.85546875" style="122" hidden="1" customWidth="1"/>
    <col min="4" max="4" width="70.28515625" style="8" customWidth="1"/>
    <col min="5" max="5" width="10.7109375" style="81" customWidth="1"/>
    <col min="6" max="7" width="12.7109375" style="81" customWidth="1"/>
    <col min="8" max="8" width="12.7109375" style="8" customWidth="1"/>
    <col min="9" max="9" width="35.5703125" style="193" customWidth="1"/>
    <col min="257" max="257" width="0" hidden="1" customWidth="1"/>
    <col min="258" max="258" width="7.85546875" customWidth="1"/>
    <col min="259" max="259" width="62.42578125" customWidth="1"/>
    <col min="260" max="260" width="17.5703125" customWidth="1"/>
    <col min="261" max="261" width="9.5703125" customWidth="1"/>
    <col min="262" max="262" width="6.7109375" customWidth="1"/>
    <col min="263" max="263" width="8.140625" bestFit="1" customWidth="1"/>
    <col min="264" max="264" width="35.5703125" customWidth="1"/>
    <col min="513" max="513" width="0" hidden="1" customWidth="1"/>
    <col min="514" max="514" width="7.85546875" customWidth="1"/>
    <col min="515" max="515" width="62.42578125" customWidth="1"/>
    <col min="516" max="516" width="17.5703125" customWidth="1"/>
    <col min="517" max="517" width="9.5703125" customWidth="1"/>
    <col min="518" max="518" width="6.7109375" customWidth="1"/>
    <col min="519" max="519" width="8.140625" bestFit="1" customWidth="1"/>
    <col min="520" max="520" width="35.5703125" customWidth="1"/>
    <col min="769" max="769" width="0" hidden="1" customWidth="1"/>
    <col min="770" max="770" width="7.85546875" customWidth="1"/>
    <col min="771" max="771" width="62.42578125" customWidth="1"/>
    <col min="772" max="772" width="17.5703125" customWidth="1"/>
    <col min="773" max="773" width="9.5703125" customWidth="1"/>
    <col min="774" max="774" width="6.7109375" customWidth="1"/>
    <col min="775" max="775" width="8.140625" bestFit="1" customWidth="1"/>
    <col min="776" max="776" width="35.5703125" customWidth="1"/>
    <col min="1025" max="1025" width="0" hidden="1" customWidth="1"/>
    <col min="1026" max="1026" width="7.85546875" customWidth="1"/>
    <col min="1027" max="1027" width="62.42578125" customWidth="1"/>
    <col min="1028" max="1028" width="17.5703125" customWidth="1"/>
    <col min="1029" max="1029" width="9.5703125" customWidth="1"/>
    <col min="1030" max="1030" width="6.7109375" customWidth="1"/>
    <col min="1031" max="1031" width="8.140625" bestFit="1" customWidth="1"/>
    <col min="1032" max="1032" width="35.5703125" customWidth="1"/>
    <col min="1281" max="1281" width="0" hidden="1" customWidth="1"/>
    <col min="1282" max="1282" width="7.85546875" customWidth="1"/>
    <col min="1283" max="1283" width="62.42578125" customWidth="1"/>
    <col min="1284" max="1284" width="17.5703125" customWidth="1"/>
    <col min="1285" max="1285" width="9.5703125" customWidth="1"/>
    <col min="1286" max="1286" width="6.7109375" customWidth="1"/>
    <col min="1287" max="1287" width="8.140625" bestFit="1" customWidth="1"/>
    <col min="1288" max="1288" width="35.5703125" customWidth="1"/>
    <col min="1537" max="1537" width="0" hidden="1" customWidth="1"/>
    <col min="1538" max="1538" width="7.85546875" customWidth="1"/>
    <col min="1539" max="1539" width="62.42578125" customWidth="1"/>
    <col min="1540" max="1540" width="17.5703125" customWidth="1"/>
    <col min="1541" max="1541" width="9.5703125" customWidth="1"/>
    <col min="1542" max="1542" width="6.7109375" customWidth="1"/>
    <col min="1543" max="1543" width="8.140625" bestFit="1" customWidth="1"/>
    <col min="1544" max="1544" width="35.5703125" customWidth="1"/>
    <col min="1793" max="1793" width="0" hidden="1" customWidth="1"/>
    <col min="1794" max="1794" width="7.85546875" customWidth="1"/>
    <col min="1795" max="1795" width="62.42578125" customWidth="1"/>
    <col min="1796" max="1796" width="17.5703125" customWidth="1"/>
    <col min="1797" max="1797" width="9.5703125" customWidth="1"/>
    <col min="1798" max="1798" width="6.7109375" customWidth="1"/>
    <col min="1799" max="1799" width="8.140625" bestFit="1" customWidth="1"/>
    <col min="1800" max="1800" width="35.5703125" customWidth="1"/>
    <col min="2049" max="2049" width="0" hidden="1" customWidth="1"/>
    <col min="2050" max="2050" width="7.85546875" customWidth="1"/>
    <col min="2051" max="2051" width="62.42578125" customWidth="1"/>
    <col min="2052" max="2052" width="17.5703125" customWidth="1"/>
    <col min="2053" max="2053" width="9.5703125" customWidth="1"/>
    <col min="2054" max="2054" width="6.7109375" customWidth="1"/>
    <col min="2055" max="2055" width="8.140625" bestFit="1" customWidth="1"/>
    <col min="2056" max="2056" width="35.5703125" customWidth="1"/>
    <col min="2305" max="2305" width="0" hidden="1" customWidth="1"/>
    <col min="2306" max="2306" width="7.85546875" customWidth="1"/>
    <col min="2307" max="2307" width="62.42578125" customWidth="1"/>
    <col min="2308" max="2308" width="17.5703125" customWidth="1"/>
    <col min="2309" max="2309" width="9.5703125" customWidth="1"/>
    <col min="2310" max="2310" width="6.7109375" customWidth="1"/>
    <col min="2311" max="2311" width="8.140625" bestFit="1" customWidth="1"/>
    <col min="2312" max="2312" width="35.5703125" customWidth="1"/>
    <col min="2561" max="2561" width="0" hidden="1" customWidth="1"/>
    <col min="2562" max="2562" width="7.85546875" customWidth="1"/>
    <col min="2563" max="2563" width="62.42578125" customWidth="1"/>
    <col min="2564" max="2564" width="17.5703125" customWidth="1"/>
    <col min="2565" max="2565" width="9.5703125" customWidth="1"/>
    <col min="2566" max="2566" width="6.7109375" customWidth="1"/>
    <col min="2567" max="2567" width="8.140625" bestFit="1" customWidth="1"/>
    <col min="2568" max="2568" width="35.5703125" customWidth="1"/>
    <col min="2817" max="2817" width="0" hidden="1" customWidth="1"/>
    <col min="2818" max="2818" width="7.85546875" customWidth="1"/>
    <col min="2819" max="2819" width="62.42578125" customWidth="1"/>
    <col min="2820" max="2820" width="17.5703125" customWidth="1"/>
    <col min="2821" max="2821" width="9.5703125" customWidth="1"/>
    <col min="2822" max="2822" width="6.7109375" customWidth="1"/>
    <col min="2823" max="2823" width="8.140625" bestFit="1" customWidth="1"/>
    <col min="2824" max="2824" width="35.5703125" customWidth="1"/>
    <col min="3073" max="3073" width="0" hidden="1" customWidth="1"/>
    <col min="3074" max="3074" width="7.85546875" customWidth="1"/>
    <col min="3075" max="3075" width="62.42578125" customWidth="1"/>
    <col min="3076" max="3076" width="17.5703125" customWidth="1"/>
    <col min="3077" max="3077" width="9.5703125" customWidth="1"/>
    <col min="3078" max="3078" width="6.7109375" customWidth="1"/>
    <col min="3079" max="3079" width="8.140625" bestFit="1" customWidth="1"/>
    <col min="3080" max="3080" width="35.5703125" customWidth="1"/>
    <col min="3329" max="3329" width="0" hidden="1" customWidth="1"/>
    <col min="3330" max="3330" width="7.85546875" customWidth="1"/>
    <col min="3331" max="3331" width="62.42578125" customWidth="1"/>
    <col min="3332" max="3332" width="17.5703125" customWidth="1"/>
    <col min="3333" max="3333" width="9.5703125" customWidth="1"/>
    <col min="3334" max="3334" width="6.7109375" customWidth="1"/>
    <col min="3335" max="3335" width="8.140625" bestFit="1" customWidth="1"/>
    <col min="3336" max="3336" width="35.5703125" customWidth="1"/>
    <col min="3585" max="3585" width="0" hidden="1" customWidth="1"/>
    <col min="3586" max="3586" width="7.85546875" customWidth="1"/>
    <col min="3587" max="3587" width="62.42578125" customWidth="1"/>
    <col min="3588" max="3588" width="17.5703125" customWidth="1"/>
    <col min="3589" max="3589" width="9.5703125" customWidth="1"/>
    <col min="3590" max="3590" width="6.7109375" customWidth="1"/>
    <col min="3591" max="3591" width="8.140625" bestFit="1" customWidth="1"/>
    <col min="3592" max="3592" width="35.5703125" customWidth="1"/>
    <col min="3841" max="3841" width="0" hidden="1" customWidth="1"/>
    <col min="3842" max="3842" width="7.85546875" customWidth="1"/>
    <col min="3843" max="3843" width="62.42578125" customWidth="1"/>
    <col min="3844" max="3844" width="17.5703125" customWidth="1"/>
    <col min="3845" max="3845" width="9.5703125" customWidth="1"/>
    <col min="3846" max="3846" width="6.7109375" customWidth="1"/>
    <col min="3847" max="3847" width="8.140625" bestFit="1" customWidth="1"/>
    <col min="3848" max="3848" width="35.5703125" customWidth="1"/>
    <col min="4097" max="4097" width="0" hidden="1" customWidth="1"/>
    <col min="4098" max="4098" width="7.85546875" customWidth="1"/>
    <col min="4099" max="4099" width="62.42578125" customWidth="1"/>
    <col min="4100" max="4100" width="17.5703125" customWidth="1"/>
    <col min="4101" max="4101" width="9.5703125" customWidth="1"/>
    <col min="4102" max="4102" width="6.7109375" customWidth="1"/>
    <col min="4103" max="4103" width="8.140625" bestFit="1" customWidth="1"/>
    <col min="4104" max="4104" width="35.5703125" customWidth="1"/>
    <col min="4353" max="4353" width="0" hidden="1" customWidth="1"/>
    <col min="4354" max="4354" width="7.85546875" customWidth="1"/>
    <col min="4355" max="4355" width="62.42578125" customWidth="1"/>
    <col min="4356" max="4356" width="17.5703125" customWidth="1"/>
    <col min="4357" max="4357" width="9.5703125" customWidth="1"/>
    <col min="4358" max="4358" width="6.7109375" customWidth="1"/>
    <col min="4359" max="4359" width="8.140625" bestFit="1" customWidth="1"/>
    <col min="4360" max="4360" width="35.5703125" customWidth="1"/>
    <col min="4609" max="4609" width="0" hidden="1" customWidth="1"/>
    <col min="4610" max="4610" width="7.85546875" customWidth="1"/>
    <col min="4611" max="4611" width="62.42578125" customWidth="1"/>
    <col min="4612" max="4612" width="17.5703125" customWidth="1"/>
    <col min="4613" max="4613" width="9.5703125" customWidth="1"/>
    <col min="4614" max="4614" width="6.7109375" customWidth="1"/>
    <col min="4615" max="4615" width="8.140625" bestFit="1" customWidth="1"/>
    <col min="4616" max="4616" width="35.5703125" customWidth="1"/>
    <col min="4865" max="4865" width="0" hidden="1" customWidth="1"/>
    <col min="4866" max="4866" width="7.85546875" customWidth="1"/>
    <col min="4867" max="4867" width="62.42578125" customWidth="1"/>
    <col min="4868" max="4868" width="17.5703125" customWidth="1"/>
    <col min="4869" max="4869" width="9.5703125" customWidth="1"/>
    <col min="4870" max="4870" width="6.7109375" customWidth="1"/>
    <col min="4871" max="4871" width="8.140625" bestFit="1" customWidth="1"/>
    <col min="4872" max="4872" width="35.5703125" customWidth="1"/>
    <col min="5121" max="5121" width="0" hidden="1" customWidth="1"/>
    <col min="5122" max="5122" width="7.85546875" customWidth="1"/>
    <col min="5123" max="5123" width="62.42578125" customWidth="1"/>
    <col min="5124" max="5124" width="17.5703125" customWidth="1"/>
    <col min="5125" max="5125" width="9.5703125" customWidth="1"/>
    <col min="5126" max="5126" width="6.7109375" customWidth="1"/>
    <col min="5127" max="5127" width="8.140625" bestFit="1" customWidth="1"/>
    <col min="5128" max="5128" width="35.5703125" customWidth="1"/>
    <col min="5377" max="5377" width="0" hidden="1" customWidth="1"/>
    <col min="5378" max="5378" width="7.85546875" customWidth="1"/>
    <col min="5379" max="5379" width="62.42578125" customWidth="1"/>
    <col min="5380" max="5380" width="17.5703125" customWidth="1"/>
    <col min="5381" max="5381" width="9.5703125" customWidth="1"/>
    <col min="5382" max="5382" width="6.7109375" customWidth="1"/>
    <col min="5383" max="5383" width="8.140625" bestFit="1" customWidth="1"/>
    <col min="5384" max="5384" width="35.5703125" customWidth="1"/>
    <col min="5633" max="5633" width="0" hidden="1" customWidth="1"/>
    <col min="5634" max="5634" width="7.85546875" customWidth="1"/>
    <col min="5635" max="5635" width="62.42578125" customWidth="1"/>
    <col min="5636" max="5636" width="17.5703125" customWidth="1"/>
    <col min="5637" max="5637" width="9.5703125" customWidth="1"/>
    <col min="5638" max="5638" width="6.7109375" customWidth="1"/>
    <col min="5639" max="5639" width="8.140625" bestFit="1" customWidth="1"/>
    <col min="5640" max="5640" width="35.5703125" customWidth="1"/>
    <col min="5889" max="5889" width="0" hidden="1" customWidth="1"/>
    <col min="5890" max="5890" width="7.85546875" customWidth="1"/>
    <col min="5891" max="5891" width="62.42578125" customWidth="1"/>
    <col min="5892" max="5892" width="17.5703125" customWidth="1"/>
    <col min="5893" max="5893" width="9.5703125" customWidth="1"/>
    <col min="5894" max="5894" width="6.7109375" customWidth="1"/>
    <col min="5895" max="5895" width="8.140625" bestFit="1" customWidth="1"/>
    <col min="5896" max="5896" width="35.5703125" customWidth="1"/>
    <col min="6145" max="6145" width="0" hidden="1" customWidth="1"/>
    <col min="6146" max="6146" width="7.85546875" customWidth="1"/>
    <col min="6147" max="6147" width="62.42578125" customWidth="1"/>
    <col min="6148" max="6148" width="17.5703125" customWidth="1"/>
    <col min="6149" max="6149" width="9.5703125" customWidth="1"/>
    <col min="6150" max="6150" width="6.7109375" customWidth="1"/>
    <col min="6151" max="6151" width="8.140625" bestFit="1" customWidth="1"/>
    <col min="6152" max="6152" width="35.5703125" customWidth="1"/>
    <col min="6401" max="6401" width="0" hidden="1" customWidth="1"/>
    <col min="6402" max="6402" width="7.85546875" customWidth="1"/>
    <col min="6403" max="6403" width="62.42578125" customWidth="1"/>
    <col min="6404" max="6404" width="17.5703125" customWidth="1"/>
    <col min="6405" max="6405" width="9.5703125" customWidth="1"/>
    <col min="6406" max="6406" width="6.7109375" customWidth="1"/>
    <col min="6407" max="6407" width="8.140625" bestFit="1" customWidth="1"/>
    <col min="6408" max="6408" width="35.5703125" customWidth="1"/>
    <col min="6657" max="6657" width="0" hidden="1" customWidth="1"/>
    <col min="6658" max="6658" width="7.85546875" customWidth="1"/>
    <col min="6659" max="6659" width="62.42578125" customWidth="1"/>
    <col min="6660" max="6660" width="17.5703125" customWidth="1"/>
    <col min="6661" max="6661" width="9.5703125" customWidth="1"/>
    <col min="6662" max="6662" width="6.7109375" customWidth="1"/>
    <col min="6663" max="6663" width="8.140625" bestFit="1" customWidth="1"/>
    <col min="6664" max="6664" width="35.5703125" customWidth="1"/>
    <col min="6913" max="6913" width="0" hidden="1" customWidth="1"/>
    <col min="6914" max="6914" width="7.85546875" customWidth="1"/>
    <col min="6915" max="6915" width="62.42578125" customWidth="1"/>
    <col min="6916" max="6916" width="17.5703125" customWidth="1"/>
    <col min="6917" max="6917" width="9.5703125" customWidth="1"/>
    <col min="6918" max="6918" width="6.7109375" customWidth="1"/>
    <col min="6919" max="6919" width="8.140625" bestFit="1" customWidth="1"/>
    <col min="6920" max="6920" width="35.5703125" customWidth="1"/>
    <col min="7169" max="7169" width="0" hidden="1" customWidth="1"/>
    <col min="7170" max="7170" width="7.85546875" customWidth="1"/>
    <col min="7171" max="7171" width="62.42578125" customWidth="1"/>
    <col min="7172" max="7172" width="17.5703125" customWidth="1"/>
    <col min="7173" max="7173" width="9.5703125" customWidth="1"/>
    <col min="7174" max="7174" width="6.7109375" customWidth="1"/>
    <col min="7175" max="7175" width="8.140625" bestFit="1" customWidth="1"/>
    <col min="7176" max="7176" width="35.5703125" customWidth="1"/>
    <col min="7425" max="7425" width="0" hidden="1" customWidth="1"/>
    <col min="7426" max="7426" width="7.85546875" customWidth="1"/>
    <col min="7427" max="7427" width="62.42578125" customWidth="1"/>
    <col min="7428" max="7428" width="17.5703125" customWidth="1"/>
    <col min="7429" max="7429" width="9.5703125" customWidth="1"/>
    <col min="7430" max="7430" width="6.7109375" customWidth="1"/>
    <col min="7431" max="7431" width="8.140625" bestFit="1" customWidth="1"/>
    <col min="7432" max="7432" width="35.5703125" customWidth="1"/>
    <col min="7681" max="7681" width="0" hidden="1" customWidth="1"/>
    <col min="7682" max="7682" width="7.85546875" customWidth="1"/>
    <col min="7683" max="7683" width="62.42578125" customWidth="1"/>
    <col min="7684" max="7684" width="17.5703125" customWidth="1"/>
    <col min="7685" max="7685" width="9.5703125" customWidth="1"/>
    <col min="7686" max="7686" width="6.7109375" customWidth="1"/>
    <col min="7687" max="7687" width="8.140625" bestFit="1" customWidth="1"/>
    <col min="7688" max="7688" width="35.5703125" customWidth="1"/>
    <col min="7937" max="7937" width="0" hidden="1" customWidth="1"/>
    <col min="7938" max="7938" width="7.85546875" customWidth="1"/>
    <col min="7939" max="7939" width="62.42578125" customWidth="1"/>
    <col min="7940" max="7940" width="17.5703125" customWidth="1"/>
    <col min="7941" max="7941" width="9.5703125" customWidth="1"/>
    <col min="7942" max="7942" width="6.7109375" customWidth="1"/>
    <col min="7943" max="7943" width="8.140625" bestFit="1" customWidth="1"/>
    <col min="7944" max="7944" width="35.5703125" customWidth="1"/>
    <col min="8193" max="8193" width="0" hidden="1" customWidth="1"/>
    <col min="8194" max="8194" width="7.85546875" customWidth="1"/>
    <col min="8195" max="8195" width="62.42578125" customWidth="1"/>
    <col min="8196" max="8196" width="17.5703125" customWidth="1"/>
    <col min="8197" max="8197" width="9.5703125" customWidth="1"/>
    <col min="8198" max="8198" width="6.7109375" customWidth="1"/>
    <col min="8199" max="8199" width="8.140625" bestFit="1" customWidth="1"/>
    <col min="8200" max="8200" width="35.5703125" customWidth="1"/>
    <col min="8449" max="8449" width="0" hidden="1" customWidth="1"/>
    <col min="8450" max="8450" width="7.85546875" customWidth="1"/>
    <col min="8451" max="8451" width="62.42578125" customWidth="1"/>
    <col min="8452" max="8452" width="17.5703125" customWidth="1"/>
    <col min="8453" max="8453" width="9.5703125" customWidth="1"/>
    <col min="8454" max="8454" width="6.7109375" customWidth="1"/>
    <col min="8455" max="8455" width="8.140625" bestFit="1" customWidth="1"/>
    <col min="8456" max="8456" width="35.5703125" customWidth="1"/>
    <col min="8705" max="8705" width="0" hidden="1" customWidth="1"/>
    <col min="8706" max="8706" width="7.85546875" customWidth="1"/>
    <col min="8707" max="8707" width="62.42578125" customWidth="1"/>
    <col min="8708" max="8708" width="17.5703125" customWidth="1"/>
    <col min="8709" max="8709" width="9.5703125" customWidth="1"/>
    <col min="8710" max="8710" width="6.7109375" customWidth="1"/>
    <col min="8711" max="8711" width="8.140625" bestFit="1" customWidth="1"/>
    <col min="8712" max="8712" width="35.5703125" customWidth="1"/>
    <col min="8961" max="8961" width="0" hidden="1" customWidth="1"/>
    <col min="8962" max="8962" width="7.85546875" customWidth="1"/>
    <col min="8963" max="8963" width="62.42578125" customWidth="1"/>
    <col min="8964" max="8964" width="17.5703125" customWidth="1"/>
    <col min="8965" max="8965" width="9.5703125" customWidth="1"/>
    <col min="8966" max="8966" width="6.7109375" customWidth="1"/>
    <col min="8967" max="8967" width="8.140625" bestFit="1" customWidth="1"/>
    <col min="8968" max="8968" width="35.5703125" customWidth="1"/>
    <col min="9217" max="9217" width="0" hidden="1" customWidth="1"/>
    <col min="9218" max="9218" width="7.85546875" customWidth="1"/>
    <col min="9219" max="9219" width="62.42578125" customWidth="1"/>
    <col min="9220" max="9220" width="17.5703125" customWidth="1"/>
    <col min="9221" max="9221" width="9.5703125" customWidth="1"/>
    <col min="9222" max="9222" width="6.7109375" customWidth="1"/>
    <col min="9223" max="9223" width="8.140625" bestFit="1" customWidth="1"/>
    <col min="9224" max="9224" width="35.5703125" customWidth="1"/>
    <col min="9473" max="9473" width="0" hidden="1" customWidth="1"/>
    <col min="9474" max="9474" width="7.85546875" customWidth="1"/>
    <col min="9475" max="9475" width="62.42578125" customWidth="1"/>
    <col min="9476" max="9476" width="17.5703125" customWidth="1"/>
    <col min="9477" max="9477" width="9.5703125" customWidth="1"/>
    <col min="9478" max="9478" width="6.7109375" customWidth="1"/>
    <col min="9479" max="9479" width="8.140625" bestFit="1" customWidth="1"/>
    <col min="9480" max="9480" width="35.5703125" customWidth="1"/>
    <col min="9729" max="9729" width="0" hidden="1" customWidth="1"/>
    <col min="9730" max="9730" width="7.85546875" customWidth="1"/>
    <col min="9731" max="9731" width="62.42578125" customWidth="1"/>
    <col min="9732" max="9732" width="17.5703125" customWidth="1"/>
    <col min="9733" max="9733" width="9.5703125" customWidth="1"/>
    <col min="9734" max="9734" width="6.7109375" customWidth="1"/>
    <col min="9735" max="9735" width="8.140625" bestFit="1" customWidth="1"/>
    <col min="9736" max="9736" width="35.5703125" customWidth="1"/>
    <col min="9985" max="9985" width="0" hidden="1" customWidth="1"/>
    <col min="9986" max="9986" width="7.85546875" customWidth="1"/>
    <col min="9987" max="9987" width="62.42578125" customWidth="1"/>
    <col min="9988" max="9988" width="17.5703125" customWidth="1"/>
    <col min="9989" max="9989" width="9.5703125" customWidth="1"/>
    <col min="9990" max="9990" width="6.7109375" customWidth="1"/>
    <col min="9991" max="9991" width="8.140625" bestFit="1" customWidth="1"/>
    <col min="9992" max="9992" width="35.5703125" customWidth="1"/>
    <col min="10241" max="10241" width="0" hidden="1" customWidth="1"/>
    <col min="10242" max="10242" width="7.85546875" customWidth="1"/>
    <col min="10243" max="10243" width="62.42578125" customWidth="1"/>
    <col min="10244" max="10244" width="17.5703125" customWidth="1"/>
    <col min="10245" max="10245" width="9.5703125" customWidth="1"/>
    <col min="10246" max="10246" width="6.7109375" customWidth="1"/>
    <col min="10247" max="10247" width="8.140625" bestFit="1" customWidth="1"/>
    <col min="10248" max="10248" width="35.5703125" customWidth="1"/>
    <col min="10497" max="10497" width="0" hidden="1" customWidth="1"/>
    <col min="10498" max="10498" width="7.85546875" customWidth="1"/>
    <col min="10499" max="10499" width="62.42578125" customWidth="1"/>
    <col min="10500" max="10500" width="17.5703125" customWidth="1"/>
    <col min="10501" max="10501" width="9.5703125" customWidth="1"/>
    <col min="10502" max="10502" width="6.7109375" customWidth="1"/>
    <col min="10503" max="10503" width="8.140625" bestFit="1" customWidth="1"/>
    <col min="10504" max="10504" width="35.5703125" customWidth="1"/>
    <col min="10753" max="10753" width="0" hidden="1" customWidth="1"/>
    <col min="10754" max="10754" width="7.85546875" customWidth="1"/>
    <col min="10755" max="10755" width="62.42578125" customWidth="1"/>
    <col min="10756" max="10756" width="17.5703125" customWidth="1"/>
    <col min="10757" max="10757" width="9.5703125" customWidth="1"/>
    <col min="10758" max="10758" width="6.7109375" customWidth="1"/>
    <col min="10759" max="10759" width="8.140625" bestFit="1" customWidth="1"/>
    <col min="10760" max="10760" width="35.5703125" customWidth="1"/>
    <col min="11009" max="11009" width="0" hidden="1" customWidth="1"/>
    <col min="11010" max="11010" width="7.85546875" customWidth="1"/>
    <col min="11011" max="11011" width="62.42578125" customWidth="1"/>
    <col min="11012" max="11012" width="17.5703125" customWidth="1"/>
    <col min="11013" max="11013" width="9.5703125" customWidth="1"/>
    <col min="11014" max="11014" width="6.7109375" customWidth="1"/>
    <col min="11015" max="11015" width="8.140625" bestFit="1" customWidth="1"/>
    <col min="11016" max="11016" width="35.5703125" customWidth="1"/>
    <col min="11265" max="11265" width="0" hidden="1" customWidth="1"/>
    <col min="11266" max="11266" width="7.85546875" customWidth="1"/>
    <col min="11267" max="11267" width="62.42578125" customWidth="1"/>
    <col min="11268" max="11268" width="17.5703125" customWidth="1"/>
    <col min="11269" max="11269" width="9.5703125" customWidth="1"/>
    <col min="11270" max="11270" width="6.7109375" customWidth="1"/>
    <col min="11271" max="11271" width="8.140625" bestFit="1" customWidth="1"/>
    <col min="11272" max="11272" width="35.5703125" customWidth="1"/>
    <col min="11521" max="11521" width="0" hidden="1" customWidth="1"/>
    <col min="11522" max="11522" width="7.85546875" customWidth="1"/>
    <col min="11523" max="11523" width="62.42578125" customWidth="1"/>
    <col min="11524" max="11524" width="17.5703125" customWidth="1"/>
    <col min="11525" max="11525" width="9.5703125" customWidth="1"/>
    <col min="11526" max="11526" width="6.7109375" customWidth="1"/>
    <col min="11527" max="11527" width="8.140625" bestFit="1" customWidth="1"/>
    <col min="11528" max="11528" width="35.5703125" customWidth="1"/>
    <col min="11777" max="11777" width="0" hidden="1" customWidth="1"/>
    <col min="11778" max="11778" width="7.85546875" customWidth="1"/>
    <col min="11779" max="11779" width="62.42578125" customWidth="1"/>
    <col min="11780" max="11780" width="17.5703125" customWidth="1"/>
    <col min="11781" max="11781" width="9.5703125" customWidth="1"/>
    <col min="11782" max="11782" width="6.7109375" customWidth="1"/>
    <col min="11783" max="11783" width="8.140625" bestFit="1" customWidth="1"/>
    <col min="11784" max="11784" width="35.5703125" customWidth="1"/>
    <col min="12033" max="12033" width="0" hidden="1" customWidth="1"/>
    <col min="12034" max="12034" width="7.85546875" customWidth="1"/>
    <col min="12035" max="12035" width="62.42578125" customWidth="1"/>
    <col min="12036" max="12036" width="17.5703125" customWidth="1"/>
    <col min="12037" max="12037" width="9.5703125" customWidth="1"/>
    <col min="12038" max="12038" width="6.7109375" customWidth="1"/>
    <col min="12039" max="12039" width="8.140625" bestFit="1" customWidth="1"/>
    <col min="12040" max="12040" width="35.5703125" customWidth="1"/>
    <col min="12289" max="12289" width="0" hidden="1" customWidth="1"/>
    <col min="12290" max="12290" width="7.85546875" customWidth="1"/>
    <col min="12291" max="12291" width="62.42578125" customWidth="1"/>
    <col min="12292" max="12292" width="17.5703125" customWidth="1"/>
    <col min="12293" max="12293" width="9.5703125" customWidth="1"/>
    <col min="12294" max="12294" width="6.7109375" customWidth="1"/>
    <col min="12295" max="12295" width="8.140625" bestFit="1" customWidth="1"/>
    <col min="12296" max="12296" width="35.5703125" customWidth="1"/>
    <col min="12545" max="12545" width="0" hidden="1" customWidth="1"/>
    <col min="12546" max="12546" width="7.85546875" customWidth="1"/>
    <col min="12547" max="12547" width="62.42578125" customWidth="1"/>
    <col min="12548" max="12548" width="17.5703125" customWidth="1"/>
    <col min="12549" max="12549" width="9.5703125" customWidth="1"/>
    <col min="12550" max="12550" width="6.7109375" customWidth="1"/>
    <col min="12551" max="12551" width="8.140625" bestFit="1" customWidth="1"/>
    <col min="12552" max="12552" width="35.5703125" customWidth="1"/>
    <col min="12801" max="12801" width="0" hidden="1" customWidth="1"/>
    <col min="12802" max="12802" width="7.85546875" customWidth="1"/>
    <col min="12803" max="12803" width="62.42578125" customWidth="1"/>
    <col min="12804" max="12804" width="17.5703125" customWidth="1"/>
    <col min="12805" max="12805" width="9.5703125" customWidth="1"/>
    <col min="12806" max="12806" width="6.7109375" customWidth="1"/>
    <col min="12807" max="12807" width="8.140625" bestFit="1" customWidth="1"/>
    <col min="12808" max="12808" width="35.5703125" customWidth="1"/>
    <col min="13057" max="13057" width="0" hidden="1" customWidth="1"/>
    <col min="13058" max="13058" width="7.85546875" customWidth="1"/>
    <col min="13059" max="13059" width="62.42578125" customWidth="1"/>
    <col min="13060" max="13060" width="17.5703125" customWidth="1"/>
    <col min="13061" max="13061" width="9.5703125" customWidth="1"/>
    <col min="13062" max="13062" width="6.7109375" customWidth="1"/>
    <col min="13063" max="13063" width="8.140625" bestFit="1" customWidth="1"/>
    <col min="13064" max="13064" width="35.5703125" customWidth="1"/>
    <col min="13313" max="13313" width="0" hidden="1" customWidth="1"/>
    <col min="13314" max="13314" width="7.85546875" customWidth="1"/>
    <col min="13315" max="13315" width="62.42578125" customWidth="1"/>
    <col min="13316" max="13316" width="17.5703125" customWidth="1"/>
    <col min="13317" max="13317" width="9.5703125" customWidth="1"/>
    <col min="13318" max="13318" width="6.7109375" customWidth="1"/>
    <col min="13319" max="13319" width="8.140625" bestFit="1" customWidth="1"/>
    <col min="13320" max="13320" width="35.5703125" customWidth="1"/>
    <col min="13569" max="13569" width="0" hidden="1" customWidth="1"/>
    <col min="13570" max="13570" width="7.85546875" customWidth="1"/>
    <col min="13571" max="13571" width="62.42578125" customWidth="1"/>
    <col min="13572" max="13572" width="17.5703125" customWidth="1"/>
    <col min="13573" max="13573" width="9.5703125" customWidth="1"/>
    <col min="13574" max="13574" width="6.7109375" customWidth="1"/>
    <col min="13575" max="13575" width="8.140625" bestFit="1" customWidth="1"/>
    <col min="13576" max="13576" width="35.5703125" customWidth="1"/>
    <col min="13825" max="13825" width="0" hidden="1" customWidth="1"/>
    <col min="13826" max="13826" width="7.85546875" customWidth="1"/>
    <col min="13827" max="13827" width="62.42578125" customWidth="1"/>
    <col min="13828" max="13828" width="17.5703125" customWidth="1"/>
    <col min="13829" max="13829" width="9.5703125" customWidth="1"/>
    <col min="13830" max="13830" width="6.7109375" customWidth="1"/>
    <col min="13831" max="13831" width="8.140625" bestFit="1" customWidth="1"/>
    <col min="13832" max="13832" width="35.5703125" customWidth="1"/>
    <col min="14081" max="14081" width="0" hidden="1" customWidth="1"/>
    <col min="14082" max="14082" width="7.85546875" customWidth="1"/>
    <col min="14083" max="14083" width="62.42578125" customWidth="1"/>
    <col min="14084" max="14084" width="17.5703125" customWidth="1"/>
    <col min="14085" max="14085" width="9.5703125" customWidth="1"/>
    <col min="14086" max="14086" width="6.7109375" customWidth="1"/>
    <col min="14087" max="14087" width="8.140625" bestFit="1" customWidth="1"/>
    <col min="14088" max="14088" width="35.5703125" customWidth="1"/>
    <col min="14337" max="14337" width="0" hidden="1" customWidth="1"/>
    <col min="14338" max="14338" width="7.85546875" customWidth="1"/>
    <col min="14339" max="14339" width="62.42578125" customWidth="1"/>
    <col min="14340" max="14340" width="17.5703125" customWidth="1"/>
    <col min="14341" max="14341" width="9.5703125" customWidth="1"/>
    <col min="14342" max="14342" width="6.7109375" customWidth="1"/>
    <col min="14343" max="14343" width="8.140625" bestFit="1" customWidth="1"/>
    <col min="14344" max="14344" width="35.5703125" customWidth="1"/>
    <col min="14593" max="14593" width="0" hidden="1" customWidth="1"/>
    <col min="14594" max="14594" width="7.85546875" customWidth="1"/>
    <col min="14595" max="14595" width="62.42578125" customWidth="1"/>
    <col min="14596" max="14596" width="17.5703125" customWidth="1"/>
    <col min="14597" max="14597" width="9.5703125" customWidth="1"/>
    <col min="14598" max="14598" width="6.7109375" customWidth="1"/>
    <col min="14599" max="14599" width="8.140625" bestFit="1" customWidth="1"/>
    <col min="14600" max="14600" width="35.5703125" customWidth="1"/>
    <col min="14849" max="14849" width="0" hidden="1" customWidth="1"/>
    <col min="14850" max="14850" width="7.85546875" customWidth="1"/>
    <col min="14851" max="14851" width="62.42578125" customWidth="1"/>
    <col min="14852" max="14852" width="17.5703125" customWidth="1"/>
    <col min="14853" max="14853" width="9.5703125" customWidth="1"/>
    <col min="14854" max="14854" width="6.7109375" customWidth="1"/>
    <col min="14855" max="14855" width="8.140625" bestFit="1" customWidth="1"/>
    <col min="14856" max="14856" width="35.5703125" customWidth="1"/>
    <col min="15105" max="15105" width="0" hidden="1" customWidth="1"/>
    <col min="15106" max="15106" width="7.85546875" customWidth="1"/>
    <col min="15107" max="15107" width="62.42578125" customWidth="1"/>
    <col min="15108" max="15108" width="17.5703125" customWidth="1"/>
    <col min="15109" max="15109" width="9.5703125" customWidth="1"/>
    <col min="15110" max="15110" width="6.7109375" customWidth="1"/>
    <col min="15111" max="15111" width="8.140625" bestFit="1" customWidth="1"/>
    <col min="15112" max="15112" width="35.5703125" customWidth="1"/>
    <col min="15361" max="15361" width="0" hidden="1" customWidth="1"/>
    <col min="15362" max="15362" width="7.85546875" customWidth="1"/>
    <col min="15363" max="15363" width="62.42578125" customWidth="1"/>
    <col min="15364" max="15364" width="17.5703125" customWidth="1"/>
    <col min="15365" max="15365" width="9.5703125" customWidth="1"/>
    <col min="15366" max="15366" width="6.7109375" customWidth="1"/>
    <col min="15367" max="15367" width="8.140625" bestFit="1" customWidth="1"/>
    <col min="15368" max="15368" width="35.5703125" customWidth="1"/>
    <col min="15617" max="15617" width="0" hidden="1" customWidth="1"/>
    <col min="15618" max="15618" width="7.85546875" customWidth="1"/>
    <col min="15619" max="15619" width="62.42578125" customWidth="1"/>
    <col min="15620" max="15620" width="17.5703125" customWidth="1"/>
    <col min="15621" max="15621" width="9.5703125" customWidth="1"/>
    <col min="15622" max="15622" width="6.7109375" customWidth="1"/>
    <col min="15623" max="15623" width="8.140625" bestFit="1" customWidth="1"/>
    <col min="15624" max="15624" width="35.5703125" customWidth="1"/>
    <col min="15873" max="15873" width="0" hidden="1" customWidth="1"/>
    <col min="15874" max="15874" width="7.85546875" customWidth="1"/>
    <col min="15875" max="15875" width="62.42578125" customWidth="1"/>
    <col min="15876" max="15876" width="17.5703125" customWidth="1"/>
    <col min="15877" max="15877" width="9.5703125" customWidth="1"/>
    <col min="15878" max="15878" width="6.7109375" customWidth="1"/>
    <col min="15879" max="15879" width="8.140625" bestFit="1" customWidth="1"/>
    <col min="15880" max="15880" width="35.5703125" customWidth="1"/>
    <col min="16129" max="16129" width="0" hidden="1" customWidth="1"/>
    <col min="16130" max="16130" width="7.85546875" customWidth="1"/>
    <col min="16131" max="16131" width="62.42578125" customWidth="1"/>
    <col min="16132" max="16132" width="17.5703125" customWidth="1"/>
    <col min="16133" max="16133" width="9.5703125" customWidth="1"/>
    <col min="16134" max="16134" width="6.7109375" customWidth="1"/>
    <col min="16135" max="16135" width="8.140625" bestFit="1" customWidth="1"/>
    <col min="16136" max="16136" width="35.5703125" customWidth="1"/>
  </cols>
  <sheetData>
    <row r="1" spans="1:59" ht="14.25" customHeight="1" x14ac:dyDescent="0.25">
      <c r="B1" s="570"/>
      <c r="C1" s="570"/>
      <c r="D1" s="570"/>
      <c r="E1" s="570"/>
      <c r="F1" s="570"/>
      <c r="G1" s="570"/>
      <c r="H1" s="570"/>
      <c r="I1" s="570"/>
    </row>
    <row r="2" spans="1:59" ht="14.25" customHeight="1" x14ac:dyDescent="0.25">
      <c r="A2" s="69"/>
      <c r="B2" s="570"/>
      <c r="C2" s="570"/>
      <c r="D2" s="570"/>
      <c r="E2" s="570"/>
      <c r="F2" s="570"/>
      <c r="G2" s="570"/>
      <c r="H2" s="570"/>
      <c r="I2" s="570"/>
    </row>
    <row r="3" spans="1:59" s="4" customFormat="1" ht="14.25" customHeight="1" x14ac:dyDescent="0.25">
      <c r="A3" s="1"/>
      <c r="B3" s="570"/>
      <c r="C3" s="570"/>
      <c r="D3" s="570"/>
      <c r="E3" s="570"/>
      <c r="F3" s="570"/>
      <c r="G3" s="570"/>
      <c r="H3" s="570"/>
      <c r="I3" s="570"/>
    </row>
    <row r="4" spans="1:59" s="115" customFormat="1" ht="14.25" customHeight="1" x14ac:dyDescent="0.25">
      <c r="A4" s="114"/>
      <c r="B4" s="573" t="s">
        <v>481</v>
      </c>
      <c r="C4" s="573"/>
      <c r="D4" s="573"/>
      <c r="E4" s="573"/>
      <c r="F4" s="573"/>
      <c r="G4" s="573"/>
      <c r="H4" s="573"/>
      <c r="I4" s="573"/>
    </row>
    <row r="5" spans="1:59" s="4" customFormat="1" ht="14.25" customHeight="1" x14ac:dyDescent="0.25">
      <c r="A5" s="1"/>
      <c r="B5" s="2"/>
      <c r="C5" s="2"/>
      <c r="D5" s="2"/>
      <c r="E5" s="79"/>
      <c r="F5" s="79"/>
      <c r="G5" s="79"/>
      <c r="H5" s="2"/>
      <c r="I5" s="192"/>
    </row>
    <row r="6" spans="1:59" s="4" customFormat="1" ht="24" customHeight="1" x14ac:dyDescent="0.25">
      <c r="A6" s="5"/>
      <c r="B6" s="572" t="s">
        <v>499</v>
      </c>
      <c r="C6" s="572"/>
      <c r="D6" s="572"/>
      <c r="E6" s="572"/>
      <c r="F6" s="572"/>
      <c r="G6" s="572"/>
      <c r="H6" s="572"/>
      <c r="I6" s="572"/>
    </row>
    <row r="7" spans="1:59" s="4" customFormat="1" ht="14.25" customHeight="1" x14ac:dyDescent="0.25">
      <c r="A7" s="5"/>
      <c r="B7" s="211" t="s">
        <v>157</v>
      </c>
      <c r="C7" s="211"/>
      <c r="D7" s="57"/>
      <c r="E7" s="87"/>
      <c r="F7" s="87"/>
      <c r="G7" s="87"/>
      <c r="H7" s="57"/>
      <c r="I7" s="191"/>
    </row>
    <row r="8" spans="1:59" s="159" customFormat="1" ht="68.25" customHeight="1" x14ac:dyDescent="0.25">
      <c r="A8" s="158"/>
      <c r="B8" s="572" t="s">
        <v>123</v>
      </c>
      <c r="C8" s="574"/>
      <c r="D8" s="574"/>
      <c r="E8" s="574"/>
      <c r="F8" s="574"/>
      <c r="G8" s="574"/>
      <c r="H8" s="574"/>
      <c r="I8" s="574"/>
    </row>
    <row r="9" spans="1:59" s="4" customFormat="1" ht="14.25" customHeight="1" x14ac:dyDescent="0.25">
      <c r="A9" s="5"/>
      <c r="B9" s="211" t="s">
        <v>124</v>
      </c>
      <c r="C9" s="211"/>
      <c r="D9" s="57"/>
      <c r="E9" s="87"/>
      <c r="F9" s="87"/>
      <c r="G9" s="87"/>
      <c r="H9" s="57"/>
      <c r="I9" s="191"/>
    </row>
    <row r="10" spans="1:59" s="4" customFormat="1" ht="24" customHeight="1" x14ac:dyDescent="0.25">
      <c r="A10" s="5"/>
      <c r="B10" s="572" t="s">
        <v>125</v>
      </c>
      <c r="C10" s="572"/>
      <c r="D10" s="572"/>
      <c r="E10" s="572"/>
      <c r="F10" s="572"/>
      <c r="G10" s="572"/>
      <c r="H10" s="572"/>
      <c r="I10" s="572"/>
    </row>
    <row r="11" spans="1:59" s="4" customFormat="1" ht="24" customHeight="1" x14ac:dyDescent="0.2">
      <c r="A11" s="5"/>
      <c r="B11" s="571" t="s">
        <v>469</v>
      </c>
      <c r="C11" s="571"/>
      <c r="D11" s="571"/>
      <c r="E11" s="571"/>
      <c r="F11" s="571"/>
      <c r="G11" s="571"/>
      <c r="H11" s="571"/>
      <c r="I11" s="571"/>
    </row>
    <row r="12" spans="1:59" s="4" customFormat="1" ht="14.25" customHeight="1" thickBot="1" x14ac:dyDescent="0.25">
      <c r="A12" s="80"/>
      <c r="B12" s="210"/>
      <c r="C12" s="210"/>
      <c r="D12" s="210"/>
      <c r="E12" s="210"/>
      <c r="F12" s="210"/>
      <c r="G12" s="210"/>
      <c r="H12" s="210"/>
      <c r="I12" s="174"/>
    </row>
    <row r="13" spans="1:59" s="17" customFormat="1" ht="19.5" thickTop="1" thickBot="1" x14ac:dyDescent="0.3">
      <c r="A13" s="34" t="s">
        <v>1</v>
      </c>
      <c r="B13" s="166">
        <v>0</v>
      </c>
      <c r="C13" s="140"/>
      <c r="D13" s="58" t="s">
        <v>49</v>
      </c>
      <c r="E13" s="35"/>
      <c r="F13" s="43"/>
      <c r="G13" s="44"/>
      <c r="H13" s="45"/>
      <c r="I13" s="175"/>
      <c r="J13" s="19"/>
      <c r="K13" s="19"/>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row>
    <row r="14" spans="1:59" ht="16.5" thickTop="1" x14ac:dyDescent="0.25">
      <c r="A14" s="10"/>
      <c r="B14" s="142" t="s">
        <v>25</v>
      </c>
      <c r="C14" s="143"/>
      <c r="D14" s="28"/>
      <c r="E14" s="84" t="s">
        <v>50</v>
      </c>
      <c r="F14" s="124">
        <v>2016</v>
      </c>
      <c r="G14" s="124">
        <v>2017</v>
      </c>
      <c r="H14" s="42">
        <v>2018</v>
      </c>
      <c r="I14" s="152" t="s">
        <v>51</v>
      </c>
    </row>
    <row r="15" spans="1:59" s="13" customFormat="1" thickBot="1" x14ac:dyDescent="0.25">
      <c r="A15" s="12">
        <v>4197</v>
      </c>
      <c r="B15" s="171" t="s">
        <v>28</v>
      </c>
      <c r="C15" s="144">
        <v>4197</v>
      </c>
      <c r="D15" s="29" t="s">
        <v>358</v>
      </c>
      <c r="E15" s="194" t="s">
        <v>360</v>
      </c>
      <c r="F15" s="577"/>
      <c r="G15" s="578"/>
      <c r="H15" s="195"/>
      <c r="I15" s="407" t="s">
        <v>90</v>
      </c>
    </row>
    <row r="16" spans="1:59" ht="14.25" customHeight="1" thickTop="1" thickBot="1" x14ac:dyDescent="0.3">
      <c r="A16" s="6"/>
      <c r="B16" s="7"/>
      <c r="C16" s="7"/>
      <c r="E16" s="196"/>
      <c r="F16" s="196"/>
      <c r="G16" s="196"/>
      <c r="H16" s="197"/>
      <c r="I16" s="408"/>
    </row>
    <row r="17" spans="1:9" s="4" customFormat="1" ht="17.25" thickTop="1" thickBot="1" x14ac:dyDescent="0.3">
      <c r="A17" s="79"/>
      <c r="B17" s="165" t="s">
        <v>1</v>
      </c>
      <c r="C17" s="145"/>
      <c r="D17" s="25" t="s">
        <v>52</v>
      </c>
      <c r="E17" s="402"/>
      <c r="F17" s="198"/>
      <c r="G17" s="198"/>
      <c r="H17" s="199"/>
      <c r="I17" s="409"/>
    </row>
    <row r="18" spans="1:9" s="82" customFormat="1" ht="16.5" thickTop="1" x14ac:dyDescent="0.2">
      <c r="A18" s="36" t="s">
        <v>3</v>
      </c>
      <c r="B18" s="142" t="s">
        <v>23</v>
      </c>
      <c r="C18" s="143"/>
      <c r="D18" s="25" t="s">
        <v>53</v>
      </c>
      <c r="E18" s="402" t="s">
        <v>50</v>
      </c>
      <c r="F18" s="124">
        <v>2016</v>
      </c>
      <c r="G18" s="124">
        <v>2017</v>
      </c>
      <c r="H18" s="42">
        <v>2018</v>
      </c>
      <c r="I18" s="410" t="s">
        <v>51</v>
      </c>
    </row>
    <row r="19" spans="1:9" s="4" customFormat="1" ht="12.75" customHeight="1" x14ac:dyDescent="0.25">
      <c r="A19" s="3">
        <v>4253</v>
      </c>
      <c r="B19" s="160">
        <v>111</v>
      </c>
      <c r="C19" s="146">
        <v>4253</v>
      </c>
      <c r="D19" s="26" t="s">
        <v>55</v>
      </c>
      <c r="E19" s="564" t="s">
        <v>361</v>
      </c>
      <c r="F19" s="200"/>
      <c r="G19" s="200"/>
      <c r="H19" s="200"/>
      <c r="I19" s="411" t="s">
        <v>91</v>
      </c>
    </row>
    <row r="20" spans="1:9" s="4" customFormat="1" ht="12.75" customHeight="1" x14ac:dyDescent="0.25">
      <c r="A20" s="3">
        <v>4250</v>
      </c>
      <c r="B20" s="160">
        <v>1111</v>
      </c>
      <c r="C20" s="146">
        <v>4250</v>
      </c>
      <c r="D20" s="26" t="s">
        <v>56</v>
      </c>
      <c r="E20" s="565"/>
      <c r="F20" s="200"/>
      <c r="G20" s="200"/>
      <c r="H20" s="200"/>
      <c r="I20" s="411" t="s">
        <v>92</v>
      </c>
    </row>
    <row r="21" spans="1:9" s="4" customFormat="1" ht="12.75" customHeight="1" x14ac:dyDescent="0.25">
      <c r="A21" s="3">
        <v>4475</v>
      </c>
      <c r="B21" s="160">
        <v>11111</v>
      </c>
      <c r="C21" s="146">
        <v>4475</v>
      </c>
      <c r="D21" s="26" t="s">
        <v>57</v>
      </c>
      <c r="E21" s="565"/>
      <c r="F21" s="200"/>
      <c r="G21" s="200"/>
      <c r="H21" s="200"/>
      <c r="I21" s="411" t="s">
        <v>93</v>
      </c>
    </row>
    <row r="22" spans="1:9" s="4" customFormat="1" ht="12.75" customHeight="1" x14ac:dyDescent="0.25">
      <c r="A22" s="3">
        <v>4476</v>
      </c>
      <c r="B22" s="160">
        <v>11112</v>
      </c>
      <c r="C22" s="146">
        <v>4476</v>
      </c>
      <c r="D22" s="26" t="s">
        <v>58</v>
      </c>
      <c r="E22" s="565"/>
      <c r="F22" s="200"/>
      <c r="G22" s="200"/>
      <c r="H22" s="200"/>
      <c r="I22" s="411" t="s">
        <v>94</v>
      </c>
    </row>
    <row r="23" spans="1:9" s="4" customFormat="1" ht="12.75" customHeight="1" x14ac:dyDescent="0.25">
      <c r="A23" s="3">
        <v>4477</v>
      </c>
      <c r="B23" s="160">
        <v>11113</v>
      </c>
      <c r="C23" s="146">
        <v>4477</v>
      </c>
      <c r="D23" s="26" t="s">
        <v>59</v>
      </c>
      <c r="E23" s="565"/>
      <c r="F23" s="200"/>
      <c r="G23" s="200"/>
      <c r="H23" s="200"/>
      <c r="I23" s="411" t="s">
        <v>95</v>
      </c>
    </row>
    <row r="24" spans="1:9" s="4" customFormat="1" ht="12.75" customHeight="1" x14ac:dyDescent="0.25">
      <c r="A24" s="3">
        <v>4251</v>
      </c>
      <c r="B24" s="160">
        <v>1112</v>
      </c>
      <c r="C24" s="146">
        <v>4251</v>
      </c>
      <c r="D24" s="26" t="s">
        <v>60</v>
      </c>
      <c r="E24" s="565"/>
      <c r="F24" s="200"/>
      <c r="G24" s="200"/>
      <c r="H24" s="200"/>
      <c r="I24" s="411" t="s">
        <v>96</v>
      </c>
    </row>
    <row r="25" spans="1:9" s="4" customFormat="1" ht="12.75" customHeight="1" x14ac:dyDescent="0.25">
      <c r="A25" s="3">
        <v>4252</v>
      </c>
      <c r="B25" s="160">
        <v>1113</v>
      </c>
      <c r="C25" s="146">
        <v>4252</v>
      </c>
      <c r="D25" s="26" t="s">
        <v>62</v>
      </c>
      <c r="E25" s="565"/>
      <c r="F25" s="200"/>
      <c r="G25" s="200"/>
      <c r="H25" s="200"/>
      <c r="I25" s="411" t="s">
        <v>97</v>
      </c>
    </row>
    <row r="26" spans="1:9" s="4" customFormat="1" ht="12.75" customHeight="1" x14ac:dyDescent="0.25">
      <c r="A26" s="3">
        <v>4460</v>
      </c>
      <c r="B26" s="160">
        <v>11131</v>
      </c>
      <c r="C26" s="146">
        <v>4460</v>
      </c>
      <c r="D26" s="26" t="s">
        <v>61</v>
      </c>
      <c r="E26" s="565"/>
      <c r="F26" s="200"/>
      <c r="G26" s="200"/>
      <c r="H26" s="200"/>
      <c r="I26" s="411" t="s">
        <v>98</v>
      </c>
    </row>
    <row r="27" spans="1:9" s="4" customFormat="1" ht="12.75" customHeight="1" thickBot="1" x14ac:dyDescent="0.3">
      <c r="A27" s="3"/>
      <c r="B27" s="161">
        <v>112</v>
      </c>
      <c r="C27" s="147">
        <v>4549</v>
      </c>
      <c r="D27" s="186" t="s">
        <v>359</v>
      </c>
      <c r="E27" s="566"/>
      <c r="F27" s="575"/>
      <c r="G27" s="576"/>
      <c r="H27" s="398"/>
      <c r="I27" s="411" t="s">
        <v>99</v>
      </c>
    </row>
    <row r="28" spans="1:9" s="13" customFormat="1" ht="16.5" thickTop="1" x14ac:dyDescent="0.2">
      <c r="A28" s="12"/>
      <c r="B28" s="142" t="s">
        <v>24</v>
      </c>
      <c r="C28" s="143"/>
      <c r="D28" s="25" t="s">
        <v>54</v>
      </c>
      <c r="E28" s="402" t="s">
        <v>50</v>
      </c>
      <c r="F28" s="124">
        <v>2016</v>
      </c>
      <c r="G28" s="124">
        <v>2017</v>
      </c>
      <c r="H28" s="42">
        <v>2018</v>
      </c>
      <c r="I28" s="410" t="s">
        <v>51</v>
      </c>
    </row>
    <row r="29" spans="1:9" s="83" customFormat="1" ht="12.75" customHeight="1" x14ac:dyDescent="0.2">
      <c r="A29" s="14">
        <v>4263</v>
      </c>
      <c r="B29" s="162">
        <v>121</v>
      </c>
      <c r="C29" s="39">
        <v>4263</v>
      </c>
      <c r="D29" s="31" t="s">
        <v>65</v>
      </c>
      <c r="E29" s="564" t="s">
        <v>361</v>
      </c>
      <c r="F29" s="200"/>
      <c r="G29" s="399"/>
      <c r="H29" s="399"/>
      <c r="I29" s="411" t="s">
        <v>100</v>
      </c>
    </row>
    <row r="30" spans="1:9" s="13" customFormat="1" ht="12.75" customHeight="1" x14ac:dyDescent="0.2">
      <c r="A30" s="12">
        <v>4261</v>
      </c>
      <c r="B30" s="163">
        <v>1211</v>
      </c>
      <c r="C30" s="39">
        <v>4261</v>
      </c>
      <c r="D30" s="30" t="s">
        <v>63</v>
      </c>
      <c r="E30" s="565"/>
      <c r="F30" s="200"/>
      <c r="G30" s="400"/>
      <c r="H30" s="400"/>
      <c r="I30" s="411" t="s">
        <v>101</v>
      </c>
    </row>
    <row r="31" spans="1:9" s="13" customFormat="1" ht="12.75" customHeight="1" x14ac:dyDescent="0.2">
      <c r="A31" s="12">
        <v>4262</v>
      </c>
      <c r="B31" s="163">
        <v>1212</v>
      </c>
      <c r="C31" s="39">
        <v>4262</v>
      </c>
      <c r="D31" s="30" t="s">
        <v>64</v>
      </c>
      <c r="E31" s="565"/>
      <c r="F31" s="200"/>
      <c r="G31" s="400"/>
      <c r="H31" s="400"/>
      <c r="I31" s="411" t="s">
        <v>102</v>
      </c>
    </row>
    <row r="32" spans="1:9" s="15" customFormat="1" ht="12.75" customHeight="1" x14ac:dyDescent="0.2">
      <c r="A32" s="14">
        <v>4264</v>
      </c>
      <c r="B32" s="162">
        <v>122</v>
      </c>
      <c r="C32" s="39">
        <v>4264</v>
      </c>
      <c r="D32" s="31" t="s">
        <v>66</v>
      </c>
      <c r="E32" s="565"/>
      <c r="F32" s="200"/>
      <c r="G32" s="399"/>
      <c r="H32" s="399"/>
      <c r="I32" s="411" t="s">
        <v>103</v>
      </c>
    </row>
    <row r="33" spans="1:9" s="15" customFormat="1" ht="12.75" customHeight="1" x14ac:dyDescent="0.2">
      <c r="A33" s="14">
        <v>4265</v>
      </c>
      <c r="B33" s="162">
        <v>123</v>
      </c>
      <c r="C33" s="39">
        <v>4265</v>
      </c>
      <c r="D33" s="31" t="s">
        <v>67</v>
      </c>
      <c r="E33" s="565"/>
      <c r="F33" s="200"/>
      <c r="G33" s="399"/>
      <c r="H33" s="399"/>
      <c r="I33" s="411" t="s">
        <v>104</v>
      </c>
    </row>
    <row r="34" spans="1:9" s="15" customFormat="1" ht="12.75" customHeight="1" thickBot="1" x14ac:dyDescent="0.25">
      <c r="A34" s="14">
        <v>4451</v>
      </c>
      <c r="B34" s="164">
        <v>124</v>
      </c>
      <c r="C34" s="150">
        <v>4451</v>
      </c>
      <c r="D34" s="32" t="s">
        <v>68</v>
      </c>
      <c r="E34" s="566"/>
      <c r="F34" s="202"/>
      <c r="G34" s="401"/>
      <c r="H34" s="401"/>
      <c r="I34" s="407" t="s">
        <v>105</v>
      </c>
    </row>
    <row r="35" spans="1:9" s="9" customFormat="1" ht="16.5" thickTop="1" thickBot="1" x14ac:dyDescent="0.3">
      <c r="A35" s="3"/>
      <c r="B35" s="79"/>
      <c r="C35" s="79"/>
      <c r="D35" s="2"/>
      <c r="E35" s="203"/>
      <c r="F35" s="203"/>
      <c r="G35" s="203"/>
      <c r="H35" s="176"/>
      <c r="I35" s="412"/>
    </row>
    <row r="36" spans="1:9" s="4" customFormat="1" ht="16.5" thickTop="1" x14ac:dyDescent="0.25">
      <c r="A36" s="3"/>
      <c r="B36" s="165" t="s">
        <v>2</v>
      </c>
      <c r="C36" s="145"/>
      <c r="D36" s="25" t="s">
        <v>69</v>
      </c>
      <c r="E36" s="402" t="s">
        <v>50</v>
      </c>
      <c r="F36" s="124">
        <v>2016</v>
      </c>
      <c r="G36" s="124">
        <v>2017</v>
      </c>
      <c r="H36" s="42">
        <v>2018</v>
      </c>
      <c r="I36" s="410" t="s">
        <v>51</v>
      </c>
    </row>
    <row r="37" spans="1:9" s="4" customFormat="1" ht="12.75" customHeight="1" x14ac:dyDescent="0.2">
      <c r="A37" s="3">
        <v>4269</v>
      </c>
      <c r="B37" s="167">
        <v>21</v>
      </c>
      <c r="C37" s="38">
        <v>4269</v>
      </c>
      <c r="D37" s="26" t="s">
        <v>70</v>
      </c>
      <c r="E37" s="564" t="s">
        <v>361</v>
      </c>
      <c r="F37" s="200"/>
      <c r="G37" s="201"/>
      <c r="H37" s="201"/>
      <c r="I37" s="411" t="s">
        <v>106</v>
      </c>
    </row>
    <row r="38" spans="1:9" s="4" customFormat="1" ht="12.75" customHeight="1" x14ac:dyDescent="0.2">
      <c r="A38" s="3">
        <v>4493</v>
      </c>
      <c r="B38" s="167">
        <v>22</v>
      </c>
      <c r="C38" s="38">
        <v>4493</v>
      </c>
      <c r="D38" s="26" t="s">
        <v>71</v>
      </c>
      <c r="E38" s="565"/>
      <c r="F38" s="200"/>
      <c r="G38" s="201"/>
      <c r="H38" s="201"/>
      <c r="I38" s="411" t="s">
        <v>107</v>
      </c>
    </row>
    <row r="39" spans="1:9" s="4" customFormat="1" ht="12.75" customHeight="1" x14ac:dyDescent="0.2">
      <c r="A39" s="3"/>
      <c r="B39" s="167">
        <v>23</v>
      </c>
      <c r="C39" s="38">
        <v>4270</v>
      </c>
      <c r="D39" s="26" t="s">
        <v>72</v>
      </c>
      <c r="E39" s="565"/>
      <c r="F39" s="200"/>
      <c r="G39" s="201"/>
      <c r="H39" s="201"/>
      <c r="I39" s="411" t="s">
        <v>108</v>
      </c>
    </row>
    <row r="40" spans="1:9" s="4" customFormat="1" ht="12.75" customHeight="1" thickBot="1" x14ac:dyDescent="0.25">
      <c r="A40" s="79"/>
      <c r="B40" s="459">
        <v>24</v>
      </c>
      <c r="C40" s="86"/>
      <c r="D40" s="33" t="s">
        <v>498</v>
      </c>
      <c r="E40" s="566"/>
      <c r="F40" s="202"/>
      <c r="G40" s="204"/>
      <c r="H40" s="204"/>
      <c r="I40" s="411" t="s">
        <v>500</v>
      </c>
    </row>
    <row r="41" spans="1:9" s="4" customFormat="1" ht="16.5" thickTop="1" thickBot="1" x14ac:dyDescent="0.3">
      <c r="A41" s="3"/>
      <c r="B41" s="79"/>
      <c r="C41" s="79"/>
      <c r="D41" s="2"/>
      <c r="E41" s="203"/>
      <c r="F41" s="203"/>
      <c r="G41" s="203"/>
      <c r="H41" s="176"/>
      <c r="I41" s="412"/>
    </row>
    <row r="42" spans="1:9" s="4" customFormat="1" ht="17.25" thickTop="1" thickBot="1" x14ac:dyDescent="0.3">
      <c r="A42" s="3"/>
      <c r="B42" s="165" t="s">
        <v>5</v>
      </c>
      <c r="C42" s="145"/>
      <c r="D42" s="25" t="s">
        <v>73</v>
      </c>
      <c r="E42" s="402" t="s">
        <v>50</v>
      </c>
      <c r="F42" s="124"/>
      <c r="G42" s="124"/>
      <c r="H42" s="42"/>
      <c r="I42" s="410" t="s">
        <v>51</v>
      </c>
    </row>
    <row r="43" spans="1:9" s="82" customFormat="1" ht="16.5" thickTop="1" x14ac:dyDescent="0.25">
      <c r="A43" s="36" t="s">
        <v>22</v>
      </c>
      <c r="B43" s="142" t="s">
        <v>26</v>
      </c>
      <c r="C43" s="141"/>
      <c r="D43" s="37" t="s">
        <v>74</v>
      </c>
      <c r="E43" s="403"/>
      <c r="F43" s="124">
        <v>2016</v>
      </c>
      <c r="G43" s="124">
        <v>2017</v>
      </c>
      <c r="H43" s="42">
        <v>2018</v>
      </c>
      <c r="I43" s="413"/>
    </row>
    <row r="44" spans="1:9" s="4" customFormat="1" ht="12.75" customHeight="1" x14ac:dyDescent="0.25">
      <c r="A44" s="1"/>
      <c r="B44" s="160">
        <v>311</v>
      </c>
      <c r="C44" s="146">
        <v>4317</v>
      </c>
      <c r="D44" s="26" t="s">
        <v>75</v>
      </c>
      <c r="E44" s="564" t="s">
        <v>0</v>
      </c>
      <c r="F44" s="200"/>
      <c r="G44" s="201"/>
      <c r="H44" s="201"/>
      <c r="I44" s="411" t="s">
        <v>109</v>
      </c>
    </row>
    <row r="45" spans="1:9" s="4" customFormat="1" ht="12.75" customHeight="1" x14ac:dyDescent="0.25">
      <c r="A45" s="79">
        <v>4313</v>
      </c>
      <c r="B45" s="160">
        <v>3111</v>
      </c>
      <c r="C45" s="146">
        <v>4313</v>
      </c>
      <c r="D45" s="26" t="s">
        <v>76</v>
      </c>
      <c r="E45" s="565"/>
      <c r="F45" s="200"/>
      <c r="G45" s="201"/>
      <c r="H45" s="201"/>
      <c r="I45" s="411" t="s">
        <v>110</v>
      </c>
    </row>
    <row r="46" spans="1:9" s="4" customFormat="1" ht="12.75" customHeight="1" x14ac:dyDescent="0.25">
      <c r="A46" s="1">
        <v>4318</v>
      </c>
      <c r="B46" s="160">
        <v>31111</v>
      </c>
      <c r="C46" s="146">
        <v>4318</v>
      </c>
      <c r="D46" s="26" t="s">
        <v>77</v>
      </c>
      <c r="E46" s="565"/>
      <c r="F46" s="200"/>
      <c r="G46" s="201"/>
      <c r="H46" s="201"/>
      <c r="I46" s="411" t="s">
        <v>111</v>
      </c>
    </row>
    <row r="47" spans="1:9" s="4" customFormat="1" ht="12.75" customHeight="1" x14ac:dyDescent="0.25">
      <c r="A47" s="79">
        <v>4311</v>
      </c>
      <c r="B47" s="160">
        <v>31112</v>
      </c>
      <c r="C47" s="146">
        <v>4311</v>
      </c>
      <c r="D47" s="26" t="s">
        <v>78</v>
      </c>
      <c r="E47" s="565"/>
      <c r="F47" s="200"/>
      <c r="G47" s="201"/>
      <c r="H47" s="201"/>
      <c r="I47" s="411" t="s">
        <v>112</v>
      </c>
    </row>
    <row r="48" spans="1:9" s="4" customFormat="1" ht="12.75" customHeight="1" x14ac:dyDescent="0.25">
      <c r="A48" s="79">
        <v>4461</v>
      </c>
      <c r="B48" s="160">
        <v>311121</v>
      </c>
      <c r="C48" s="146">
        <v>4461</v>
      </c>
      <c r="D48" s="26" t="s">
        <v>79</v>
      </c>
      <c r="E48" s="565"/>
      <c r="F48" s="200"/>
      <c r="G48" s="201"/>
      <c r="H48" s="201"/>
      <c r="I48" s="411" t="s">
        <v>113</v>
      </c>
    </row>
    <row r="49" spans="1:16" s="4" customFormat="1" ht="12.75" customHeight="1" x14ac:dyDescent="0.25">
      <c r="A49" s="3">
        <v>4308</v>
      </c>
      <c r="B49" s="160">
        <v>311122</v>
      </c>
      <c r="C49" s="146">
        <v>4308</v>
      </c>
      <c r="D49" s="26" t="s">
        <v>80</v>
      </c>
      <c r="E49" s="565"/>
      <c r="F49" s="200"/>
      <c r="G49" s="201"/>
      <c r="H49" s="201"/>
      <c r="I49" s="411" t="s">
        <v>114</v>
      </c>
    </row>
    <row r="50" spans="1:16" s="4" customFormat="1" ht="12.75" customHeight="1" x14ac:dyDescent="0.25">
      <c r="A50" s="3">
        <v>4309</v>
      </c>
      <c r="B50" s="160">
        <v>311123</v>
      </c>
      <c r="C50" s="146">
        <v>4309</v>
      </c>
      <c r="D50" s="26" t="s">
        <v>82</v>
      </c>
      <c r="E50" s="565"/>
      <c r="F50" s="200"/>
      <c r="G50" s="201"/>
      <c r="H50" s="201"/>
      <c r="I50" s="411" t="s">
        <v>115</v>
      </c>
    </row>
    <row r="51" spans="1:16" s="4" customFormat="1" ht="12.75" customHeight="1" x14ac:dyDescent="0.25">
      <c r="A51" s="3">
        <v>4310</v>
      </c>
      <c r="B51" s="160">
        <v>311124</v>
      </c>
      <c r="C51" s="146">
        <v>4310</v>
      </c>
      <c r="D51" s="26" t="s">
        <v>81</v>
      </c>
      <c r="E51" s="565"/>
      <c r="F51" s="200"/>
      <c r="G51" s="201"/>
      <c r="H51" s="201"/>
      <c r="I51" s="411" t="s">
        <v>116</v>
      </c>
    </row>
    <row r="52" spans="1:16" s="4" customFormat="1" ht="12.75" customHeight="1" x14ac:dyDescent="0.25">
      <c r="A52" s="3">
        <v>4312</v>
      </c>
      <c r="B52" s="160">
        <v>31113</v>
      </c>
      <c r="C52" s="148">
        <v>4312</v>
      </c>
      <c r="D52" s="26" t="s">
        <v>83</v>
      </c>
      <c r="E52" s="565"/>
      <c r="F52" s="200"/>
      <c r="G52" s="201"/>
      <c r="H52" s="201"/>
      <c r="I52" s="411" t="s">
        <v>117</v>
      </c>
    </row>
    <row r="53" spans="1:16" s="4" customFormat="1" ht="12.75" customHeight="1" x14ac:dyDescent="0.25">
      <c r="A53" s="3">
        <v>4316</v>
      </c>
      <c r="B53" s="160">
        <v>31114</v>
      </c>
      <c r="C53" s="148">
        <v>4316</v>
      </c>
      <c r="D53" s="26" t="s">
        <v>84</v>
      </c>
      <c r="E53" s="565"/>
      <c r="F53" s="200"/>
      <c r="G53" s="201"/>
      <c r="H53" s="201"/>
      <c r="I53" s="411" t="s">
        <v>118</v>
      </c>
    </row>
    <row r="54" spans="1:16" s="4" customFormat="1" ht="12.75" customHeight="1" x14ac:dyDescent="0.25">
      <c r="A54" s="1"/>
      <c r="B54" s="168">
        <v>3112</v>
      </c>
      <c r="C54" s="85">
        <v>4315</v>
      </c>
      <c r="D54" s="26" t="s">
        <v>85</v>
      </c>
      <c r="E54" s="565"/>
      <c r="F54" s="200"/>
      <c r="G54" s="205"/>
      <c r="H54" s="205"/>
      <c r="I54" s="411" t="s">
        <v>119</v>
      </c>
    </row>
    <row r="55" spans="1:16" s="4" customFormat="1" ht="12.75" customHeight="1" thickBot="1" x14ac:dyDescent="0.3">
      <c r="A55" s="1"/>
      <c r="B55" s="168">
        <v>3113</v>
      </c>
      <c r="C55" s="85">
        <v>4314</v>
      </c>
      <c r="D55" s="26" t="s">
        <v>86</v>
      </c>
      <c r="E55" s="569"/>
      <c r="F55" s="200"/>
      <c r="G55" s="205"/>
      <c r="H55" s="205"/>
      <c r="I55" s="411" t="s">
        <v>120</v>
      </c>
    </row>
    <row r="56" spans="1:16" s="468" customFormat="1" ht="15.75" customHeight="1" thickTop="1" x14ac:dyDescent="0.25">
      <c r="A56" s="460" t="s">
        <v>22</v>
      </c>
      <c r="B56" s="461" t="s">
        <v>501</v>
      </c>
      <c r="C56" s="462"/>
      <c r="D56" s="463" t="s">
        <v>502</v>
      </c>
      <c r="E56" s="464"/>
      <c r="F56" s="465">
        <v>2016</v>
      </c>
      <c r="G56" s="465">
        <v>2017</v>
      </c>
      <c r="H56" s="466">
        <v>2018</v>
      </c>
      <c r="I56" s="467"/>
    </row>
    <row r="57" spans="1:16" s="4" customFormat="1" ht="12.75" customHeight="1" x14ac:dyDescent="0.2">
      <c r="A57" s="1"/>
      <c r="B57" s="469">
        <v>321</v>
      </c>
      <c r="C57" s="146">
        <v>4317</v>
      </c>
      <c r="D57" s="470" t="s">
        <v>503</v>
      </c>
      <c r="E57" s="561" t="s">
        <v>0</v>
      </c>
      <c r="F57" s="200"/>
      <c r="G57" s="201"/>
      <c r="H57" s="201"/>
      <c r="I57" s="411" t="s">
        <v>516</v>
      </c>
    </row>
    <row r="58" spans="1:16" s="4" customFormat="1" ht="12.75" customHeight="1" x14ac:dyDescent="0.2">
      <c r="A58" s="79">
        <v>4313</v>
      </c>
      <c r="B58" s="469">
        <v>322</v>
      </c>
      <c r="C58" s="146">
        <v>4313</v>
      </c>
      <c r="D58" s="470" t="s">
        <v>504</v>
      </c>
      <c r="E58" s="562"/>
      <c r="F58" s="200"/>
      <c r="G58" s="201"/>
      <c r="H58" s="201"/>
      <c r="I58" s="411" t="s">
        <v>517</v>
      </c>
    </row>
    <row r="59" spans="1:16" s="4" customFormat="1" ht="12.75" customHeight="1" x14ac:dyDescent="0.2">
      <c r="A59" s="1">
        <v>4318</v>
      </c>
      <c r="B59" s="469">
        <v>323</v>
      </c>
      <c r="C59" s="146">
        <v>4318</v>
      </c>
      <c r="D59" s="470" t="s">
        <v>505</v>
      </c>
      <c r="E59" s="562"/>
      <c r="F59" s="200"/>
      <c r="G59" s="201"/>
      <c r="H59" s="201"/>
      <c r="I59" s="411" t="s">
        <v>518</v>
      </c>
    </row>
    <row r="60" spans="1:16" s="4" customFormat="1" ht="12.75" customHeight="1" x14ac:dyDescent="0.2">
      <c r="A60" s="79">
        <v>4311</v>
      </c>
      <c r="B60" s="469">
        <v>324</v>
      </c>
      <c r="C60" s="146">
        <v>4311</v>
      </c>
      <c r="D60" s="471" t="s">
        <v>506</v>
      </c>
      <c r="E60" s="562"/>
      <c r="F60" s="200"/>
      <c r="G60" s="201"/>
      <c r="H60" s="201"/>
      <c r="I60" s="411" t="s">
        <v>519</v>
      </c>
    </row>
    <row r="61" spans="1:16" s="4" customFormat="1" ht="12.75" customHeight="1" x14ac:dyDescent="0.2">
      <c r="A61" s="79">
        <v>4461</v>
      </c>
      <c r="B61" s="469">
        <v>325</v>
      </c>
      <c r="C61" s="146">
        <v>4461</v>
      </c>
      <c r="D61" s="470" t="s">
        <v>507</v>
      </c>
      <c r="E61" s="562"/>
      <c r="F61" s="200"/>
      <c r="G61" s="201"/>
      <c r="H61" s="201"/>
      <c r="I61" s="411" t="s">
        <v>520</v>
      </c>
    </row>
    <row r="62" spans="1:16" s="4" customFormat="1" ht="12.75" customHeight="1" thickBot="1" x14ac:dyDescent="0.25">
      <c r="A62" s="79">
        <v>4308</v>
      </c>
      <c r="B62" s="469">
        <v>326</v>
      </c>
      <c r="C62" s="146">
        <v>4308</v>
      </c>
      <c r="D62" s="470" t="s">
        <v>508</v>
      </c>
      <c r="E62" s="563"/>
      <c r="F62" s="200"/>
      <c r="G62" s="201"/>
      <c r="H62" s="201"/>
      <c r="I62" s="411" t="s">
        <v>521</v>
      </c>
    </row>
    <row r="63" spans="1:16" ht="15.75" customHeight="1" thickTop="1" x14ac:dyDescent="0.25">
      <c r="A63" s="36" t="s">
        <v>509</v>
      </c>
      <c r="B63" s="472" t="s">
        <v>27</v>
      </c>
      <c r="C63" s="473"/>
      <c r="D63" s="463" t="s">
        <v>511</v>
      </c>
      <c r="E63" s="473"/>
      <c r="F63" s="425">
        <v>2016</v>
      </c>
      <c r="G63" s="445">
        <v>2017</v>
      </c>
      <c r="H63" s="445">
        <v>2018</v>
      </c>
      <c r="I63" s="490"/>
      <c r="J63" s="4"/>
      <c r="K63" s="4"/>
      <c r="L63" s="4"/>
      <c r="M63" s="4"/>
      <c r="N63" s="4"/>
      <c r="O63" s="4"/>
      <c r="P63" s="4"/>
    </row>
    <row r="64" spans="1:16" s="82" customFormat="1" ht="15.75" thickBot="1" x14ac:dyDescent="0.25">
      <c r="A64" s="149">
        <v>4326</v>
      </c>
      <c r="B64" s="469">
        <v>331</v>
      </c>
      <c r="C64" s="474"/>
      <c r="D64" s="470" t="s">
        <v>512</v>
      </c>
      <c r="E64" s="474" t="s">
        <v>0</v>
      </c>
      <c r="F64" s="496"/>
      <c r="G64" s="496"/>
      <c r="H64" s="496"/>
      <c r="I64" s="414" t="s">
        <v>121</v>
      </c>
      <c r="J64" s="4"/>
      <c r="K64" s="4"/>
      <c r="L64" s="4"/>
      <c r="M64" s="4"/>
      <c r="N64" s="4"/>
      <c r="O64" s="4"/>
      <c r="P64" s="4"/>
    </row>
    <row r="65" spans="1:10" s="82" customFormat="1" ht="15.75" customHeight="1" thickTop="1" x14ac:dyDescent="0.25">
      <c r="A65" s="151" t="s">
        <v>6</v>
      </c>
      <c r="B65" s="169" t="s">
        <v>510</v>
      </c>
      <c r="C65" s="141"/>
      <c r="D65" s="37" t="s">
        <v>87</v>
      </c>
      <c r="E65" s="404"/>
      <c r="F65" s="124">
        <v>2016</v>
      </c>
      <c r="G65" s="124">
        <v>2017</v>
      </c>
      <c r="H65" s="42">
        <v>2018</v>
      </c>
      <c r="I65" s="413"/>
      <c r="J65" s="18"/>
    </row>
    <row r="66" spans="1:10" s="4" customFormat="1" ht="12.75" customHeight="1" thickBot="1" x14ac:dyDescent="0.3">
      <c r="A66" s="1"/>
      <c r="B66" s="213">
        <v>341</v>
      </c>
      <c r="C66" s="214">
        <v>4379</v>
      </c>
      <c r="D66" s="215" t="s">
        <v>88</v>
      </c>
      <c r="E66" s="405" t="s">
        <v>0</v>
      </c>
      <c r="F66" s="202"/>
      <c r="G66" s="204"/>
      <c r="H66" s="204"/>
      <c r="I66" s="414" t="s">
        <v>522</v>
      </c>
    </row>
    <row r="67" spans="1:10" s="17" customFormat="1" ht="12.75" customHeight="1" thickTop="1" thickBot="1" x14ac:dyDescent="0.3">
      <c r="A67" s="16"/>
      <c r="B67" s="216"/>
      <c r="C67" s="217"/>
      <c r="D67" s="218"/>
      <c r="E67" s="219"/>
      <c r="F67" s="219"/>
      <c r="G67" s="219"/>
      <c r="H67" s="220"/>
      <c r="I67" s="415"/>
    </row>
    <row r="68" spans="1:10" s="82" customFormat="1" ht="15.75" customHeight="1" thickTop="1" x14ac:dyDescent="0.2">
      <c r="A68" s="151" t="s">
        <v>7</v>
      </c>
      <c r="B68" s="169" t="s">
        <v>27</v>
      </c>
      <c r="C68" s="141"/>
      <c r="D68" s="142" t="s">
        <v>270</v>
      </c>
      <c r="E68" s="406"/>
      <c r="F68" s="124">
        <v>2016</v>
      </c>
      <c r="G68" s="124">
        <v>2017</v>
      </c>
      <c r="H68" s="42">
        <v>2018</v>
      </c>
      <c r="I68" s="416"/>
      <c r="J68" s="18"/>
    </row>
    <row r="69" spans="1:10" s="4" customFormat="1" ht="12.75" customHeight="1" x14ac:dyDescent="0.2">
      <c r="A69" s="79">
        <v>4400</v>
      </c>
      <c r="B69" s="469">
        <v>350</v>
      </c>
      <c r="C69" s="474">
        <v>4303</v>
      </c>
      <c r="D69" s="470" t="s">
        <v>513</v>
      </c>
      <c r="E69" s="564" t="s">
        <v>0</v>
      </c>
      <c r="F69" s="470"/>
      <c r="G69" s="470"/>
      <c r="H69" s="470"/>
      <c r="I69" s="411" t="s">
        <v>524</v>
      </c>
    </row>
    <row r="70" spans="1:10" s="4" customFormat="1" ht="12.75" customHeight="1" x14ac:dyDescent="0.25">
      <c r="A70" s="3">
        <v>4400</v>
      </c>
      <c r="B70" s="160">
        <v>351</v>
      </c>
      <c r="C70" s="148">
        <v>4303</v>
      </c>
      <c r="D70" s="477" t="s">
        <v>514</v>
      </c>
      <c r="E70" s="565"/>
      <c r="F70" s="200"/>
      <c r="G70" s="201"/>
      <c r="H70" s="201"/>
      <c r="I70" s="411" t="s">
        <v>523</v>
      </c>
    </row>
    <row r="71" spans="1:10" s="4" customFormat="1" ht="12.75" customHeight="1" thickBot="1" x14ac:dyDescent="0.25">
      <c r="A71" s="79"/>
      <c r="B71" s="481">
        <v>352</v>
      </c>
      <c r="C71" s="144"/>
      <c r="D71" s="40" t="s">
        <v>515</v>
      </c>
      <c r="E71" s="566"/>
      <c r="F71" s="40"/>
      <c r="G71" s="40"/>
      <c r="H71" s="40"/>
      <c r="I71" s="407" t="s">
        <v>525</v>
      </c>
    </row>
    <row r="72" spans="1:10" ht="16.5" thickTop="1" thickBot="1" x14ac:dyDescent="0.3">
      <c r="B72" s="170"/>
      <c r="C72" s="209"/>
      <c r="E72" s="206"/>
      <c r="F72" s="206"/>
      <c r="G72" s="206"/>
      <c r="H72" s="197"/>
      <c r="I72" s="417"/>
    </row>
    <row r="73" spans="1:10" s="181" customFormat="1" ht="16.5" thickTop="1" x14ac:dyDescent="0.25">
      <c r="A73" s="178" t="s">
        <v>4</v>
      </c>
      <c r="B73" s="177" t="s">
        <v>4</v>
      </c>
      <c r="C73" s="179"/>
      <c r="D73" s="58" t="s">
        <v>274</v>
      </c>
      <c r="E73" s="402" t="s">
        <v>50</v>
      </c>
      <c r="F73" s="124">
        <v>2016</v>
      </c>
      <c r="G73" s="124">
        <v>2017</v>
      </c>
      <c r="H73" s="42">
        <v>2018</v>
      </c>
      <c r="I73" s="410" t="s">
        <v>51</v>
      </c>
      <c r="J73" s="180"/>
    </row>
    <row r="74" spans="1:10" s="82" customFormat="1" ht="12.75" x14ac:dyDescent="0.2">
      <c r="A74" s="149">
        <v>4400</v>
      </c>
      <c r="B74" s="478">
        <v>41</v>
      </c>
      <c r="C74" s="474">
        <v>4400</v>
      </c>
      <c r="D74" s="470" t="s">
        <v>89</v>
      </c>
      <c r="E74" s="567" t="s">
        <v>0</v>
      </c>
      <c r="F74" s="479"/>
      <c r="G74" s="480"/>
      <c r="H74" s="480"/>
      <c r="I74" s="411" t="s">
        <v>122</v>
      </c>
      <c r="J74" s="18"/>
    </row>
    <row r="75" spans="1:10" s="82" customFormat="1" ht="15.75" customHeight="1" thickBot="1" x14ac:dyDescent="0.25">
      <c r="A75" s="12"/>
      <c r="B75" s="475">
        <v>42</v>
      </c>
      <c r="C75" s="476"/>
      <c r="D75" s="40" t="s">
        <v>527</v>
      </c>
      <c r="E75" s="568"/>
      <c r="F75" s="207"/>
      <c r="G75" s="27"/>
      <c r="H75" s="27"/>
      <c r="I75" s="407" t="s">
        <v>526</v>
      </c>
      <c r="J75" s="18"/>
    </row>
    <row r="76" spans="1:10" ht="15.75" thickTop="1" x14ac:dyDescent="0.25">
      <c r="B76" s="209"/>
      <c r="C76" s="209"/>
      <c r="E76" s="206"/>
      <c r="F76" s="206"/>
      <c r="G76" s="206"/>
      <c r="H76" s="197"/>
      <c r="I76" s="417"/>
    </row>
  </sheetData>
  <sheetProtection algorithmName="SHA-512" hashValue="uaOwXXn6Jv29NOvOeKog602suTN2tmfX2v2r2d22Rkz3vFAaCNl6k4Kd0FuOF7nUgL6SZFlq37KCxlXLf9t6HA==" saltValue="iZFiyzb/JMMp6QSMzV2FSw==" spinCount="100000" sheet="1" objects="1" scenarios="1"/>
  <customSheetViews>
    <customSheetView guid="{A9B6A3C3-D4B3-4D4C-BF52-C2186A6C0912}" hiddenColumns="1" topLeftCell="B10">
      <selection activeCell="J15" sqref="J15"/>
      <pageMargins left="0.51181102362204722" right="0.51181102362204722" top="0.74803149606299213" bottom="0.55118110236220474" header="0.31496062992125984" footer="0.31496062992125984"/>
      <pageSetup paperSize="9" orientation="portrait" r:id="rId1"/>
    </customSheetView>
  </customSheetViews>
  <mergeCells count="15">
    <mergeCell ref="E57:E62"/>
    <mergeCell ref="E69:E71"/>
    <mergeCell ref="E74:E75"/>
    <mergeCell ref="E44:E55"/>
    <mergeCell ref="B1:I3"/>
    <mergeCell ref="B11:I11"/>
    <mergeCell ref="B10:I10"/>
    <mergeCell ref="B6:I6"/>
    <mergeCell ref="B4:I4"/>
    <mergeCell ref="E29:E34"/>
    <mergeCell ref="B8:I8"/>
    <mergeCell ref="E19:E27"/>
    <mergeCell ref="F27:G27"/>
    <mergeCell ref="F15:G15"/>
    <mergeCell ref="E37:E40"/>
  </mergeCells>
  <conditionalFormatting sqref="H19">
    <cfRule type="cellIs" dxfId="50" priority="48" operator="notEqual">
      <formula>$H$20+$H$24+$H$25</formula>
    </cfRule>
  </conditionalFormatting>
  <conditionalFormatting sqref="G19">
    <cfRule type="cellIs" dxfId="49" priority="47" operator="notEqual">
      <formula>$G$20+$G$24+$G$25</formula>
    </cfRule>
  </conditionalFormatting>
  <conditionalFormatting sqref="F19">
    <cfRule type="cellIs" dxfId="48" priority="46" operator="notEqual">
      <formula>$F$20+$F$24+$F$25</formula>
    </cfRule>
  </conditionalFormatting>
  <conditionalFormatting sqref="H29">
    <cfRule type="cellIs" dxfId="47" priority="44" operator="notEqual">
      <formula>$H$19-$H$32-$H$33-$H$34</formula>
    </cfRule>
    <cfRule type="cellIs" dxfId="46" priority="45" operator="notEqual">
      <formula>$H$30+$H$31</formula>
    </cfRule>
  </conditionalFormatting>
  <conditionalFormatting sqref="G29">
    <cfRule type="cellIs" dxfId="45" priority="42" operator="notEqual">
      <formula>$G$19-$G$32-$G$33-$G$34</formula>
    </cfRule>
    <cfRule type="cellIs" dxfId="44" priority="43" operator="notEqual">
      <formula>$G$30+$G$31</formula>
    </cfRule>
  </conditionalFormatting>
  <conditionalFormatting sqref="F29">
    <cfRule type="cellIs" dxfId="43" priority="40" operator="notEqual">
      <formula>$F$19-$F$32-$F$33-$F$34</formula>
    </cfRule>
    <cfRule type="cellIs" dxfId="42" priority="41" operator="notEqual">
      <formula>$F$30+$F$31</formula>
    </cfRule>
  </conditionalFormatting>
  <conditionalFormatting sqref="H47">
    <cfRule type="cellIs" dxfId="41" priority="39" operator="notEqual">
      <formula>$H$49+$H$50+$H$51</formula>
    </cfRule>
  </conditionalFormatting>
  <conditionalFormatting sqref="H48">
    <cfRule type="cellIs" dxfId="40" priority="38" operator="greaterThan">
      <formula>$H$47</formula>
    </cfRule>
  </conditionalFormatting>
  <conditionalFormatting sqref="H45">
    <cfRule type="cellIs" dxfId="39" priority="37" operator="notEqual">
      <formula>$H$47+$H$52+$H$53</formula>
    </cfRule>
  </conditionalFormatting>
  <conditionalFormatting sqref="H44">
    <cfRule type="cellIs" dxfId="38" priority="36" operator="notEqual">
      <formula>$H$45+$H$54+$H$55</formula>
    </cfRule>
  </conditionalFormatting>
  <conditionalFormatting sqref="H46">
    <cfRule type="cellIs" dxfId="37" priority="35" operator="greaterThan">
      <formula>$H$45</formula>
    </cfRule>
  </conditionalFormatting>
  <conditionalFormatting sqref="G44">
    <cfRule type="cellIs" dxfId="36" priority="34" operator="notEqual">
      <formula>$G$45+$G$54+$G$55</formula>
    </cfRule>
  </conditionalFormatting>
  <conditionalFormatting sqref="F44">
    <cfRule type="cellIs" dxfId="35" priority="33" operator="notEqual">
      <formula>$F$45+$F$54+$F$55</formula>
    </cfRule>
  </conditionalFormatting>
  <conditionalFormatting sqref="G45">
    <cfRule type="cellIs" dxfId="34" priority="32" operator="notEqual">
      <formula>$G$47+$G$52+$G$53</formula>
    </cfRule>
  </conditionalFormatting>
  <conditionalFormatting sqref="F45">
    <cfRule type="cellIs" dxfId="33" priority="31" operator="notEqual">
      <formula>$F$47+$F$52+$F$53</formula>
    </cfRule>
  </conditionalFormatting>
  <conditionalFormatting sqref="G46">
    <cfRule type="cellIs" dxfId="32" priority="30" operator="greaterThan">
      <formula>$G$45</formula>
    </cfRule>
  </conditionalFormatting>
  <conditionalFormatting sqref="F46">
    <cfRule type="cellIs" dxfId="31" priority="29" operator="greaterThan">
      <formula>$F$45</formula>
    </cfRule>
  </conditionalFormatting>
  <conditionalFormatting sqref="G47">
    <cfRule type="cellIs" dxfId="30" priority="28" operator="notEqual">
      <formula>$G$49+$G$50+$G$51</formula>
    </cfRule>
  </conditionalFormatting>
  <conditionalFormatting sqref="F47">
    <cfRule type="cellIs" dxfId="29" priority="27" operator="notEqual">
      <formula>$F$49+$F$50+$F$51</formula>
    </cfRule>
  </conditionalFormatting>
  <conditionalFormatting sqref="G48">
    <cfRule type="cellIs" dxfId="28" priority="26" operator="greaterThan">
      <formula>$G$47</formula>
    </cfRule>
  </conditionalFormatting>
  <conditionalFormatting sqref="F48">
    <cfRule type="cellIs" dxfId="27" priority="25" operator="greaterThan">
      <formula>$F$47</formula>
    </cfRule>
  </conditionalFormatting>
  <conditionalFormatting sqref="H66">
    <cfRule type="cellIs" dxfId="26" priority="24" operator="lessThan">
      <formula>$H$48</formula>
    </cfRule>
  </conditionalFormatting>
  <conditionalFormatting sqref="F66">
    <cfRule type="cellIs" dxfId="25" priority="23" operator="greaterThan">
      <formula>$F$48</formula>
    </cfRule>
  </conditionalFormatting>
  <conditionalFormatting sqref="H70">
    <cfRule type="cellIs" dxfId="24" priority="22" operator="greaterThan">
      <formula>$H$45</formula>
    </cfRule>
  </conditionalFormatting>
  <conditionalFormatting sqref="G70">
    <cfRule type="cellIs" dxfId="23" priority="21" operator="greaterThan">
      <formula>$G$45</formula>
    </cfRule>
  </conditionalFormatting>
  <conditionalFormatting sqref="F70">
    <cfRule type="cellIs" dxfId="22" priority="20" operator="greaterThan">
      <formula>$F$45</formula>
    </cfRule>
  </conditionalFormatting>
  <conditionalFormatting sqref="H74">
    <cfRule type="cellIs" dxfId="21" priority="19" stopIfTrue="1" operator="greaterThan">
      <formula>#REF!</formula>
    </cfRule>
  </conditionalFormatting>
  <conditionalFormatting sqref="G74">
    <cfRule type="cellIs" dxfId="20" priority="18" stopIfTrue="1" operator="greaterThan">
      <formula>#REF!</formula>
    </cfRule>
  </conditionalFormatting>
  <conditionalFormatting sqref="H60">
    <cfRule type="cellIs" dxfId="19" priority="17" operator="notEqual">
      <formula>$H$49+$H$50+$H$51</formula>
    </cfRule>
  </conditionalFormatting>
  <conditionalFormatting sqref="H61">
    <cfRule type="cellIs" dxfId="18" priority="16" operator="greaterThan">
      <formula>$H$47</formula>
    </cfRule>
  </conditionalFormatting>
  <conditionalFormatting sqref="H58">
    <cfRule type="cellIs" dxfId="17" priority="15" operator="notEqual">
      <formula>$H$47+$H$52+$H$53</formula>
    </cfRule>
  </conditionalFormatting>
  <conditionalFormatting sqref="H57">
    <cfRule type="cellIs" dxfId="16" priority="14" operator="notEqual">
      <formula>$H$45+$H$54+$H$55</formula>
    </cfRule>
  </conditionalFormatting>
  <conditionalFormatting sqref="H59">
    <cfRule type="cellIs" dxfId="15" priority="13" operator="greaterThan">
      <formula>$H$45</formula>
    </cfRule>
  </conditionalFormatting>
  <conditionalFormatting sqref="G57">
    <cfRule type="cellIs" dxfId="14" priority="12" operator="notEqual">
      <formula>$G$45+$G$54+$G$55</formula>
    </cfRule>
  </conditionalFormatting>
  <conditionalFormatting sqref="F57">
    <cfRule type="cellIs" dxfId="13" priority="11" operator="notEqual">
      <formula>$F$45+$F$54+$F$55</formula>
    </cfRule>
  </conditionalFormatting>
  <conditionalFormatting sqref="G58">
    <cfRule type="cellIs" dxfId="12" priority="10" operator="notEqual">
      <formula>$G$47+$G$52+$G$53</formula>
    </cfRule>
  </conditionalFormatting>
  <conditionalFormatting sqref="F58">
    <cfRule type="cellIs" dxfId="11" priority="9" operator="notEqual">
      <formula>$F$47+$F$52+$F$53</formula>
    </cfRule>
  </conditionalFormatting>
  <conditionalFormatting sqref="G59">
    <cfRule type="cellIs" dxfId="10" priority="8" operator="greaterThan">
      <formula>$G$45</formula>
    </cfRule>
  </conditionalFormatting>
  <conditionalFormatting sqref="F59">
    <cfRule type="cellIs" dxfId="9" priority="7" operator="greaterThan">
      <formula>$F$45</formula>
    </cfRule>
  </conditionalFormatting>
  <conditionalFormatting sqref="G60">
    <cfRule type="cellIs" dxfId="8" priority="6" operator="notEqual">
      <formula>$G$49+$G$50+$G$51</formula>
    </cfRule>
  </conditionalFormatting>
  <conditionalFormatting sqref="F60">
    <cfRule type="cellIs" dxfId="7" priority="5" operator="notEqual">
      <formula>$F$49+$F$50+$F$51</formula>
    </cfRule>
  </conditionalFormatting>
  <conditionalFormatting sqref="G61">
    <cfRule type="cellIs" dxfId="6" priority="4" operator="greaterThan">
      <formula>$G$47</formula>
    </cfRule>
  </conditionalFormatting>
  <conditionalFormatting sqref="F61">
    <cfRule type="cellIs" dxfId="5" priority="3" operator="greaterThan">
      <formula>$F$47</formula>
    </cfRule>
  </conditionalFormatting>
  <conditionalFormatting sqref="H75">
    <cfRule type="cellIs" dxfId="4" priority="2" stopIfTrue="1" operator="greaterThan">
      <formula>#REF!</formula>
    </cfRule>
  </conditionalFormatting>
  <conditionalFormatting sqref="G75">
    <cfRule type="cellIs" dxfId="3" priority="1" stopIfTrue="1" operator="greaterThan">
      <formula>#REF!</formula>
    </cfRule>
  </conditionalFormatting>
  <hyperlinks>
    <hyperlink ref="I19" location="'3. Metadatos'!A28" display="Clic para agregar metadatos en 111"/>
    <hyperlink ref="I15" location="'3. Metadatos'!A21" display="Clic para agregar metadatos en 011"/>
    <hyperlink ref="I20" location="'3. Metadatos'!A35" display="Clic para agregar metadatos en 1111"/>
    <hyperlink ref="I21" location="'3. Metadatos'!A42" display="Clic para agregar metadatos en 11111"/>
    <hyperlink ref="I22:I27" location="'2. Metadata'!A42" display="Click to add metadata on 11111"/>
    <hyperlink ref="I22" location="'3. Metadatos'!A49" display="Clic para agregar metadatos en 11112"/>
    <hyperlink ref="I23" location="'3. Metadatos'!A56" display="Clic para agregar metadatos en 11113"/>
    <hyperlink ref="I24" location="'3. Metadatos'!A63" display="Clic para agregar metadatos en1112"/>
    <hyperlink ref="I25" location="'3. Metadatos'!A70" display="Clic para agregar metadatos en 1113"/>
    <hyperlink ref="I26" location="'3. Metadatos'!A77" display="Clic para agregar metadatos en 11131"/>
    <hyperlink ref="I27" location="'3. Metadatos'!A84" display="Clic para agregar metadatos en 112"/>
    <hyperlink ref="I29:I34" location="'2. Metadata'!A42" display="Click to add metadata on 11111"/>
    <hyperlink ref="I29" location="'3. Metadatos'!A91" display="Clic para agregar metadatos en 121"/>
    <hyperlink ref="I30" location="'3. Metadatos'!A98" display="Clic para agregar metadatos en 1211"/>
    <hyperlink ref="I31" location="'3. Metadatos'!A105" display="Clic para agregar metadatos en 1212"/>
    <hyperlink ref="I32" location="'3. Metadatos'!A112" display="Clic para agregar metadatos en 122"/>
    <hyperlink ref="I33" location="'3. Metadatos'!A119" display="Clic para agregar metadatos en 123"/>
    <hyperlink ref="I34" location="'3. Metadatos'!A126" display="Clic para agregar metadatos en 124"/>
    <hyperlink ref="I37:I38" location="'2. Metadata'!A42" display="Click to add metadata on 11111"/>
    <hyperlink ref="I39" location="'3. Metadatos'!A147" display="Clic para agregar metadatos en 23"/>
    <hyperlink ref="I37" location="'3. Metadatos'!A133" display="Clic para agregar metadatos en 21"/>
    <hyperlink ref="I38" location="'3. Metadatos'!A140" display="Clic para agregar metadatos en 22"/>
    <hyperlink ref="I44:I55" location="'2. Metadata'!A42" display="Click to add metadata on 11111"/>
    <hyperlink ref="I44" location="'3. Metadatos'!A161" display="Clic para agregar metadatos en 311"/>
    <hyperlink ref="I45" location="'3. Metadatos'!A168" display="Clic para agregar metadatos en 3111"/>
    <hyperlink ref="I46" location="'3. Metadatos'!A175" display="Clic para agregar metadatos en 31111"/>
    <hyperlink ref="I47" location="'3. Metadatos'!A182" display="Clic para agregar metadatos en 31112"/>
    <hyperlink ref="I48" location="'3. Metadatos'!A189" display="Clic para agregar metadatos en 311121"/>
    <hyperlink ref="I49" location="'3. Metadatos'!A196" display="Clic para agregar metadatos en 311122"/>
    <hyperlink ref="I50" location="'3. Metadatos'!A203" display="Clic para agregar metadatos en 311123"/>
    <hyperlink ref="I51" location="'3. Metadatos'!A210" display="Clic para agregar metadatos en 311124"/>
    <hyperlink ref="I52" location="'3. Metadatos'!A217" display="Clic para agregar metadatos en 31113"/>
    <hyperlink ref="I53" location="'3. Metadatos'!A224" display="Clic para agregar metadatos en 31114"/>
    <hyperlink ref="I54" location="'3. Metadatos'!A231" display="Clic para agregar metadatos en 3112"/>
    <hyperlink ref="I55" location="'3. Metadatos'!A238" display="Clic para agregar metadatos en 3113"/>
    <hyperlink ref="I66:I67" location="'2. Metadata'!A42" display="Click to add metadata on 11111"/>
    <hyperlink ref="I74" location="'3. Metadatos'!A322" display="Clic para agregar metadatos en 41"/>
    <hyperlink ref="I70" location="'3. Metadatos'!A308" display="Clic para agregar metadatos en 351"/>
    <hyperlink ref="I66" location="'3. Metadatos'!A294" display="Clic para agregar metadatos en 341"/>
    <hyperlink ref="I40" location="'3. Metadatos'!A154" display="Clic para agregar metadatos en 24"/>
    <hyperlink ref="I57:I62" location="'2. Metadata'!A42" display="Click to add metadata on 11111"/>
    <hyperlink ref="I57" location="'3. Metadatos'!A245" display="Clic para agregar metadatos en 321"/>
    <hyperlink ref="I58" location="'3. Metadatos'!A252" display="Clic para agregar metadatos en 322"/>
    <hyperlink ref="I59" location="'3. Metadatos'!A259" display="Clic para agregar metadatos en 323"/>
    <hyperlink ref="I60" location="'3. Metadatos'!A266" display="Clic para agregar metadatos en 324"/>
    <hyperlink ref="I61" location="'3. Metadatos'!A273" display="Clic para agregar metadatos en 325"/>
    <hyperlink ref="I62" location="'3. Metadatos'!A280" display="Clic para agregar metadatos en 326"/>
    <hyperlink ref="I69" location="'3. Metadatos'!A301" display="Clic para agregar metadatos en 350"/>
    <hyperlink ref="I71" location="'3. Metadatos'!A315" display="Clic para agregar metadatos en 352"/>
    <hyperlink ref="I75" location="'3. Metadatos'!A329" display="Clic para agregar metadatos en 42"/>
    <hyperlink ref="I64" location="'3. Metadatos'!A287" display="Clic para agregar metadatos en 331"/>
  </hyperlinks>
  <pageMargins left="0.31496062992125984" right="0.31496062992125984" top="0.94488188976377963" bottom="0.55118110236220474" header="0.11811023622047245" footer="0.31496062992125984"/>
  <pageSetup paperSize="8" orientation="landscape" r:id="rId2"/>
  <rowBreaks count="1" manualBreakCount="1">
    <brk id="50"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sheetPr>
  <dimension ref="A1:I258"/>
  <sheetViews>
    <sheetView view="pageBreakPreview" topLeftCell="A9" zoomScale="90" zoomScaleNormal="90" zoomScaleSheetLayoutView="90" workbookViewId="0">
      <selection activeCell="A20" sqref="A20:A24"/>
    </sheetView>
  </sheetViews>
  <sheetFormatPr defaultColWidth="9.140625" defaultRowHeight="12.75" x14ac:dyDescent="0.2"/>
  <cols>
    <col min="1" max="1" width="8.42578125" style="426" customWidth="1"/>
    <col min="2" max="2" width="18.7109375" style="426" customWidth="1"/>
    <col min="3" max="3" width="8.7109375" style="427" customWidth="1"/>
    <col min="4" max="4" width="45.28515625" style="427" customWidth="1"/>
    <col min="5" max="5" width="9.140625" style="426" customWidth="1"/>
    <col min="6" max="7" width="11.7109375" style="427" customWidth="1"/>
    <col min="8" max="8" width="11.7109375" style="428" customWidth="1"/>
    <col min="9" max="9" width="47.28515625" style="427" customWidth="1"/>
    <col min="10" max="254" width="9.140625" style="429"/>
    <col min="255" max="255" width="9" style="429" customWidth="1"/>
    <col min="256" max="256" width="25.28515625" style="429" customWidth="1"/>
    <col min="257" max="257" width="10.42578125" style="429" customWidth="1"/>
    <col min="258" max="258" width="9.85546875" style="429" bestFit="1" customWidth="1"/>
    <col min="259" max="259" width="7.7109375" style="429" customWidth="1"/>
    <col min="260" max="260" width="41.42578125" style="429" customWidth="1"/>
    <col min="261" max="261" width="16.140625" style="429" customWidth="1"/>
    <col min="262" max="262" width="9.140625" style="429"/>
    <col min="263" max="263" width="8.42578125" style="429" customWidth="1"/>
    <col min="264" max="264" width="9.42578125" style="429" customWidth="1"/>
    <col min="265" max="265" width="47.28515625" style="429" customWidth="1"/>
    <col min="266" max="510" width="9.140625" style="429"/>
    <col min="511" max="511" width="9" style="429" customWidth="1"/>
    <col min="512" max="512" width="25.28515625" style="429" customWidth="1"/>
    <col min="513" max="513" width="10.42578125" style="429" customWidth="1"/>
    <col min="514" max="514" width="9.85546875" style="429" bestFit="1" customWidth="1"/>
    <col min="515" max="515" width="7.7109375" style="429" customWidth="1"/>
    <col min="516" max="516" width="41.42578125" style="429" customWidth="1"/>
    <col min="517" max="517" width="16.140625" style="429" customWidth="1"/>
    <col min="518" max="518" width="9.140625" style="429"/>
    <col min="519" max="519" width="8.42578125" style="429" customWidth="1"/>
    <col min="520" max="520" width="9.42578125" style="429" customWidth="1"/>
    <col min="521" max="521" width="47.28515625" style="429" customWidth="1"/>
    <col min="522" max="766" width="9.140625" style="429"/>
    <col min="767" max="767" width="9" style="429" customWidth="1"/>
    <col min="768" max="768" width="25.28515625" style="429" customWidth="1"/>
    <col min="769" max="769" width="10.42578125" style="429" customWidth="1"/>
    <col min="770" max="770" width="9.85546875" style="429" bestFit="1" customWidth="1"/>
    <col min="771" max="771" width="7.7109375" style="429" customWidth="1"/>
    <col min="772" max="772" width="41.42578125" style="429" customWidth="1"/>
    <col min="773" max="773" width="16.140625" style="429" customWidth="1"/>
    <col min="774" max="774" width="9.140625" style="429"/>
    <col min="775" max="775" width="8.42578125" style="429" customWidth="1"/>
    <col min="776" max="776" width="9.42578125" style="429" customWidth="1"/>
    <col min="777" max="777" width="47.28515625" style="429" customWidth="1"/>
    <col min="778" max="1022" width="9.140625" style="429"/>
    <col min="1023" max="1023" width="9" style="429" customWidth="1"/>
    <col min="1024" max="1024" width="25.28515625" style="429" customWidth="1"/>
    <col min="1025" max="1025" width="10.42578125" style="429" customWidth="1"/>
    <col min="1026" max="1026" width="9.85546875" style="429" bestFit="1" customWidth="1"/>
    <col min="1027" max="1027" width="7.7109375" style="429" customWidth="1"/>
    <col min="1028" max="1028" width="41.42578125" style="429" customWidth="1"/>
    <col min="1029" max="1029" width="16.140625" style="429" customWidth="1"/>
    <col min="1030" max="1030" width="9.140625" style="429"/>
    <col min="1031" max="1031" width="8.42578125" style="429" customWidth="1"/>
    <col min="1032" max="1032" width="9.42578125" style="429" customWidth="1"/>
    <col min="1033" max="1033" width="47.28515625" style="429" customWidth="1"/>
    <col min="1034" max="1278" width="9.140625" style="429"/>
    <col min="1279" max="1279" width="9" style="429" customWidth="1"/>
    <col min="1280" max="1280" width="25.28515625" style="429" customWidth="1"/>
    <col min="1281" max="1281" width="10.42578125" style="429" customWidth="1"/>
    <col min="1282" max="1282" width="9.85546875" style="429" bestFit="1" customWidth="1"/>
    <col min="1283" max="1283" width="7.7109375" style="429" customWidth="1"/>
    <col min="1284" max="1284" width="41.42578125" style="429" customWidth="1"/>
    <col min="1285" max="1285" width="16.140625" style="429" customWidth="1"/>
    <col min="1286" max="1286" width="9.140625" style="429"/>
    <col min="1287" max="1287" width="8.42578125" style="429" customWidth="1"/>
    <col min="1288" max="1288" width="9.42578125" style="429" customWidth="1"/>
    <col min="1289" max="1289" width="47.28515625" style="429" customWidth="1"/>
    <col min="1290" max="1534" width="9.140625" style="429"/>
    <col min="1535" max="1535" width="9" style="429" customWidth="1"/>
    <col min="1536" max="1536" width="25.28515625" style="429" customWidth="1"/>
    <col min="1537" max="1537" width="10.42578125" style="429" customWidth="1"/>
    <col min="1538" max="1538" width="9.85546875" style="429" bestFit="1" customWidth="1"/>
    <col min="1539" max="1539" width="7.7109375" style="429" customWidth="1"/>
    <col min="1540" max="1540" width="41.42578125" style="429" customWidth="1"/>
    <col min="1541" max="1541" width="16.140625" style="429" customWidth="1"/>
    <col min="1542" max="1542" width="9.140625" style="429"/>
    <col min="1543" max="1543" width="8.42578125" style="429" customWidth="1"/>
    <col min="1544" max="1544" width="9.42578125" style="429" customWidth="1"/>
    <col min="1545" max="1545" width="47.28515625" style="429" customWidth="1"/>
    <col min="1546" max="1790" width="9.140625" style="429"/>
    <col min="1791" max="1791" width="9" style="429" customWidth="1"/>
    <col min="1792" max="1792" width="25.28515625" style="429" customWidth="1"/>
    <col min="1793" max="1793" width="10.42578125" style="429" customWidth="1"/>
    <col min="1794" max="1794" width="9.85546875" style="429" bestFit="1" customWidth="1"/>
    <col min="1795" max="1795" width="7.7109375" style="429" customWidth="1"/>
    <col min="1796" max="1796" width="41.42578125" style="429" customWidth="1"/>
    <col min="1797" max="1797" width="16.140625" style="429" customWidth="1"/>
    <col min="1798" max="1798" width="9.140625" style="429"/>
    <col min="1799" max="1799" width="8.42578125" style="429" customWidth="1"/>
    <col min="1800" max="1800" width="9.42578125" style="429" customWidth="1"/>
    <col min="1801" max="1801" width="47.28515625" style="429" customWidth="1"/>
    <col min="1802" max="2046" width="9.140625" style="429"/>
    <col min="2047" max="2047" width="9" style="429" customWidth="1"/>
    <col min="2048" max="2048" width="25.28515625" style="429" customWidth="1"/>
    <col min="2049" max="2049" width="10.42578125" style="429" customWidth="1"/>
    <col min="2050" max="2050" width="9.85546875" style="429" bestFit="1" customWidth="1"/>
    <col min="2051" max="2051" width="7.7109375" style="429" customWidth="1"/>
    <col min="2052" max="2052" width="41.42578125" style="429" customWidth="1"/>
    <col min="2053" max="2053" width="16.140625" style="429" customWidth="1"/>
    <col min="2054" max="2054" width="9.140625" style="429"/>
    <col min="2055" max="2055" width="8.42578125" style="429" customWidth="1"/>
    <col min="2056" max="2056" width="9.42578125" style="429" customWidth="1"/>
    <col min="2057" max="2057" width="47.28515625" style="429" customWidth="1"/>
    <col min="2058" max="2302" width="9.140625" style="429"/>
    <col min="2303" max="2303" width="9" style="429" customWidth="1"/>
    <col min="2304" max="2304" width="25.28515625" style="429" customWidth="1"/>
    <col min="2305" max="2305" width="10.42578125" style="429" customWidth="1"/>
    <col min="2306" max="2306" width="9.85546875" style="429" bestFit="1" customWidth="1"/>
    <col min="2307" max="2307" width="7.7109375" style="429" customWidth="1"/>
    <col min="2308" max="2308" width="41.42578125" style="429" customWidth="1"/>
    <col min="2309" max="2309" width="16.140625" style="429" customWidth="1"/>
    <col min="2310" max="2310" width="9.140625" style="429"/>
    <col min="2311" max="2311" width="8.42578125" style="429" customWidth="1"/>
    <col min="2312" max="2312" width="9.42578125" style="429" customWidth="1"/>
    <col min="2313" max="2313" width="47.28515625" style="429" customWidth="1"/>
    <col min="2314" max="2558" width="9.140625" style="429"/>
    <col min="2559" max="2559" width="9" style="429" customWidth="1"/>
    <col min="2560" max="2560" width="25.28515625" style="429" customWidth="1"/>
    <col min="2561" max="2561" width="10.42578125" style="429" customWidth="1"/>
    <col min="2562" max="2562" width="9.85546875" style="429" bestFit="1" customWidth="1"/>
    <col min="2563" max="2563" width="7.7109375" style="429" customWidth="1"/>
    <col min="2564" max="2564" width="41.42578125" style="429" customWidth="1"/>
    <col min="2565" max="2565" width="16.140625" style="429" customWidth="1"/>
    <col min="2566" max="2566" width="9.140625" style="429"/>
    <col min="2567" max="2567" width="8.42578125" style="429" customWidth="1"/>
    <col min="2568" max="2568" width="9.42578125" style="429" customWidth="1"/>
    <col min="2569" max="2569" width="47.28515625" style="429" customWidth="1"/>
    <col min="2570" max="2814" width="9.140625" style="429"/>
    <col min="2815" max="2815" width="9" style="429" customWidth="1"/>
    <col min="2816" max="2816" width="25.28515625" style="429" customWidth="1"/>
    <col min="2817" max="2817" width="10.42578125" style="429" customWidth="1"/>
    <col min="2818" max="2818" width="9.85546875" style="429" bestFit="1" customWidth="1"/>
    <col min="2819" max="2819" width="7.7109375" style="429" customWidth="1"/>
    <col min="2820" max="2820" width="41.42578125" style="429" customWidth="1"/>
    <col min="2821" max="2821" width="16.140625" style="429" customWidth="1"/>
    <col min="2822" max="2822" width="9.140625" style="429"/>
    <col min="2823" max="2823" width="8.42578125" style="429" customWidth="1"/>
    <col min="2824" max="2824" width="9.42578125" style="429" customWidth="1"/>
    <col min="2825" max="2825" width="47.28515625" style="429" customWidth="1"/>
    <col min="2826" max="3070" width="9.140625" style="429"/>
    <col min="3071" max="3071" width="9" style="429" customWidth="1"/>
    <col min="3072" max="3072" width="25.28515625" style="429" customWidth="1"/>
    <col min="3073" max="3073" width="10.42578125" style="429" customWidth="1"/>
    <col min="3074" max="3074" width="9.85546875" style="429" bestFit="1" customWidth="1"/>
    <col min="3075" max="3075" width="7.7109375" style="429" customWidth="1"/>
    <col min="3076" max="3076" width="41.42578125" style="429" customWidth="1"/>
    <col min="3077" max="3077" width="16.140625" style="429" customWidth="1"/>
    <col min="3078" max="3078" width="9.140625" style="429"/>
    <col min="3079" max="3079" width="8.42578125" style="429" customWidth="1"/>
    <col min="3080" max="3080" width="9.42578125" style="429" customWidth="1"/>
    <col min="3081" max="3081" width="47.28515625" style="429" customWidth="1"/>
    <col min="3082" max="3326" width="9.140625" style="429"/>
    <col min="3327" max="3327" width="9" style="429" customWidth="1"/>
    <col min="3328" max="3328" width="25.28515625" style="429" customWidth="1"/>
    <col min="3329" max="3329" width="10.42578125" style="429" customWidth="1"/>
    <col min="3330" max="3330" width="9.85546875" style="429" bestFit="1" customWidth="1"/>
    <col min="3331" max="3331" width="7.7109375" style="429" customWidth="1"/>
    <col min="3332" max="3332" width="41.42578125" style="429" customWidth="1"/>
    <col min="3333" max="3333" width="16.140625" style="429" customWidth="1"/>
    <col min="3334" max="3334" width="9.140625" style="429"/>
    <col min="3335" max="3335" width="8.42578125" style="429" customWidth="1"/>
    <col min="3336" max="3336" width="9.42578125" style="429" customWidth="1"/>
    <col min="3337" max="3337" width="47.28515625" style="429" customWidth="1"/>
    <col min="3338" max="3582" width="9.140625" style="429"/>
    <col min="3583" max="3583" width="9" style="429" customWidth="1"/>
    <col min="3584" max="3584" width="25.28515625" style="429" customWidth="1"/>
    <col min="3585" max="3585" width="10.42578125" style="429" customWidth="1"/>
    <col min="3586" max="3586" width="9.85546875" style="429" bestFit="1" customWidth="1"/>
    <col min="3587" max="3587" width="7.7109375" style="429" customWidth="1"/>
    <col min="3588" max="3588" width="41.42578125" style="429" customWidth="1"/>
    <col min="3589" max="3589" width="16.140625" style="429" customWidth="1"/>
    <col min="3590" max="3590" width="9.140625" style="429"/>
    <col min="3591" max="3591" width="8.42578125" style="429" customWidth="1"/>
    <col min="3592" max="3592" width="9.42578125" style="429" customWidth="1"/>
    <col min="3593" max="3593" width="47.28515625" style="429" customWidth="1"/>
    <col min="3594" max="3838" width="9.140625" style="429"/>
    <col min="3839" max="3839" width="9" style="429" customWidth="1"/>
    <col min="3840" max="3840" width="25.28515625" style="429" customWidth="1"/>
    <col min="3841" max="3841" width="10.42578125" style="429" customWidth="1"/>
    <col min="3842" max="3842" width="9.85546875" style="429" bestFit="1" customWidth="1"/>
    <col min="3843" max="3843" width="7.7109375" style="429" customWidth="1"/>
    <col min="3844" max="3844" width="41.42578125" style="429" customWidth="1"/>
    <col min="3845" max="3845" width="16.140625" style="429" customWidth="1"/>
    <col min="3846" max="3846" width="9.140625" style="429"/>
    <col min="3847" max="3847" width="8.42578125" style="429" customWidth="1"/>
    <col min="3848" max="3848" width="9.42578125" style="429" customWidth="1"/>
    <col min="3849" max="3849" width="47.28515625" style="429" customWidth="1"/>
    <col min="3850" max="4094" width="9.140625" style="429"/>
    <col min="4095" max="4095" width="9" style="429" customWidth="1"/>
    <col min="4096" max="4096" width="25.28515625" style="429" customWidth="1"/>
    <col min="4097" max="4097" width="10.42578125" style="429" customWidth="1"/>
    <col min="4098" max="4098" width="9.85546875" style="429" bestFit="1" customWidth="1"/>
    <col min="4099" max="4099" width="7.7109375" style="429" customWidth="1"/>
    <col min="4100" max="4100" width="41.42578125" style="429" customWidth="1"/>
    <col min="4101" max="4101" width="16.140625" style="429" customWidth="1"/>
    <col min="4102" max="4102" width="9.140625" style="429"/>
    <col min="4103" max="4103" width="8.42578125" style="429" customWidth="1"/>
    <col min="4104" max="4104" width="9.42578125" style="429" customWidth="1"/>
    <col min="4105" max="4105" width="47.28515625" style="429" customWidth="1"/>
    <col min="4106" max="4350" width="9.140625" style="429"/>
    <col min="4351" max="4351" width="9" style="429" customWidth="1"/>
    <col min="4352" max="4352" width="25.28515625" style="429" customWidth="1"/>
    <col min="4353" max="4353" width="10.42578125" style="429" customWidth="1"/>
    <col min="4354" max="4354" width="9.85546875" style="429" bestFit="1" customWidth="1"/>
    <col min="4355" max="4355" width="7.7109375" style="429" customWidth="1"/>
    <col min="4356" max="4356" width="41.42578125" style="429" customWidth="1"/>
    <col min="4357" max="4357" width="16.140625" style="429" customWidth="1"/>
    <col min="4358" max="4358" width="9.140625" style="429"/>
    <col min="4359" max="4359" width="8.42578125" style="429" customWidth="1"/>
    <col min="4360" max="4360" width="9.42578125" style="429" customWidth="1"/>
    <col min="4361" max="4361" width="47.28515625" style="429" customWidth="1"/>
    <col min="4362" max="4606" width="9.140625" style="429"/>
    <col min="4607" max="4607" width="9" style="429" customWidth="1"/>
    <col min="4608" max="4608" width="25.28515625" style="429" customWidth="1"/>
    <col min="4609" max="4609" width="10.42578125" style="429" customWidth="1"/>
    <col min="4610" max="4610" width="9.85546875" style="429" bestFit="1" customWidth="1"/>
    <col min="4611" max="4611" width="7.7109375" style="429" customWidth="1"/>
    <col min="4612" max="4612" width="41.42578125" style="429" customWidth="1"/>
    <col min="4613" max="4613" width="16.140625" style="429" customWidth="1"/>
    <col min="4614" max="4614" width="9.140625" style="429"/>
    <col min="4615" max="4615" width="8.42578125" style="429" customWidth="1"/>
    <col min="4616" max="4616" width="9.42578125" style="429" customWidth="1"/>
    <col min="4617" max="4617" width="47.28515625" style="429" customWidth="1"/>
    <col min="4618" max="4862" width="9.140625" style="429"/>
    <col min="4863" max="4863" width="9" style="429" customWidth="1"/>
    <col min="4864" max="4864" width="25.28515625" style="429" customWidth="1"/>
    <col min="4865" max="4865" width="10.42578125" style="429" customWidth="1"/>
    <col min="4866" max="4866" width="9.85546875" style="429" bestFit="1" customWidth="1"/>
    <col min="4867" max="4867" width="7.7109375" style="429" customWidth="1"/>
    <col min="4868" max="4868" width="41.42578125" style="429" customWidth="1"/>
    <col min="4869" max="4869" width="16.140625" style="429" customWidth="1"/>
    <col min="4870" max="4870" width="9.140625" style="429"/>
    <col min="4871" max="4871" width="8.42578125" style="429" customWidth="1"/>
    <col min="4872" max="4872" width="9.42578125" style="429" customWidth="1"/>
    <col min="4873" max="4873" width="47.28515625" style="429" customWidth="1"/>
    <col min="4874" max="5118" width="9.140625" style="429"/>
    <col min="5119" max="5119" width="9" style="429" customWidth="1"/>
    <col min="5120" max="5120" width="25.28515625" style="429" customWidth="1"/>
    <col min="5121" max="5121" width="10.42578125" style="429" customWidth="1"/>
    <col min="5122" max="5122" width="9.85546875" style="429" bestFit="1" customWidth="1"/>
    <col min="5123" max="5123" width="7.7109375" style="429" customWidth="1"/>
    <col min="5124" max="5124" width="41.42578125" style="429" customWidth="1"/>
    <col min="5125" max="5125" width="16.140625" style="429" customWidth="1"/>
    <col min="5126" max="5126" width="9.140625" style="429"/>
    <col min="5127" max="5127" width="8.42578125" style="429" customWidth="1"/>
    <col min="5128" max="5128" width="9.42578125" style="429" customWidth="1"/>
    <col min="5129" max="5129" width="47.28515625" style="429" customWidth="1"/>
    <col min="5130" max="5374" width="9.140625" style="429"/>
    <col min="5375" max="5375" width="9" style="429" customWidth="1"/>
    <col min="5376" max="5376" width="25.28515625" style="429" customWidth="1"/>
    <col min="5377" max="5377" width="10.42578125" style="429" customWidth="1"/>
    <col min="5378" max="5378" width="9.85546875" style="429" bestFit="1" customWidth="1"/>
    <col min="5379" max="5379" width="7.7109375" style="429" customWidth="1"/>
    <col min="5380" max="5380" width="41.42578125" style="429" customWidth="1"/>
    <col min="5381" max="5381" width="16.140625" style="429" customWidth="1"/>
    <col min="5382" max="5382" width="9.140625" style="429"/>
    <col min="5383" max="5383" width="8.42578125" style="429" customWidth="1"/>
    <col min="5384" max="5384" width="9.42578125" style="429" customWidth="1"/>
    <col min="5385" max="5385" width="47.28515625" style="429" customWidth="1"/>
    <col min="5386" max="5630" width="9.140625" style="429"/>
    <col min="5631" max="5631" width="9" style="429" customWidth="1"/>
    <col min="5632" max="5632" width="25.28515625" style="429" customWidth="1"/>
    <col min="5633" max="5633" width="10.42578125" style="429" customWidth="1"/>
    <col min="5634" max="5634" width="9.85546875" style="429" bestFit="1" customWidth="1"/>
    <col min="5635" max="5635" width="7.7109375" style="429" customWidth="1"/>
    <col min="5636" max="5636" width="41.42578125" style="429" customWidth="1"/>
    <col min="5637" max="5637" width="16.140625" style="429" customWidth="1"/>
    <col min="5638" max="5638" width="9.140625" style="429"/>
    <col min="5639" max="5639" width="8.42578125" style="429" customWidth="1"/>
    <col min="5640" max="5640" width="9.42578125" style="429" customWidth="1"/>
    <col min="5641" max="5641" width="47.28515625" style="429" customWidth="1"/>
    <col min="5642" max="5886" width="9.140625" style="429"/>
    <col min="5887" max="5887" width="9" style="429" customWidth="1"/>
    <col min="5888" max="5888" width="25.28515625" style="429" customWidth="1"/>
    <col min="5889" max="5889" width="10.42578125" style="429" customWidth="1"/>
    <col min="5890" max="5890" width="9.85546875" style="429" bestFit="1" customWidth="1"/>
    <col min="5891" max="5891" width="7.7109375" style="429" customWidth="1"/>
    <col min="5892" max="5892" width="41.42578125" style="429" customWidth="1"/>
    <col min="5893" max="5893" width="16.140625" style="429" customWidth="1"/>
    <col min="5894" max="5894" width="9.140625" style="429"/>
    <col min="5895" max="5895" width="8.42578125" style="429" customWidth="1"/>
    <col min="5896" max="5896" width="9.42578125" style="429" customWidth="1"/>
    <col min="5897" max="5897" width="47.28515625" style="429" customWidth="1"/>
    <col min="5898" max="6142" width="9.140625" style="429"/>
    <col min="6143" max="6143" width="9" style="429" customWidth="1"/>
    <col min="6144" max="6144" width="25.28515625" style="429" customWidth="1"/>
    <col min="6145" max="6145" width="10.42578125" style="429" customWidth="1"/>
    <col min="6146" max="6146" width="9.85546875" style="429" bestFit="1" customWidth="1"/>
    <col min="6147" max="6147" width="7.7109375" style="429" customWidth="1"/>
    <col min="6148" max="6148" width="41.42578125" style="429" customWidth="1"/>
    <col min="6149" max="6149" width="16.140625" style="429" customWidth="1"/>
    <col min="6150" max="6150" width="9.140625" style="429"/>
    <col min="6151" max="6151" width="8.42578125" style="429" customWidth="1"/>
    <col min="6152" max="6152" width="9.42578125" style="429" customWidth="1"/>
    <col min="6153" max="6153" width="47.28515625" style="429" customWidth="1"/>
    <col min="6154" max="6398" width="9.140625" style="429"/>
    <col min="6399" max="6399" width="9" style="429" customWidth="1"/>
    <col min="6400" max="6400" width="25.28515625" style="429" customWidth="1"/>
    <col min="6401" max="6401" width="10.42578125" style="429" customWidth="1"/>
    <col min="6402" max="6402" width="9.85546875" style="429" bestFit="1" customWidth="1"/>
    <col min="6403" max="6403" width="7.7109375" style="429" customWidth="1"/>
    <col min="6404" max="6404" width="41.42578125" style="429" customWidth="1"/>
    <col min="6405" max="6405" width="16.140625" style="429" customWidth="1"/>
    <col min="6406" max="6406" width="9.140625" style="429"/>
    <col min="6407" max="6407" width="8.42578125" style="429" customWidth="1"/>
    <col min="6408" max="6408" width="9.42578125" style="429" customWidth="1"/>
    <col min="6409" max="6409" width="47.28515625" style="429" customWidth="1"/>
    <col min="6410" max="6654" width="9.140625" style="429"/>
    <col min="6655" max="6655" width="9" style="429" customWidth="1"/>
    <col min="6656" max="6656" width="25.28515625" style="429" customWidth="1"/>
    <col min="6657" max="6657" width="10.42578125" style="429" customWidth="1"/>
    <col min="6658" max="6658" width="9.85546875" style="429" bestFit="1" customWidth="1"/>
    <col min="6659" max="6659" width="7.7109375" style="429" customWidth="1"/>
    <col min="6660" max="6660" width="41.42578125" style="429" customWidth="1"/>
    <col min="6661" max="6661" width="16.140625" style="429" customWidth="1"/>
    <col min="6662" max="6662" width="9.140625" style="429"/>
    <col min="6663" max="6663" width="8.42578125" style="429" customWidth="1"/>
    <col min="6664" max="6664" width="9.42578125" style="429" customWidth="1"/>
    <col min="6665" max="6665" width="47.28515625" style="429" customWidth="1"/>
    <col min="6666" max="6910" width="9.140625" style="429"/>
    <col min="6911" max="6911" width="9" style="429" customWidth="1"/>
    <col min="6912" max="6912" width="25.28515625" style="429" customWidth="1"/>
    <col min="6913" max="6913" width="10.42578125" style="429" customWidth="1"/>
    <col min="6914" max="6914" width="9.85546875" style="429" bestFit="1" customWidth="1"/>
    <col min="6915" max="6915" width="7.7109375" style="429" customWidth="1"/>
    <col min="6916" max="6916" width="41.42578125" style="429" customWidth="1"/>
    <col min="6917" max="6917" width="16.140625" style="429" customWidth="1"/>
    <col min="6918" max="6918" width="9.140625" style="429"/>
    <col min="6919" max="6919" width="8.42578125" style="429" customWidth="1"/>
    <col min="6920" max="6920" width="9.42578125" style="429" customWidth="1"/>
    <col min="6921" max="6921" width="47.28515625" style="429" customWidth="1"/>
    <col min="6922" max="7166" width="9.140625" style="429"/>
    <col min="7167" max="7167" width="9" style="429" customWidth="1"/>
    <col min="7168" max="7168" width="25.28515625" style="429" customWidth="1"/>
    <col min="7169" max="7169" width="10.42578125" style="429" customWidth="1"/>
    <col min="7170" max="7170" width="9.85546875" style="429" bestFit="1" customWidth="1"/>
    <col min="7171" max="7171" width="7.7109375" style="429" customWidth="1"/>
    <col min="7172" max="7172" width="41.42578125" style="429" customWidth="1"/>
    <col min="7173" max="7173" width="16.140625" style="429" customWidth="1"/>
    <col min="7174" max="7174" width="9.140625" style="429"/>
    <col min="7175" max="7175" width="8.42578125" style="429" customWidth="1"/>
    <col min="7176" max="7176" width="9.42578125" style="429" customWidth="1"/>
    <col min="7177" max="7177" width="47.28515625" style="429" customWidth="1"/>
    <col min="7178" max="7422" width="9.140625" style="429"/>
    <col min="7423" max="7423" width="9" style="429" customWidth="1"/>
    <col min="7424" max="7424" width="25.28515625" style="429" customWidth="1"/>
    <col min="7425" max="7425" width="10.42578125" style="429" customWidth="1"/>
    <col min="7426" max="7426" width="9.85546875" style="429" bestFit="1" customWidth="1"/>
    <col min="7427" max="7427" width="7.7109375" style="429" customWidth="1"/>
    <col min="7428" max="7428" width="41.42578125" style="429" customWidth="1"/>
    <col min="7429" max="7429" width="16.140625" style="429" customWidth="1"/>
    <col min="7430" max="7430" width="9.140625" style="429"/>
    <col min="7431" max="7431" width="8.42578125" style="429" customWidth="1"/>
    <col min="7432" max="7432" width="9.42578125" style="429" customWidth="1"/>
    <col min="7433" max="7433" width="47.28515625" style="429" customWidth="1"/>
    <col min="7434" max="7678" width="9.140625" style="429"/>
    <col min="7679" max="7679" width="9" style="429" customWidth="1"/>
    <col min="7680" max="7680" width="25.28515625" style="429" customWidth="1"/>
    <col min="7681" max="7681" width="10.42578125" style="429" customWidth="1"/>
    <col min="7682" max="7682" width="9.85546875" style="429" bestFit="1" customWidth="1"/>
    <col min="7683" max="7683" width="7.7109375" style="429" customWidth="1"/>
    <col min="7684" max="7684" width="41.42578125" style="429" customWidth="1"/>
    <col min="7685" max="7685" width="16.140625" style="429" customWidth="1"/>
    <col min="7686" max="7686" width="9.140625" style="429"/>
    <col min="7687" max="7687" width="8.42578125" style="429" customWidth="1"/>
    <col min="7688" max="7688" width="9.42578125" style="429" customWidth="1"/>
    <col min="7689" max="7689" width="47.28515625" style="429" customWidth="1"/>
    <col min="7690" max="7934" width="9.140625" style="429"/>
    <col min="7935" max="7935" width="9" style="429" customWidth="1"/>
    <col min="7936" max="7936" width="25.28515625" style="429" customWidth="1"/>
    <col min="7937" max="7937" width="10.42578125" style="429" customWidth="1"/>
    <col min="7938" max="7938" width="9.85546875" style="429" bestFit="1" customWidth="1"/>
    <col min="7939" max="7939" width="7.7109375" style="429" customWidth="1"/>
    <col min="7940" max="7940" width="41.42578125" style="429" customWidth="1"/>
    <col min="7941" max="7941" width="16.140625" style="429" customWidth="1"/>
    <col min="7942" max="7942" width="9.140625" style="429"/>
    <col min="7943" max="7943" width="8.42578125" style="429" customWidth="1"/>
    <col min="7944" max="7944" width="9.42578125" style="429" customWidth="1"/>
    <col min="7945" max="7945" width="47.28515625" style="429" customWidth="1"/>
    <col min="7946" max="8190" width="9.140625" style="429"/>
    <col min="8191" max="8191" width="9" style="429" customWidth="1"/>
    <col min="8192" max="8192" width="25.28515625" style="429" customWidth="1"/>
    <col min="8193" max="8193" width="10.42578125" style="429" customWidth="1"/>
    <col min="8194" max="8194" width="9.85546875" style="429" bestFit="1" customWidth="1"/>
    <col min="8195" max="8195" width="7.7109375" style="429" customWidth="1"/>
    <col min="8196" max="8196" width="41.42578125" style="429" customWidth="1"/>
    <col min="8197" max="8197" width="16.140625" style="429" customWidth="1"/>
    <col min="8198" max="8198" width="9.140625" style="429"/>
    <col min="8199" max="8199" width="8.42578125" style="429" customWidth="1"/>
    <col min="8200" max="8200" width="9.42578125" style="429" customWidth="1"/>
    <col min="8201" max="8201" width="47.28515625" style="429" customWidth="1"/>
    <col min="8202" max="8446" width="9.140625" style="429"/>
    <col min="8447" max="8447" width="9" style="429" customWidth="1"/>
    <col min="8448" max="8448" width="25.28515625" style="429" customWidth="1"/>
    <col min="8449" max="8449" width="10.42578125" style="429" customWidth="1"/>
    <col min="8450" max="8450" width="9.85546875" style="429" bestFit="1" customWidth="1"/>
    <col min="8451" max="8451" width="7.7109375" style="429" customWidth="1"/>
    <col min="8452" max="8452" width="41.42578125" style="429" customWidth="1"/>
    <col min="8453" max="8453" width="16.140625" style="429" customWidth="1"/>
    <col min="8454" max="8454" width="9.140625" style="429"/>
    <col min="8455" max="8455" width="8.42578125" style="429" customWidth="1"/>
    <col min="8456" max="8456" width="9.42578125" style="429" customWidth="1"/>
    <col min="8457" max="8457" width="47.28515625" style="429" customWidth="1"/>
    <col min="8458" max="8702" width="9.140625" style="429"/>
    <col min="8703" max="8703" width="9" style="429" customWidth="1"/>
    <col min="8704" max="8704" width="25.28515625" style="429" customWidth="1"/>
    <col min="8705" max="8705" width="10.42578125" style="429" customWidth="1"/>
    <col min="8706" max="8706" width="9.85546875" style="429" bestFit="1" customWidth="1"/>
    <col min="8707" max="8707" width="7.7109375" style="429" customWidth="1"/>
    <col min="8708" max="8708" width="41.42578125" style="429" customWidth="1"/>
    <col min="8709" max="8709" width="16.140625" style="429" customWidth="1"/>
    <col min="8710" max="8710" width="9.140625" style="429"/>
    <col min="8711" max="8711" width="8.42578125" style="429" customWidth="1"/>
    <col min="8712" max="8712" width="9.42578125" style="429" customWidth="1"/>
    <col min="8713" max="8713" width="47.28515625" style="429" customWidth="1"/>
    <col min="8714" max="8958" width="9.140625" style="429"/>
    <col min="8959" max="8959" width="9" style="429" customWidth="1"/>
    <col min="8960" max="8960" width="25.28515625" style="429" customWidth="1"/>
    <col min="8961" max="8961" width="10.42578125" style="429" customWidth="1"/>
    <col min="8962" max="8962" width="9.85546875" style="429" bestFit="1" customWidth="1"/>
    <col min="8963" max="8963" width="7.7109375" style="429" customWidth="1"/>
    <col min="8964" max="8964" width="41.42578125" style="429" customWidth="1"/>
    <col min="8965" max="8965" width="16.140625" style="429" customWidth="1"/>
    <col min="8966" max="8966" width="9.140625" style="429"/>
    <col min="8967" max="8967" width="8.42578125" style="429" customWidth="1"/>
    <col min="8968" max="8968" width="9.42578125" style="429" customWidth="1"/>
    <col min="8969" max="8969" width="47.28515625" style="429" customWidth="1"/>
    <col min="8970" max="9214" width="9.140625" style="429"/>
    <col min="9215" max="9215" width="9" style="429" customWidth="1"/>
    <col min="9216" max="9216" width="25.28515625" style="429" customWidth="1"/>
    <col min="9217" max="9217" width="10.42578125" style="429" customWidth="1"/>
    <col min="9218" max="9218" width="9.85546875" style="429" bestFit="1" customWidth="1"/>
    <col min="9219" max="9219" width="7.7109375" style="429" customWidth="1"/>
    <col min="9220" max="9220" width="41.42578125" style="429" customWidth="1"/>
    <col min="9221" max="9221" width="16.140625" style="429" customWidth="1"/>
    <col min="9222" max="9222" width="9.140625" style="429"/>
    <col min="9223" max="9223" width="8.42578125" style="429" customWidth="1"/>
    <col min="9224" max="9224" width="9.42578125" style="429" customWidth="1"/>
    <col min="9225" max="9225" width="47.28515625" style="429" customWidth="1"/>
    <col min="9226" max="9470" width="9.140625" style="429"/>
    <col min="9471" max="9471" width="9" style="429" customWidth="1"/>
    <col min="9472" max="9472" width="25.28515625" style="429" customWidth="1"/>
    <col min="9473" max="9473" width="10.42578125" style="429" customWidth="1"/>
    <col min="9474" max="9474" width="9.85546875" style="429" bestFit="1" customWidth="1"/>
    <col min="9475" max="9475" width="7.7109375" style="429" customWidth="1"/>
    <col min="9476" max="9476" width="41.42578125" style="429" customWidth="1"/>
    <col min="9477" max="9477" width="16.140625" style="429" customWidth="1"/>
    <col min="9478" max="9478" width="9.140625" style="429"/>
    <col min="9479" max="9479" width="8.42578125" style="429" customWidth="1"/>
    <col min="9480" max="9480" width="9.42578125" style="429" customWidth="1"/>
    <col min="9481" max="9481" width="47.28515625" style="429" customWidth="1"/>
    <col min="9482" max="9726" width="9.140625" style="429"/>
    <col min="9727" max="9727" width="9" style="429" customWidth="1"/>
    <col min="9728" max="9728" width="25.28515625" style="429" customWidth="1"/>
    <col min="9729" max="9729" width="10.42578125" style="429" customWidth="1"/>
    <col min="9730" max="9730" width="9.85546875" style="429" bestFit="1" customWidth="1"/>
    <col min="9731" max="9731" width="7.7109375" style="429" customWidth="1"/>
    <col min="9732" max="9732" width="41.42578125" style="429" customWidth="1"/>
    <col min="9733" max="9733" width="16.140625" style="429" customWidth="1"/>
    <col min="9734" max="9734" width="9.140625" style="429"/>
    <col min="9735" max="9735" width="8.42578125" style="429" customWidth="1"/>
    <col min="9736" max="9736" width="9.42578125" style="429" customWidth="1"/>
    <col min="9737" max="9737" width="47.28515625" style="429" customWidth="1"/>
    <col min="9738" max="9982" width="9.140625" style="429"/>
    <col min="9983" max="9983" width="9" style="429" customWidth="1"/>
    <col min="9984" max="9984" width="25.28515625" style="429" customWidth="1"/>
    <col min="9985" max="9985" width="10.42578125" style="429" customWidth="1"/>
    <col min="9986" max="9986" width="9.85546875" style="429" bestFit="1" customWidth="1"/>
    <col min="9987" max="9987" width="7.7109375" style="429" customWidth="1"/>
    <col min="9988" max="9988" width="41.42578125" style="429" customWidth="1"/>
    <col min="9989" max="9989" width="16.140625" style="429" customWidth="1"/>
    <col min="9990" max="9990" width="9.140625" style="429"/>
    <col min="9991" max="9991" width="8.42578125" style="429" customWidth="1"/>
    <col min="9992" max="9992" width="9.42578125" style="429" customWidth="1"/>
    <col min="9993" max="9993" width="47.28515625" style="429" customWidth="1"/>
    <col min="9994" max="10238" width="9.140625" style="429"/>
    <col min="10239" max="10239" width="9" style="429" customWidth="1"/>
    <col min="10240" max="10240" width="25.28515625" style="429" customWidth="1"/>
    <col min="10241" max="10241" width="10.42578125" style="429" customWidth="1"/>
    <col min="10242" max="10242" width="9.85546875" style="429" bestFit="1" customWidth="1"/>
    <col min="10243" max="10243" width="7.7109375" style="429" customWidth="1"/>
    <col min="10244" max="10244" width="41.42578125" style="429" customWidth="1"/>
    <col min="10245" max="10245" width="16.140625" style="429" customWidth="1"/>
    <col min="10246" max="10246" width="9.140625" style="429"/>
    <col min="10247" max="10247" width="8.42578125" style="429" customWidth="1"/>
    <col min="10248" max="10248" width="9.42578125" style="429" customWidth="1"/>
    <col min="10249" max="10249" width="47.28515625" style="429" customWidth="1"/>
    <col min="10250" max="10494" width="9.140625" style="429"/>
    <col min="10495" max="10495" width="9" style="429" customWidth="1"/>
    <col min="10496" max="10496" width="25.28515625" style="429" customWidth="1"/>
    <col min="10497" max="10497" width="10.42578125" style="429" customWidth="1"/>
    <col min="10498" max="10498" width="9.85546875" style="429" bestFit="1" customWidth="1"/>
    <col min="10499" max="10499" width="7.7109375" style="429" customWidth="1"/>
    <col min="10500" max="10500" width="41.42578125" style="429" customWidth="1"/>
    <col min="10501" max="10501" width="16.140625" style="429" customWidth="1"/>
    <col min="10502" max="10502" width="9.140625" style="429"/>
    <col min="10503" max="10503" width="8.42578125" style="429" customWidth="1"/>
    <col min="10504" max="10504" width="9.42578125" style="429" customWidth="1"/>
    <col min="10505" max="10505" width="47.28515625" style="429" customWidth="1"/>
    <col min="10506" max="10750" width="9.140625" style="429"/>
    <col min="10751" max="10751" width="9" style="429" customWidth="1"/>
    <col min="10752" max="10752" width="25.28515625" style="429" customWidth="1"/>
    <col min="10753" max="10753" width="10.42578125" style="429" customWidth="1"/>
    <col min="10754" max="10754" width="9.85546875" style="429" bestFit="1" customWidth="1"/>
    <col min="10755" max="10755" width="7.7109375" style="429" customWidth="1"/>
    <col min="10756" max="10756" width="41.42578125" style="429" customWidth="1"/>
    <col min="10757" max="10757" width="16.140625" style="429" customWidth="1"/>
    <col min="10758" max="10758" width="9.140625" style="429"/>
    <col min="10759" max="10759" width="8.42578125" style="429" customWidth="1"/>
    <col min="10760" max="10760" width="9.42578125" style="429" customWidth="1"/>
    <col min="10761" max="10761" width="47.28515625" style="429" customWidth="1"/>
    <col min="10762" max="11006" width="9.140625" style="429"/>
    <col min="11007" max="11007" width="9" style="429" customWidth="1"/>
    <col min="11008" max="11008" width="25.28515625" style="429" customWidth="1"/>
    <col min="11009" max="11009" width="10.42578125" style="429" customWidth="1"/>
    <col min="11010" max="11010" width="9.85546875" style="429" bestFit="1" customWidth="1"/>
    <col min="11011" max="11011" width="7.7109375" style="429" customWidth="1"/>
    <col min="11012" max="11012" width="41.42578125" style="429" customWidth="1"/>
    <col min="11013" max="11013" width="16.140625" style="429" customWidth="1"/>
    <col min="11014" max="11014" width="9.140625" style="429"/>
    <col min="11015" max="11015" width="8.42578125" style="429" customWidth="1"/>
    <col min="11016" max="11016" width="9.42578125" style="429" customWidth="1"/>
    <col min="11017" max="11017" width="47.28515625" style="429" customWidth="1"/>
    <col min="11018" max="11262" width="9.140625" style="429"/>
    <col min="11263" max="11263" width="9" style="429" customWidth="1"/>
    <col min="11264" max="11264" width="25.28515625" style="429" customWidth="1"/>
    <col min="11265" max="11265" width="10.42578125" style="429" customWidth="1"/>
    <col min="11266" max="11266" width="9.85546875" style="429" bestFit="1" customWidth="1"/>
    <col min="11267" max="11267" width="7.7109375" style="429" customWidth="1"/>
    <col min="11268" max="11268" width="41.42578125" style="429" customWidth="1"/>
    <col min="11269" max="11269" width="16.140625" style="429" customWidth="1"/>
    <col min="11270" max="11270" width="9.140625" style="429"/>
    <col min="11271" max="11271" width="8.42578125" style="429" customWidth="1"/>
    <col min="11272" max="11272" width="9.42578125" style="429" customWidth="1"/>
    <col min="11273" max="11273" width="47.28515625" style="429" customWidth="1"/>
    <col min="11274" max="11518" width="9.140625" style="429"/>
    <col min="11519" max="11519" width="9" style="429" customWidth="1"/>
    <col min="11520" max="11520" width="25.28515625" style="429" customWidth="1"/>
    <col min="11521" max="11521" width="10.42578125" style="429" customWidth="1"/>
    <col min="11522" max="11522" width="9.85546875" style="429" bestFit="1" customWidth="1"/>
    <col min="11523" max="11523" width="7.7109375" style="429" customWidth="1"/>
    <col min="11524" max="11524" width="41.42578125" style="429" customWidth="1"/>
    <col min="11525" max="11525" width="16.140625" style="429" customWidth="1"/>
    <col min="11526" max="11526" width="9.140625" style="429"/>
    <col min="11527" max="11527" width="8.42578125" style="429" customWidth="1"/>
    <col min="11528" max="11528" width="9.42578125" style="429" customWidth="1"/>
    <col min="11529" max="11529" width="47.28515625" style="429" customWidth="1"/>
    <col min="11530" max="11774" width="9.140625" style="429"/>
    <col min="11775" max="11775" width="9" style="429" customWidth="1"/>
    <col min="11776" max="11776" width="25.28515625" style="429" customWidth="1"/>
    <col min="11777" max="11777" width="10.42578125" style="429" customWidth="1"/>
    <col min="11778" max="11778" width="9.85546875" style="429" bestFit="1" customWidth="1"/>
    <col min="11779" max="11779" width="7.7109375" style="429" customWidth="1"/>
    <col min="11780" max="11780" width="41.42578125" style="429" customWidth="1"/>
    <col min="11781" max="11781" width="16.140625" style="429" customWidth="1"/>
    <col min="11782" max="11782" width="9.140625" style="429"/>
    <col min="11783" max="11783" width="8.42578125" style="429" customWidth="1"/>
    <col min="11784" max="11784" width="9.42578125" style="429" customWidth="1"/>
    <col min="11785" max="11785" width="47.28515625" style="429" customWidth="1"/>
    <col min="11786" max="12030" width="9.140625" style="429"/>
    <col min="12031" max="12031" width="9" style="429" customWidth="1"/>
    <col min="12032" max="12032" width="25.28515625" style="429" customWidth="1"/>
    <col min="12033" max="12033" width="10.42578125" style="429" customWidth="1"/>
    <col min="12034" max="12034" width="9.85546875" style="429" bestFit="1" customWidth="1"/>
    <col min="12035" max="12035" width="7.7109375" style="429" customWidth="1"/>
    <col min="12036" max="12036" width="41.42578125" style="429" customWidth="1"/>
    <col min="12037" max="12037" width="16.140625" style="429" customWidth="1"/>
    <col min="12038" max="12038" width="9.140625" style="429"/>
    <col min="12039" max="12039" width="8.42578125" style="429" customWidth="1"/>
    <col min="12040" max="12040" width="9.42578125" style="429" customWidth="1"/>
    <col min="12041" max="12041" width="47.28515625" style="429" customWidth="1"/>
    <col min="12042" max="12286" width="9.140625" style="429"/>
    <col min="12287" max="12287" width="9" style="429" customWidth="1"/>
    <col min="12288" max="12288" width="25.28515625" style="429" customWidth="1"/>
    <col min="12289" max="12289" width="10.42578125" style="429" customWidth="1"/>
    <col min="12290" max="12290" width="9.85546875" style="429" bestFit="1" customWidth="1"/>
    <col min="12291" max="12291" width="7.7109375" style="429" customWidth="1"/>
    <col min="12292" max="12292" width="41.42578125" style="429" customWidth="1"/>
    <col min="12293" max="12293" width="16.140625" style="429" customWidth="1"/>
    <col min="12294" max="12294" width="9.140625" style="429"/>
    <col min="12295" max="12295" width="8.42578125" style="429" customWidth="1"/>
    <col min="12296" max="12296" width="9.42578125" style="429" customWidth="1"/>
    <col min="12297" max="12297" width="47.28515625" style="429" customWidth="1"/>
    <col min="12298" max="12542" width="9.140625" style="429"/>
    <col min="12543" max="12543" width="9" style="429" customWidth="1"/>
    <col min="12544" max="12544" width="25.28515625" style="429" customWidth="1"/>
    <col min="12545" max="12545" width="10.42578125" style="429" customWidth="1"/>
    <col min="12546" max="12546" width="9.85546875" style="429" bestFit="1" customWidth="1"/>
    <col min="12547" max="12547" width="7.7109375" style="429" customWidth="1"/>
    <col min="12548" max="12548" width="41.42578125" style="429" customWidth="1"/>
    <col min="12549" max="12549" width="16.140625" style="429" customWidth="1"/>
    <col min="12550" max="12550" width="9.140625" style="429"/>
    <col min="12551" max="12551" width="8.42578125" style="429" customWidth="1"/>
    <col min="12552" max="12552" width="9.42578125" style="429" customWidth="1"/>
    <col min="12553" max="12553" width="47.28515625" style="429" customWidth="1"/>
    <col min="12554" max="12798" width="9.140625" style="429"/>
    <col min="12799" max="12799" width="9" style="429" customWidth="1"/>
    <col min="12800" max="12800" width="25.28515625" style="429" customWidth="1"/>
    <col min="12801" max="12801" width="10.42578125" style="429" customWidth="1"/>
    <col min="12802" max="12802" width="9.85546875" style="429" bestFit="1" customWidth="1"/>
    <col min="12803" max="12803" width="7.7109375" style="429" customWidth="1"/>
    <col min="12804" max="12804" width="41.42578125" style="429" customWidth="1"/>
    <col min="12805" max="12805" width="16.140625" style="429" customWidth="1"/>
    <col min="12806" max="12806" width="9.140625" style="429"/>
    <col min="12807" max="12807" width="8.42578125" style="429" customWidth="1"/>
    <col min="12808" max="12808" width="9.42578125" style="429" customWidth="1"/>
    <col min="12809" max="12809" width="47.28515625" style="429" customWidth="1"/>
    <col min="12810" max="13054" width="9.140625" style="429"/>
    <col min="13055" max="13055" width="9" style="429" customWidth="1"/>
    <col min="13056" max="13056" width="25.28515625" style="429" customWidth="1"/>
    <col min="13057" max="13057" width="10.42578125" style="429" customWidth="1"/>
    <col min="13058" max="13058" width="9.85546875" style="429" bestFit="1" customWidth="1"/>
    <col min="13059" max="13059" width="7.7109375" style="429" customWidth="1"/>
    <col min="13060" max="13060" width="41.42578125" style="429" customWidth="1"/>
    <col min="13061" max="13061" width="16.140625" style="429" customWidth="1"/>
    <col min="13062" max="13062" width="9.140625" style="429"/>
    <col min="13063" max="13063" width="8.42578125" style="429" customWidth="1"/>
    <col min="13064" max="13064" width="9.42578125" style="429" customWidth="1"/>
    <col min="13065" max="13065" width="47.28515625" style="429" customWidth="1"/>
    <col min="13066" max="13310" width="9.140625" style="429"/>
    <col min="13311" max="13311" width="9" style="429" customWidth="1"/>
    <col min="13312" max="13312" width="25.28515625" style="429" customWidth="1"/>
    <col min="13313" max="13313" width="10.42578125" style="429" customWidth="1"/>
    <col min="13314" max="13314" width="9.85546875" style="429" bestFit="1" customWidth="1"/>
    <col min="13315" max="13315" width="7.7109375" style="429" customWidth="1"/>
    <col min="13316" max="13316" width="41.42578125" style="429" customWidth="1"/>
    <col min="13317" max="13317" width="16.140625" style="429" customWidth="1"/>
    <col min="13318" max="13318" width="9.140625" style="429"/>
    <col min="13319" max="13319" width="8.42578125" style="429" customWidth="1"/>
    <col min="13320" max="13320" width="9.42578125" style="429" customWidth="1"/>
    <col min="13321" max="13321" width="47.28515625" style="429" customWidth="1"/>
    <col min="13322" max="13566" width="9.140625" style="429"/>
    <col min="13567" max="13567" width="9" style="429" customWidth="1"/>
    <col min="13568" max="13568" width="25.28515625" style="429" customWidth="1"/>
    <col min="13569" max="13569" width="10.42578125" style="429" customWidth="1"/>
    <col min="13570" max="13570" width="9.85546875" style="429" bestFit="1" customWidth="1"/>
    <col min="13571" max="13571" width="7.7109375" style="429" customWidth="1"/>
    <col min="13572" max="13572" width="41.42578125" style="429" customWidth="1"/>
    <col min="13573" max="13573" width="16.140625" style="429" customWidth="1"/>
    <col min="13574" max="13574" width="9.140625" style="429"/>
    <col min="13575" max="13575" width="8.42578125" style="429" customWidth="1"/>
    <col min="13576" max="13576" width="9.42578125" style="429" customWidth="1"/>
    <col min="13577" max="13577" width="47.28515625" style="429" customWidth="1"/>
    <col min="13578" max="13822" width="9.140625" style="429"/>
    <col min="13823" max="13823" width="9" style="429" customWidth="1"/>
    <col min="13824" max="13824" width="25.28515625" style="429" customWidth="1"/>
    <col min="13825" max="13825" width="10.42578125" style="429" customWidth="1"/>
    <col min="13826" max="13826" width="9.85546875" style="429" bestFit="1" customWidth="1"/>
    <col min="13827" max="13827" width="7.7109375" style="429" customWidth="1"/>
    <col min="13828" max="13828" width="41.42578125" style="429" customWidth="1"/>
    <col min="13829" max="13829" width="16.140625" style="429" customWidth="1"/>
    <col min="13830" max="13830" width="9.140625" style="429"/>
    <col min="13831" max="13831" width="8.42578125" style="429" customWidth="1"/>
    <col min="13832" max="13832" width="9.42578125" style="429" customWidth="1"/>
    <col min="13833" max="13833" width="47.28515625" style="429" customWidth="1"/>
    <col min="13834" max="14078" width="9.140625" style="429"/>
    <col min="14079" max="14079" width="9" style="429" customWidth="1"/>
    <col min="14080" max="14080" width="25.28515625" style="429" customWidth="1"/>
    <col min="14081" max="14081" width="10.42578125" style="429" customWidth="1"/>
    <col min="14082" max="14082" width="9.85546875" style="429" bestFit="1" customWidth="1"/>
    <col min="14083" max="14083" width="7.7109375" style="429" customWidth="1"/>
    <col min="14084" max="14084" width="41.42578125" style="429" customWidth="1"/>
    <col min="14085" max="14085" width="16.140625" style="429" customWidth="1"/>
    <col min="14086" max="14086" width="9.140625" style="429"/>
    <col min="14087" max="14087" width="8.42578125" style="429" customWidth="1"/>
    <col min="14088" max="14088" width="9.42578125" style="429" customWidth="1"/>
    <col min="14089" max="14089" width="47.28515625" style="429" customWidth="1"/>
    <col min="14090" max="14334" width="9.140625" style="429"/>
    <col min="14335" max="14335" width="9" style="429" customWidth="1"/>
    <col min="14336" max="14336" width="25.28515625" style="429" customWidth="1"/>
    <col min="14337" max="14337" width="10.42578125" style="429" customWidth="1"/>
    <col min="14338" max="14338" width="9.85546875" style="429" bestFit="1" customWidth="1"/>
    <col min="14339" max="14339" width="7.7109375" style="429" customWidth="1"/>
    <col min="14340" max="14340" width="41.42578125" style="429" customWidth="1"/>
    <col min="14341" max="14341" width="16.140625" style="429" customWidth="1"/>
    <col min="14342" max="14342" width="9.140625" style="429"/>
    <col min="14343" max="14343" width="8.42578125" style="429" customWidth="1"/>
    <col min="14344" max="14344" width="9.42578125" style="429" customWidth="1"/>
    <col min="14345" max="14345" width="47.28515625" style="429" customWidth="1"/>
    <col min="14346" max="14590" width="9.140625" style="429"/>
    <col min="14591" max="14591" width="9" style="429" customWidth="1"/>
    <col min="14592" max="14592" width="25.28515625" style="429" customWidth="1"/>
    <col min="14593" max="14593" width="10.42578125" style="429" customWidth="1"/>
    <col min="14594" max="14594" width="9.85546875" style="429" bestFit="1" customWidth="1"/>
    <col min="14595" max="14595" width="7.7109375" style="429" customWidth="1"/>
    <col min="14596" max="14596" width="41.42578125" style="429" customWidth="1"/>
    <col min="14597" max="14597" width="16.140625" style="429" customWidth="1"/>
    <col min="14598" max="14598" width="9.140625" style="429"/>
    <col min="14599" max="14599" width="8.42578125" style="429" customWidth="1"/>
    <col min="14600" max="14600" width="9.42578125" style="429" customWidth="1"/>
    <col min="14601" max="14601" width="47.28515625" style="429" customWidth="1"/>
    <col min="14602" max="14846" width="9.140625" style="429"/>
    <col min="14847" max="14847" width="9" style="429" customWidth="1"/>
    <col min="14848" max="14848" width="25.28515625" style="429" customWidth="1"/>
    <col min="14849" max="14849" width="10.42578125" style="429" customWidth="1"/>
    <col min="14850" max="14850" width="9.85546875" style="429" bestFit="1" customWidth="1"/>
    <col min="14851" max="14851" width="7.7109375" style="429" customWidth="1"/>
    <col min="14852" max="14852" width="41.42578125" style="429" customWidth="1"/>
    <col min="14853" max="14853" width="16.140625" style="429" customWidth="1"/>
    <col min="14854" max="14854" width="9.140625" style="429"/>
    <col min="14855" max="14855" width="8.42578125" style="429" customWidth="1"/>
    <col min="14856" max="14856" width="9.42578125" style="429" customWidth="1"/>
    <col min="14857" max="14857" width="47.28515625" style="429" customWidth="1"/>
    <col min="14858" max="15102" width="9.140625" style="429"/>
    <col min="15103" max="15103" width="9" style="429" customWidth="1"/>
    <col min="15104" max="15104" width="25.28515625" style="429" customWidth="1"/>
    <col min="15105" max="15105" width="10.42578125" style="429" customWidth="1"/>
    <col min="15106" max="15106" width="9.85546875" style="429" bestFit="1" customWidth="1"/>
    <col min="15107" max="15107" width="7.7109375" style="429" customWidth="1"/>
    <col min="15108" max="15108" width="41.42578125" style="429" customWidth="1"/>
    <col min="15109" max="15109" width="16.140625" style="429" customWidth="1"/>
    <col min="15110" max="15110" width="9.140625" style="429"/>
    <col min="15111" max="15111" width="8.42578125" style="429" customWidth="1"/>
    <col min="15112" max="15112" width="9.42578125" style="429" customWidth="1"/>
    <col min="15113" max="15113" width="47.28515625" style="429" customWidth="1"/>
    <col min="15114" max="15358" width="9.140625" style="429"/>
    <col min="15359" max="15359" width="9" style="429" customWidth="1"/>
    <col min="15360" max="15360" width="25.28515625" style="429" customWidth="1"/>
    <col min="15361" max="15361" width="10.42578125" style="429" customWidth="1"/>
    <col min="15362" max="15362" width="9.85546875" style="429" bestFit="1" customWidth="1"/>
    <col min="15363" max="15363" width="7.7109375" style="429" customWidth="1"/>
    <col min="15364" max="15364" width="41.42578125" style="429" customWidth="1"/>
    <col min="15365" max="15365" width="16.140625" style="429" customWidth="1"/>
    <col min="15366" max="15366" width="9.140625" style="429"/>
    <col min="15367" max="15367" width="8.42578125" style="429" customWidth="1"/>
    <col min="15368" max="15368" width="9.42578125" style="429" customWidth="1"/>
    <col min="15369" max="15369" width="47.28515625" style="429" customWidth="1"/>
    <col min="15370" max="15614" width="9.140625" style="429"/>
    <col min="15615" max="15615" width="9" style="429" customWidth="1"/>
    <col min="15616" max="15616" width="25.28515625" style="429" customWidth="1"/>
    <col min="15617" max="15617" width="10.42578125" style="429" customWidth="1"/>
    <col min="15618" max="15618" width="9.85546875" style="429" bestFit="1" customWidth="1"/>
    <col min="15619" max="15619" width="7.7109375" style="429" customWidth="1"/>
    <col min="15620" max="15620" width="41.42578125" style="429" customWidth="1"/>
    <col min="15621" max="15621" width="16.140625" style="429" customWidth="1"/>
    <col min="15622" max="15622" width="9.140625" style="429"/>
    <col min="15623" max="15623" width="8.42578125" style="429" customWidth="1"/>
    <col min="15624" max="15624" width="9.42578125" style="429" customWidth="1"/>
    <col min="15625" max="15625" width="47.28515625" style="429" customWidth="1"/>
    <col min="15626" max="15870" width="9.140625" style="429"/>
    <col min="15871" max="15871" width="9" style="429" customWidth="1"/>
    <col min="15872" max="15872" width="25.28515625" style="429" customWidth="1"/>
    <col min="15873" max="15873" width="10.42578125" style="429" customWidth="1"/>
    <col min="15874" max="15874" width="9.85546875" style="429" bestFit="1" customWidth="1"/>
    <col min="15875" max="15875" width="7.7109375" style="429" customWidth="1"/>
    <col min="15876" max="15876" width="41.42578125" style="429" customWidth="1"/>
    <col min="15877" max="15877" width="16.140625" style="429" customWidth="1"/>
    <col min="15878" max="15878" width="9.140625" style="429"/>
    <col min="15879" max="15879" width="8.42578125" style="429" customWidth="1"/>
    <col min="15880" max="15880" width="9.42578125" style="429" customWidth="1"/>
    <col min="15881" max="15881" width="47.28515625" style="429" customWidth="1"/>
    <col min="15882" max="16126" width="9.140625" style="429"/>
    <col min="16127" max="16127" width="9" style="429" customWidth="1"/>
    <col min="16128" max="16128" width="25.28515625" style="429" customWidth="1"/>
    <col min="16129" max="16129" width="10.42578125" style="429" customWidth="1"/>
    <col min="16130" max="16130" width="9.85546875" style="429" bestFit="1" customWidth="1"/>
    <col min="16131" max="16131" width="7.7109375" style="429" customWidth="1"/>
    <col min="16132" max="16132" width="41.42578125" style="429" customWidth="1"/>
    <col min="16133" max="16133" width="16.140625" style="429" customWidth="1"/>
    <col min="16134" max="16134" width="9.140625" style="429"/>
    <col min="16135" max="16135" width="8.42578125" style="429" customWidth="1"/>
    <col min="16136" max="16136" width="9.42578125" style="429" customWidth="1"/>
    <col min="16137" max="16137" width="47.28515625" style="429" customWidth="1"/>
    <col min="16138" max="16384" width="9.140625" style="429"/>
  </cols>
  <sheetData>
    <row r="1" spans="1:9" ht="15" customHeight="1" x14ac:dyDescent="0.2"/>
    <row r="2" spans="1:9" ht="15" customHeight="1" x14ac:dyDescent="0.2"/>
    <row r="3" spans="1:9" ht="15" customHeight="1" x14ac:dyDescent="0.2">
      <c r="A3" s="430"/>
    </row>
    <row r="4" spans="1:9" s="431" customFormat="1" ht="15.75" customHeight="1" x14ac:dyDescent="0.2">
      <c r="A4" s="579" t="s">
        <v>483</v>
      </c>
      <c r="B4" s="579"/>
      <c r="C4" s="579"/>
      <c r="D4" s="579"/>
      <c r="E4" s="579"/>
      <c r="F4" s="579"/>
      <c r="G4" s="579"/>
      <c r="H4" s="579"/>
      <c r="I4" s="579"/>
    </row>
    <row r="5" spans="1:9" ht="18.75" x14ac:dyDescent="0.2">
      <c r="A5" s="432"/>
    </row>
    <row r="6" spans="1:9" x14ac:dyDescent="0.2">
      <c r="A6" s="433" t="s">
        <v>557</v>
      </c>
    </row>
    <row r="7" spans="1:9" x14ac:dyDescent="0.2">
      <c r="A7" s="433"/>
    </row>
    <row r="8" spans="1:9" ht="12.75" customHeight="1" x14ac:dyDescent="0.2">
      <c r="A8" s="571" t="s">
        <v>559</v>
      </c>
      <c r="B8" s="571"/>
      <c r="C8" s="571"/>
      <c r="D8" s="571"/>
      <c r="E8" s="571"/>
      <c r="F8" s="571"/>
      <c r="G8" s="571"/>
      <c r="H8" s="571"/>
      <c r="I8" s="571"/>
    </row>
    <row r="9" spans="1:9" ht="12.75" customHeight="1" x14ac:dyDescent="0.2">
      <c r="A9" s="424"/>
      <c r="B9" s="424"/>
      <c r="C9" s="424"/>
      <c r="D9" s="424"/>
      <c r="E9" s="424"/>
      <c r="F9" s="424"/>
      <c r="G9" s="424"/>
      <c r="H9" s="424"/>
      <c r="I9" s="424"/>
    </row>
    <row r="10" spans="1:9" x14ac:dyDescent="0.2">
      <c r="A10" s="433" t="s">
        <v>560</v>
      </c>
      <c r="B10" s="435"/>
      <c r="C10" s="436"/>
    </row>
    <row r="11" spans="1:9" x14ac:dyDescent="0.2">
      <c r="A11" s="433"/>
      <c r="B11" s="435"/>
      <c r="C11" s="436"/>
    </row>
    <row r="12" spans="1:9" ht="12.75" customHeight="1" x14ac:dyDescent="0.2">
      <c r="A12" s="572" t="s">
        <v>561</v>
      </c>
      <c r="B12" s="572"/>
      <c r="C12" s="572"/>
      <c r="D12" s="572"/>
      <c r="E12" s="572"/>
      <c r="F12" s="572"/>
      <c r="G12" s="572"/>
      <c r="H12" s="572"/>
      <c r="I12" s="572"/>
    </row>
    <row r="13" spans="1:9" ht="26.25" customHeight="1" x14ac:dyDescent="0.2">
      <c r="A13" s="571" t="s">
        <v>562</v>
      </c>
      <c r="B13" s="571"/>
      <c r="C13" s="571"/>
      <c r="D13" s="571"/>
      <c r="E13" s="571"/>
      <c r="F13" s="571"/>
      <c r="G13" s="571"/>
      <c r="H13" s="571"/>
      <c r="I13" s="571"/>
    </row>
    <row r="14" spans="1:9" ht="14.25" x14ac:dyDescent="0.2">
      <c r="A14" s="437"/>
      <c r="B14" s="438"/>
      <c r="C14" s="439"/>
      <c r="D14" s="440"/>
      <c r="E14" s="438"/>
      <c r="F14" s="440"/>
      <c r="G14" s="440"/>
      <c r="H14" s="441"/>
      <c r="I14" s="440"/>
    </row>
    <row r="15" spans="1:9" ht="28.5" customHeight="1" x14ac:dyDescent="0.2">
      <c r="A15" s="580" t="s">
        <v>563</v>
      </c>
      <c r="B15" s="580"/>
      <c r="C15" s="580"/>
      <c r="D15" s="580"/>
      <c r="E15" s="580"/>
      <c r="F15" s="580"/>
      <c r="G15" s="580"/>
      <c r="H15" s="580"/>
      <c r="I15" s="580"/>
    </row>
    <row r="16" spans="1:9" x14ac:dyDescent="0.2">
      <c r="A16" s="434"/>
      <c r="B16" s="435"/>
      <c r="C16" s="436"/>
    </row>
    <row r="17" spans="1:9" x14ac:dyDescent="0.2">
      <c r="A17" s="434" t="s">
        <v>558</v>
      </c>
      <c r="B17" s="435"/>
      <c r="C17" s="436"/>
    </row>
    <row r="18" spans="1:9" ht="13.5" thickBot="1" x14ac:dyDescent="0.25">
      <c r="A18" s="435"/>
      <c r="C18" s="436"/>
    </row>
    <row r="19" spans="1:9" s="446" customFormat="1" ht="26.25" thickTop="1" x14ac:dyDescent="0.25">
      <c r="A19" s="442" t="s">
        <v>566</v>
      </c>
      <c r="B19" s="442" t="s">
        <v>565</v>
      </c>
      <c r="C19" s="442" t="s">
        <v>564</v>
      </c>
      <c r="D19" s="443" t="s">
        <v>394</v>
      </c>
      <c r="E19" s="444" t="s">
        <v>50</v>
      </c>
      <c r="F19" s="425">
        <v>2016</v>
      </c>
      <c r="G19" s="445">
        <v>2017</v>
      </c>
      <c r="H19" s="445">
        <v>2018</v>
      </c>
      <c r="I19" s="443" t="s">
        <v>51</v>
      </c>
    </row>
    <row r="20" spans="1:9" ht="12.75" customHeight="1" x14ac:dyDescent="0.2">
      <c r="A20" s="581" t="s">
        <v>474</v>
      </c>
      <c r="B20" s="584"/>
      <c r="C20" s="447">
        <v>1111</v>
      </c>
      <c r="D20" s="448" t="s">
        <v>552</v>
      </c>
      <c r="E20" s="587" t="s">
        <v>551</v>
      </c>
      <c r="F20" s="491"/>
      <c r="G20" s="491"/>
      <c r="H20" s="449"/>
      <c r="I20" s="450" t="s">
        <v>475</v>
      </c>
    </row>
    <row r="21" spans="1:9" ht="12.75" customHeight="1" x14ac:dyDescent="0.2">
      <c r="A21" s="582"/>
      <c r="B21" s="585"/>
      <c r="C21" s="447">
        <v>1112</v>
      </c>
      <c r="D21" s="448" t="s">
        <v>553</v>
      </c>
      <c r="E21" s="588"/>
      <c r="F21" s="491"/>
      <c r="G21" s="491"/>
      <c r="H21" s="449"/>
      <c r="I21" s="450" t="s">
        <v>476</v>
      </c>
    </row>
    <row r="22" spans="1:9" ht="12.75" customHeight="1" x14ac:dyDescent="0.2">
      <c r="A22" s="582"/>
      <c r="B22" s="585"/>
      <c r="C22" s="447">
        <v>1113</v>
      </c>
      <c r="D22" s="448" t="s">
        <v>554</v>
      </c>
      <c r="E22" s="589"/>
      <c r="F22" s="491"/>
      <c r="G22" s="491"/>
      <c r="H22" s="449"/>
      <c r="I22" s="450" t="s">
        <v>477</v>
      </c>
    </row>
    <row r="23" spans="1:9" ht="12.75" customHeight="1" x14ac:dyDescent="0.2">
      <c r="A23" s="582"/>
      <c r="B23" s="585"/>
      <c r="C23" s="451">
        <v>3111</v>
      </c>
      <c r="D23" s="452" t="s">
        <v>555</v>
      </c>
      <c r="E23" s="590" t="s">
        <v>0</v>
      </c>
      <c r="F23" s="492"/>
      <c r="G23" s="492"/>
      <c r="H23" s="454"/>
      <c r="I23" s="450" t="s">
        <v>478</v>
      </c>
    </row>
    <row r="24" spans="1:9" ht="12.75" customHeight="1" x14ac:dyDescent="0.2">
      <c r="A24" s="583"/>
      <c r="B24" s="586"/>
      <c r="C24" s="455">
        <v>341</v>
      </c>
      <c r="D24" s="453" t="s">
        <v>556</v>
      </c>
      <c r="E24" s="591"/>
      <c r="F24" s="458"/>
      <c r="G24" s="458"/>
      <c r="H24" s="454" t="s">
        <v>363</v>
      </c>
      <c r="I24" s="450" t="s">
        <v>479</v>
      </c>
    </row>
    <row r="25" spans="1:9" ht="12.75" customHeight="1" x14ac:dyDescent="0.2">
      <c r="A25" s="497"/>
      <c r="B25" s="456"/>
      <c r="C25" s="457"/>
      <c r="D25" s="457"/>
      <c r="E25" s="456"/>
      <c r="F25" s="493"/>
      <c r="G25" s="493"/>
      <c r="H25" s="494"/>
      <c r="I25" s="495"/>
    </row>
    <row r="26" spans="1:9" ht="12.75" customHeight="1" x14ac:dyDescent="0.2">
      <c r="A26" s="581" t="s">
        <v>474</v>
      </c>
      <c r="B26" s="584"/>
      <c r="C26" s="447">
        <v>1111</v>
      </c>
      <c r="D26" s="448" t="s">
        <v>552</v>
      </c>
      <c r="E26" s="587" t="s">
        <v>551</v>
      </c>
      <c r="F26" s="491"/>
      <c r="G26" s="491"/>
      <c r="H26" s="449"/>
      <c r="I26" s="458"/>
    </row>
    <row r="27" spans="1:9" ht="12.75" customHeight="1" x14ac:dyDescent="0.2">
      <c r="A27" s="582"/>
      <c r="B27" s="585"/>
      <c r="C27" s="447">
        <v>1112</v>
      </c>
      <c r="D27" s="448" t="s">
        <v>553</v>
      </c>
      <c r="E27" s="588"/>
      <c r="F27" s="491"/>
      <c r="G27" s="491"/>
      <c r="H27" s="449"/>
      <c r="I27" s="458"/>
    </row>
    <row r="28" spans="1:9" ht="12.75" customHeight="1" x14ac:dyDescent="0.2">
      <c r="A28" s="582"/>
      <c r="B28" s="585"/>
      <c r="C28" s="447">
        <v>1113</v>
      </c>
      <c r="D28" s="448" t="s">
        <v>554</v>
      </c>
      <c r="E28" s="589"/>
      <c r="F28" s="491"/>
      <c r="G28" s="491"/>
      <c r="H28" s="449"/>
      <c r="I28" s="458"/>
    </row>
    <row r="29" spans="1:9" ht="12.75" customHeight="1" x14ac:dyDescent="0.2">
      <c r="A29" s="582"/>
      <c r="B29" s="585"/>
      <c r="C29" s="451">
        <v>3111</v>
      </c>
      <c r="D29" s="452" t="s">
        <v>555</v>
      </c>
      <c r="E29" s="590" t="s">
        <v>0</v>
      </c>
      <c r="F29" s="492"/>
      <c r="G29" s="492"/>
      <c r="H29" s="454"/>
      <c r="I29" s="458"/>
    </row>
    <row r="30" spans="1:9" ht="12.75" customHeight="1" x14ac:dyDescent="0.2">
      <c r="A30" s="583"/>
      <c r="B30" s="586"/>
      <c r="C30" s="455">
        <v>341</v>
      </c>
      <c r="D30" s="453" t="s">
        <v>556</v>
      </c>
      <c r="E30" s="591"/>
      <c r="F30" s="458"/>
      <c r="G30" s="458"/>
      <c r="H30" s="454" t="s">
        <v>363</v>
      </c>
      <c r="I30" s="458"/>
    </row>
    <row r="31" spans="1:9" ht="12.75" customHeight="1" x14ac:dyDescent="0.2">
      <c r="A31" s="497"/>
      <c r="B31" s="456"/>
      <c r="C31" s="457"/>
      <c r="D31" s="457"/>
      <c r="E31" s="456"/>
      <c r="F31" s="493"/>
      <c r="G31" s="493"/>
      <c r="H31" s="494"/>
      <c r="I31" s="493"/>
    </row>
    <row r="32" spans="1:9" ht="12.75" customHeight="1" x14ac:dyDescent="0.2">
      <c r="A32" s="581" t="s">
        <v>474</v>
      </c>
      <c r="B32" s="584"/>
      <c r="C32" s="447">
        <v>1111</v>
      </c>
      <c r="D32" s="448" t="s">
        <v>552</v>
      </c>
      <c r="E32" s="587" t="s">
        <v>551</v>
      </c>
      <c r="F32" s="491"/>
      <c r="G32" s="491"/>
      <c r="H32" s="449"/>
      <c r="I32" s="458"/>
    </row>
    <row r="33" spans="1:9" ht="12.75" customHeight="1" x14ac:dyDescent="0.2">
      <c r="A33" s="582"/>
      <c r="B33" s="585"/>
      <c r="C33" s="447">
        <v>1112</v>
      </c>
      <c r="D33" s="448" t="s">
        <v>553</v>
      </c>
      <c r="E33" s="588"/>
      <c r="F33" s="491"/>
      <c r="G33" s="491"/>
      <c r="H33" s="449"/>
      <c r="I33" s="458"/>
    </row>
    <row r="34" spans="1:9" ht="12.75" customHeight="1" x14ac:dyDescent="0.2">
      <c r="A34" s="582"/>
      <c r="B34" s="585"/>
      <c r="C34" s="447">
        <v>1113</v>
      </c>
      <c r="D34" s="448" t="s">
        <v>554</v>
      </c>
      <c r="E34" s="589"/>
      <c r="F34" s="491"/>
      <c r="G34" s="491"/>
      <c r="H34" s="449"/>
      <c r="I34" s="458"/>
    </row>
    <row r="35" spans="1:9" ht="12.75" customHeight="1" x14ac:dyDescent="0.2">
      <c r="A35" s="582"/>
      <c r="B35" s="585"/>
      <c r="C35" s="451">
        <v>3111</v>
      </c>
      <c r="D35" s="452" t="s">
        <v>555</v>
      </c>
      <c r="E35" s="590" t="s">
        <v>0</v>
      </c>
      <c r="F35" s="492"/>
      <c r="G35" s="492"/>
      <c r="H35" s="454"/>
      <c r="I35" s="458"/>
    </row>
    <row r="36" spans="1:9" ht="12.75" customHeight="1" x14ac:dyDescent="0.2">
      <c r="A36" s="583"/>
      <c r="B36" s="586"/>
      <c r="C36" s="455">
        <v>341</v>
      </c>
      <c r="D36" s="453" t="s">
        <v>556</v>
      </c>
      <c r="E36" s="591"/>
      <c r="F36" s="458"/>
      <c r="G36" s="458"/>
      <c r="H36" s="454" t="s">
        <v>363</v>
      </c>
      <c r="I36" s="458"/>
    </row>
    <row r="37" spans="1:9" ht="12.75" customHeight="1" x14ac:dyDescent="0.2">
      <c r="A37" s="497"/>
      <c r="B37" s="456"/>
      <c r="C37" s="457"/>
      <c r="D37" s="457"/>
      <c r="E37" s="456"/>
      <c r="F37" s="493"/>
      <c r="G37" s="493"/>
      <c r="H37" s="494"/>
      <c r="I37" s="493"/>
    </row>
    <row r="38" spans="1:9" ht="12.75" customHeight="1" x14ac:dyDescent="0.2">
      <c r="A38" s="581" t="s">
        <v>474</v>
      </c>
      <c r="B38" s="584"/>
      <c r="C38" s="447">
        <v>1111</v>
      </c>
      <c r="D38" s="448" t="s">
        <v>552</v>
      </c>
      <c r="E38" s="587" t="s">
        <v>551</v>
      </c>
      <c r="F38" s="491"/>
      <c r="G38" s="491"/>
      <c r="H38" s="449"/>
      <c r="I38" s="458"/>
    </row>
    <row r="39" spans="1:9" ht="12.75" customHeight="1" x14ac:dyDescent="0.2">
      <c r="A39" s="582"/>
      <c r="B39" s="585"/>
      <c r="C39" s="447">
        <v>1112</v>
      </c>
      <c r="D39" s="448" t="s">
        <v>553</v>
      </c>
      <c r="E39" s="588"/>
      <c r="F39" s="491"/>
      <c r="G39" s="491"/>
      <c r="H39" s="449"/>
      <c r="I39" s="458"/>
    </row>
    <row r="40" spans="1:9" ht="12.75" customHeight="1" x14ac:dyDescent="0.2">
      <c r="A40" s="582"/>
      <c r="B40" s="585"/>
      <c r="C40" s="447">
        <v>1113</v>
      </c>
      <c r="D40" s="448" t="s">
        <v>554</v>
      </c>
      <c r="E40" s="589"/>
      <c r="F40" s="491"/>
      <c r="G40" s="491"/>
      <c r="H40" s="449"/>
      <c r="I40" s="458"/>
    </row>
    <row r="41" spans="1:9" ht="12.75" customHeight="1" x14ac:dyDescent="0.2">
      <c r="A41" s="582"/>
      <c r="B41" s="585"/>
      <c r="C41" s="451">
        <v>3111</v>
      </c>
      <c r="D41" s="452" t="s">
        <v>555</v>
      </c>
      <c r="E41" s="590" t="s">
        <v>0</v>
      </c>
      <c r="F41" s="492"/>
      <c r="G41" s="492"/>
      <c r="H41" s="454"/>
      <c r="I41" s="458"/>
    </row>
    <row r="42" spans="1:9" ht="12.75" customHeight="1" x14ac:dyDescent="0.2">
      <c r="A42" s="583"/>
      <c r="B42" s="586"/>
      <c r="C42" s="455">
        <v>341</v>
      </c>
      <c r="D42" s="453" t="s">
        <v>556</v>
      </c>
      <c r="E42" s="591"/>
      <c r="F42" s="458"/>
      <c r="G42" s="458"/>
      <c r="H42" s="454" t="s">
        <v>363</v>
      </c>
      <c r="I42" s="458"/>
    </row>
    <row r="43" spans="1:9" ht="12.75" customHeight="1" x14ac:dyDescent="0.2">
      <c r="A43" s="497"/>
      <c r="B43" s="456"/>
      <c r="C43" s="457"/>
      <c r="D43" s="457"/>
      <c r="E43" s="456"/>
      <c r="F43" s="493"/>
      <c r="G43" s="493"/>
      <c r="H43" s="494"/>
      <c r="I43" s="493"/>
    </row>
    <row r="44" spans="1:9" ht="12.75" customHeight="1" x14ac:dyDescent="0.2">
      <c r="A44" s="581" t="s">
        <v>474</v>
      </c>
      <c r="B44" s="584"/>
      <c r="C44" s="447">
        <v>1111</v>
      </c>
      <c r="D44" s="448" t="s">
        <v>552</v>
      </c>
      <c r="E44" s="587" t="s">
        <v>551</v>
      </c>
      <c r="F44" s="491"/>
      <c r="G44" s="491"/>
      <c r="H44" s="449"/>
      <c r="I44" s="458"/>
    </row>
    <row r="45" spans="1:9" ht="12.75" customHeight="1" x14ac:dyDescent="0.2">
      <c r="A45" s="582"/>
      <c r="B45" s="585"/>
      <c r="C45" s="447">
        <v>1112</v>
      </c>
      <c r="D45" s="448" t="s">
        <v>553</v>
      </c>
      <c r="E45" s="588"/>
      <c r="F45" s="491"/>
      <c r="G45" s="491"/>
      <c r="H45" s="449"/>
      <c r="I45" s="458"/>
    </row>
    <row r="46" spans="1:9" ht="12.75" customHeight="1" x14ac:dyDescent="0.2">
      <c r="A46" s="582"/>
      <c r="B46" s="585"/>
      <c r="C46" s="447">
        <v>1113</v>
      </c>
      <c r="D46" s="448" t="s">
        <v>554</v>
      </c>
      <c r="E46" s="589"/>
      <c r="F46" s="491"/>
      <c r="G46" s="491"/>
      <c r="H46" s="449"/>
      <c r="I46" s="458"/>
    </row>
    <row r="47" spans="1:9" ht="12.75" customHeight="1" x14ac:dyDescent="0.2">
      <c r="A47" s="582"/>
      <c r="B47" s="585"/>
      <c r="C47" s="451">
        <v>3111</v>
      </c>
      <c r="D47" s="452" t="s">
        <v>555</v>
      </c>
      <c r="E47" s="590" t="s">
        <v>0</v>
      </c>
      <c r="F47" s="492"/>
      <c r="G47" s="492"/>
      <c r="H47" s="454"/>
      <c r="I47" s="458"/>
    </row>
    <row r="48" spans="1:9" ht="12.75" customHeight="1" x14ac:dyDescent="0.2">
      <c r="A48" s="583"/>
      <c r="B48" s="586"/>
      <c r="C48" s="455">
        <v>341</v>
      </c>
      <c r="D48" s="453" t="s">
        <v>556</v>
      </c>
      <c r="E48" s="591"/>
      <c r="F48" s="458"/>
      <c r="G48" s="458"/>
      <c r="H48" s="454" t="s">
        <v>363</v>
      </c>
      <c r="I48" s="458"/>
    </row>
    <row r="49" spans="1:9" ht="12.75" customHeight="1" x14ac:dyDescent="0.2">
      <c r="A49" s="497"/>
      <c r="B49" s="456"/>
      <c r="C49" s="457"/>
      <c r="D49" s="457"/>
      <c r="E49" s="456"/>
      <c r="F49" s="493"/>
      <c r="G49" s="493"/>
      <c r="H49" s="494"/>
      <c r="I49" s="493"/>
    </row>
    <row r="50" spans="1:9" ht="12.75" customHeight="1" x14ac:dyDescent="0.2">
      <c r="A50" s="581" t="s">
        <v>474</v>
      </c>
      <c r="B50" s="584"/>
      <c r="C50" s="447">
        <v>1111</v>
      </c>
      <c r="D50" s="448" t="s">
        <v>552</v>
      </c>
      <c r="E50" s="587" t="s">
        <v>551</v>
      </c>
      <c r="F50" s="491"/>
      <c r="G50" s="491"/>
      <c r="H50" s="449"/>
      <c r="I50" s="458"/>
    </row>
    <row r="51" spans="1:9" ht="12.75" customHeight="1" x14ac:dyDescent="0.2">
      <c r="A51" s="582"/>
      <c r="B51" s="585"/>
      <c r="C51" s="447">
        <v>1112</v>
      </c>
      <c r="D51" s="448" t="s">
        <v>553</v>
      </c>
      <c r="E51" s="588"/>
      <c r="F51" s="491"/>
      <c r="G51" s="491"/>
      <c r="H51" s="449"/>
      <c r="I51" s="458"/>
    </row>
    <row r="52" spans="1:9" ht="12.75" customHeight="1" x14ac:dyDescent="0.2">
      <c r="A52" s="582"/>
      <c r="B52" s="585"/>
      <c r="C52" s="447">
        <v>1113</v>
      </c>
      <c r="D52" s="448" t="s">
        <v>554</v>
      </c>
      <c r="E52" s="589"/>
      <c r="F52" s="491"/>
      <c r="G52" s="491"/>
      <c r="H52" s="449"/>
      <c r="I52" s="458"/>
    </row>
    <row r="53" spans="1:9" ht="12.75" customHeight="1" x14ac:dyDescent="0.2">
      <c r="A53" s="582"/>
      <c r="B53" s="585"/>
      <c r="C53" s="451">
        <v>3111</v>
      </c>
      <c r="D53" s="452" t="s">
        <v>555</v>
      </c>
      <c r="E53" s="590" t="s">
        <v>0</v>
      </c>
      <c r="F53" s="492"/>
      <c r="G53" s="492"/>
      <c r="H53" s="454"/>
      <c r="I53" s="458"/>
    </row>
    <row r="54" spans="1:9" ht="12.75" customHeight="1" x14ac:dyDescent="0.2">
      <c r="A54" s="583"/>
      <c r="B54" s="586"/>
      <c r="C54" s="455">
        <v>341</v>
      </c>
      <c r="D54" s="453" t="s">
        <v>556</v>
      </c>
      <c r="E54" s="591"/>
      <c r="F54" s="458"/>
      <c r="G54" s="458"/>
      <c r="H54" s="454" t="s">
        <v>363</v>
      </c>
      <c r="I54" s="458"/>
    </row>
    <row r="55" spans="1:9" ht="12.75" customHeight="1" x14ac:dyDescent="0.2">
      <c r="A55" s="497"/>
      <c r="B55" s="456"/>
      <c r="C55" s="457"/>
      <c r="D55" s="457"/>
      <c r="E55" s="456"/>
      <c r="F55" s="493"/>
      <c r="G55" s="493"/>
      <c r="H55" s="494"/>
      <c r="I55" s="493"/>
    </row>
    <row r="56" spans="1:9" ht="12.75" customHeight="1" x14ac:dyDescent="0.2">
      <c r="A56" s="581" t="s">
        <v>474</v>
      </c>
      <c r="B56" s="584"/>
      <c r="C56" s="447">
        <v>1111</v>
      </c>
      <c r="D56" s="448" t="s">
        <v>552</v>
      </c>
      <c r="E56" s="587" t="s">
        <v>551</v>
      </c>
      <c r="F56" s="491"/>
      <c r="G56" s="491"/>
      <c r="H56" s="449"/>
      <c r="I56" s="458"/>
    </row>
    <row r="57" spans="1:9" ht="12.75" customHeight="1" x14ac:dyDescent="0.2">
      <c r="A57" s="582"/>
      <c r="B57" s="585"/>
      <c r="C57" s="447">
        <v>1112</v>
      </c>
      <c r="D57" s="448" t="s">
        <v>553</v>
      </c>
      <c r="E57" s="588"/>
      <c r="F57" s="491"/>
      <c r="G57" s="491"/>
      <c r="H57" s="449"/>
      <c r="I57" s="458"/>
    </row>
    <row r="58" spans="1:9" ht="12.75" customHeight="1" x14ac:dyDescent="0.2">
      <c r="A58" s="582"/>
      <c r="B58" s="585"/>
      <c r="C58" s="447">
        <v>1113</v>
      </c>
      <c r="D58" s="448" t="s">
        <v>554</v>
      </c>
      <c r="E58" s="589"/>
      <c r="F58" s="491"/>
      <c r="G58" s="491"/>
      <c r="H58" s="449"/>
      <c r="I58" s="458"/>
    </row>
    <row r="59" spans="1:9" ht="12.75" customHeight="1" x14ac:dyDescent="0.2">
      <c r="A59" s="582"/>
      <c r="B59" s="585"/>
      <c r="C59" s="451">
        <v>3111</v>
      </c>
      <c r="D59" s="452" t="s">
        <v>555</v>
      </c>
      <c r="E59" s="590" t="s">
        <v>0</v>
      </c>
      <c r="F59" s="492"/>
      <c r="G59" s="492"/>
      <c r="H59" s="454"/>
      <c r="I59" s="458"/>
    </row>
    <row r="60" spans="1:9" ht="12.75" customHeight="1" x14ac:dyDescent="0.2">
      <c r="A60" s="583"/>
      <c r="B60" s="586"/>
      <c r="C60" s="455">
        <v>341</v>
      </c>
      <c r="D60" s="453" t="s">
        <v>556</v>
      </c>
      <c r="E60" s="591"/>
      <c r="F60" s="458"/>
      <c r="G60" s="458"/>
      <c r="H60" s="454" t="s">
        <v>363</v>
      </c>
      <c r="I60" s="458"/>
    </row>
    <row r="61" spans="1:9" ht="12.75" customHeight="1" x14ac:dyDescent="0.2">
      <c r="A61" s="497"/>
      <c r="B61" s="456"/>
      <c r="C61" s="457"/>
      <c r="D61" s="457"/>
      <c r="E61" s="456"/>
      <c r="F61" s="493"/>
      <c r="G61" s="493"/>
      <c r="H61" s="494"/>
      <c r="I61" s="493"/>
    </row>
    <row r="62" spans="1:9" ht="12.75" customHeight="1" x14ac:dyDescent="0.2">
      <c r="A62" s="581" t="s">
        <v>474</v>
      </c>
      <c r="B62" s="584"/>
      <c r="C62" s="447">
        <v>1111</v>
      </c>
      <c r="D62" s="448" t="s">
        <v>552</v>
      </c>
      <c r="E62" s="587" t="s">
        <v>551</v>
      </c>
      <c r="F62" s="491"/>
      <c r="G62" s="491"/>
      <c r="H62" s="449"/>
      <c r="I62" s="458"/>
    </row>
    <row r="63" spans="1:9" ht="12.75" customHeight="1" x14ac:dyDescent="0.2">
      <c r="A63" s="582"/>
      <c r="B63" s="585"/>
      <c r="C63" s="447">
        <v>1112</v>
      </c>
      <c r="D63" s="448" t="s">
        <v>553</v>
      </c>
      <c r="E63" s="588"/>
      <c r="F63" s="491"/>
      <c r="G63" s="491"/>
      <c r="H63" s="449"/>
      <c r="I63" s="458"/>
    </row>
    <row r="64" spans="1:9" ht="12.75" customHeight="1" x14ac:dyDescent="0.2">
      <c r="A64" s="582"/>
      <c r="B64" s="585"/>
      <c r="C64" s="447">
        <v>1113</v>
      </c>
      <c r="D64" s="448" t="s">
        <v>554</v>
      </c>
      <c r="E64" s="589"/>
      <c r="F64" s="491"/>
      <c r="G64" s="491"/>
      <c r="H64" s="449"/>
      <c r="I64" s="458"/>
    </row>
    <row r="65" spans="1:9" ht="12.75" customHeight="1" x14ac:dyDescent="0.2">
      <c r="A65" s="582"/>
      <c r="B65" s="585"/>
      <c r="C65" s="451">
        <v>3111</v>
      </c>
      <c r="D65" s="452" t="s">
        <v>555</v>
      </c>
      <c r="E65" s="590" t="s">
        <v>0</v>
      </c>
      <c r="F65" s="492"/>
      <c r="G65" s="492"/>
      <c r="H65" s="454"/>
      <c r="I65" s="458"/>
    </row>
    <row r="66" spans="1:9" ht="12.75" customHeight="1" x14ac:dyDescent="0.2">
      <c r="A66" s="583"/>
      <c r="B66" s="586"/>
      <c r="C66" s="455">
        <v>341</v>
      </c>
      <c r="D66" s="453" t="s">
        <v>556</v>
      </c>
      <c r="E66" s="591"/>
      <c r="F66" s="458"/>
      <c r="G66" s="458"/>
      <c r="H66" s="454" t="s">
        <v>363</v>
      </c>
      <c r="I66" s="458"/>
    </row>
    <row r="67" spans="1:9" ht="12.75" customHeight="1" x14ac:dyDescent="0.2">
      <c r="A67" s="497"/>
      <c r="B67" s="456"/>
      <c r="C67" s="457"/>
      <c r="D67" s="457"/>
      <c r="E67" s="456"/>
      <c r="F67" s="493"/>
      <c r="G67" s="493"/>
      <c r="H67" s="494"/>
      <c r="I67" s="493"/>
    </row>
    <row r="68" spans="1:9" ht="12.75" customHeight="1" x14ac:dyDescent="0.2">
      <c r="A68" s="581" t="s">
        <v>474</v>
      </c>
      <c r="B68" s="584"/>
      <c r="C68" s="447">
        <v>1111</v>
      </c>
      <c r="D68" s="448" t="s">
        <v>552</v>
      </c>
      <c r="E68" s="587" t="s">
        <v>551</v>
      </c>
      <c r="F68" s="491"/>
      <c r="G68" s="491"/>
      <c r="H68" s="449"/>
      <c r="I68" s="458"/>
    </row>
    <row r="69" spans="1:9" ht="12.75" customHeight="1" x14ac:dyDescent="0.2">
      <c r="A69" s="582"/>
      <c r="B69" s="585"/>
      <c r="C69" s="447">
        <v>1112</v>
      </c>
      <c r="D69" s="448" t="s">
        <v>553</v>
      </c>
      <c r="E69" s="588"/>
      <c r="F69" s="491"/>
      <c r="G69" s="491"/>
      <c r="H69" s="449"/>
      <c r="I69" s="458"/>
    </row>
    <row r="70" spans="1:9" ht="12.75" customHeight="1" x14ac:dyDescent="0.2">
      <c r="A70" s="582"/>
      <c r="B70" s="585"/>
      <c r="C70" s="447">
        <v>1113</v>
      </c>
      <c r="D70" s="448" t="s">
        <v>554</v>
      </c>
      <c r="E70" s="589"/>
      <c r="F70" s="491"/>
      <c r="G70" s="491"/>
      <c r="H70" s="449"/>
      <c r="I70" s="458"/>
    </row>
    <row r="71" spans="1:9" ht="12.75" customHeight="1" x14ac:dyDescent="0.2">
      <c r="A71" s="582"/>
      <c r="B71" s="585"/>
      <c r="C71" s="451">
        <v>3111</v>
      </c>
      <c r="D71" s="452" t="s">
        <v>555</v>
      </c>
      <c r="E71" s="590" t="s">
        <v>0</v>
      </c>
      <c r="F71" s="492"/>
      <c r="G71" s="492"/>
      <c r="H71" s="454"/>
      <c r="I71" s="458"/>
    </row>
    <row r="72" spans="1:9" ht="12.75" customHeight="1" x14ac:dyDescent="0.2">
      <c r="A72" s="583"/>
      <c r="B72" s="586"/>
      <c r="C72" s="455">
        <v>341</v>
      </c>
      <c r="D72" s="453" t="s">
        <v>556</v>
      </c>
      <c r="E72" s="591"/>
      <c r="F72" s="458"/>
      <c r="G72" s="458"/>
      <c r="H72" s="454" t="s">
        <v>363</v>
      </c>
      <c r="I72" s="458"/>
    </row>
    <row r="73" spans="1:9" ht="12.75" customHeight="1" x14ac:dyDescent="0.2">
      <c r="A73" s="497"/>
      <c r="B73" s="456"/>
      <c r="C73" s="457"/>
      <c r="D73" s="457"/>
      <c r="E73" s="456"/>
      <c r="F73" s="493"/>
      <c r="G73" s="493"/>
      <c r="H73" s="494"/>
      <c r="I73" s="493"/>
    </row>
    <row r="74" spans="1:9" ht="12.75" customHeight="1" x14ac:dyDescent="0.2">
      <c r="A74" s="581" t="s">
        <v>474</v>
      </c>
      <c r="B74" s="584"/>
      <c r="C74" s="447">
        <v>1111</v>
      </c>
      <c r="D74" s="448" t="s">
        <v>552</v>
      </c>
      <c r="E74" s="587" t="s">
        <v>551</v>
      </c>
      <c r="F74" s="491"/>
      <c r="G74" s="491"/>
      <c r="H74" s="449"/>
      <c r="I74" s="458"/>
    </row>
    <row r="75" spans="1:9" ht="12.75" customHeight="1" x14ac:dyDescent="0.2">
      <c r="A75" s="582"/>
      <c r="B75" s="585"/>
      <c r="C75" s="447">
        <v>1112</v>
      </c>
      <c r="D75" s="448" t="s">
        <v>553</v>
      </c>
      <c r="E75" s="588"/>
      <c r="F75" s="491"/>
      <c r="G75" s="491"/>
      <c r="H75" s="449"/>
      <c r="I75" s="458"/>
    </row>
    <row r="76" spans="1:9" ht="12.75" customHeight="1" x14ac:dyDescent="0.2">
      <c r="A76" s="582"/>
      <c r="B76" s="585"/>
      <c r="C76" s="447">
        <v>1113</v>
      </c>
      <c r="D76" s="448" t="s">
        <v>554</v>
      </c>
      <c r="E76" s="589"/>
      <c r="F76" s="491"/>
      <c r="G76" s="491"/>
      <c r="H76" s="449"/>
      <c r="I76" s="458"/>
    </row>
    <row r="77" spans="1:9" ht="12.75" customHeight="1" x14ac:dyDescent="0.2">
      <c r="A77" s="582"/>
      <c r="B77" s="585"/>
      <c r="C77" s="451">
        <v>3111</v>
      </c>
      <c r="D77" s="452" t="s">
        <v>555</v>
      </c>
      <c r="E77" s="590" t="s">
        <v>0</v>
      </c>
      <c r="F77" s="492"/>
      <c r="G77" s="492"/>
      <c r="H77" s="454"/>
      <c r="I77" s="458"/>
    </row>
    <row r="78" spans="1:9" ht="12.75" customHeight="1" x14ac:dyDescent="0.2">
      <c r="A78" s="583"/>
      <c r="B78" s="586"/>
      <c r="C78" s="455">
        <v>341</v>
      </c>
      <c r="D78" s="453" t="s">
        <v>556</v>
      </c>
      <c r="E78" s="591"/>
      <c r="F78" s="458"/>
      <c r="G78" s="458"/>
      <c r="H78" s="454" t="s">
        <v>363</v>
      </c>
      <c r="I78" s="458"/>
    </row>
    <row r="79" spans="1:9" ht="12.75" customHeight="1" x14ac:dyDescent="0.2">
      <c r="A79" s="497"/>
      <c r="B79" s="456"/>
      <c r="C79" s="457"/>
      <c r="D79" s="457"/>
      <c r="E79" s="456"/>
      <c r="F79" s="493"/>
      <c r="G79" s="493"/>
      <c r="H79" s="494"/>
      <c r="I79" s="493"/>
    </row>
    <row r="80" spans="1:9" ht="12.75" customHeight="1" x14ac:dyDescent="0.2">
      <c r="A80" s="581" t="s">
        <v>474</v>
      </c>
      <c r="B80" s="584"/>
      <c r="C80" s="447">
        <v>1111</v>
      </c>
      <c r="D80" s="448" t="s">
        <v>552</v>
      </c>
      <c r="E80" s="587" t="s">
        <v>551</v>
      </c>
      <c r="F80" s="491"/>
      <c r="G80" s="491"/>
      <c r="H80" s="449"/>
      <c r="I80" s="458"/>
    </row>
    <row r="81" spans="1:9" ht="12.75" customHeight="1" x14ac:dyDescent="0.2">
      <c r="A81" s="582"/>
      <c r="B81" s="585"/>
      <c r="C81" s="447">
        <v>1112</v>
      </c>
      <c r="D81" s="448" t="s">
        <v>553</v>
      </c>
      <c r="E81" s="588"/>
      <c r="F81" s="491"/>
      <c r="G81" s="491"/>
      <c r="H81" s="449"/>
      <c r="I81" s="458"/>
    </row>
    <row r="82" spans="1:9" ht="12.75" customHeight="1" x14ac:dyDescent="0.2">
      <c r="A82" s="582"/>
      <c r="B82" s="585"/>
      <c r="C82" s="447">
        <v>1113</v>
      </c>
      <c r="D82" s="448" t="s">
        <v>554</v>
      </c>
      <c r="E82" s="589"/>
      <c r="F82" s="491"/>
      <c r="G82" s="491"/>
      <c r="H82" s="449"/>
      <c r="I82" s="458"/>
    </row>
    <row r="83" spans="1:9" ht="12.75" customHeight="1" x14ac:dyDescent="0.2">
      <c r="A83" s="582"/>
      <c r="B83" s="585"/>
      <c r="C83" s="451">
        <v>3111</v>
      </c>
      <c r="D83" s="452" t="s">
        <v>555</v>
      </c>
      <c r="E83" s="590" t="s">
        <v>0</v>
      </c>
      <c r="F83" s="492"/>
      <c r="G83" s="492"/>
      <c r="H83" s="454"/>
      <c r="I83" s="458"/>
    </row>
    <row r="84" spans="1:9" ht="12.75" customHeight="1" x14ac:dyDescent="0.2">
      <c r="A84" s="583"/>
      <c r="B84" s="586"/>
      <c r="C84" s="455">
        <v>341</v>
      </c>
      <c r="D84" s="453" t="s">
        <v>556</v>
      </c>
      <c r="E84" s="591"/>
      <c r="F84" s="458"/>
      <c r="G84" s="458"/>
      <c r="H84" s="454" t="s">
        <v>363</v>
      </c>
      <c r="I84" s="458"/>
    </row>
    <row r="85" spans="1:9" ht="12.75" customHeight="1" x14ac:dyDescent="0.2">
      <c r="A85" s="497"/>
      <c r="B85" s="456"/>
      <c r="C85" s="457"/>
      <c r="D85" s="457"/>
      <c r="E85" s="456"/>
      <c r="F85" s="493"/>
      <c r="G85" s="493"/>
      <c r="H85" s="494"/>
      <c r="I85" s="493"/>
    </row>
    <row r="86" spans="1:9" ht="12.75" customHeight="1" x14ac:dyDescent="0.2">
      <c r="A86" s="581" t="s">
        <v>474</v>
      </c>
      <c r="B86" s="584"/>
      <c r="C86" s="447">
        <v>1111</v>
      </c>
      <c r="D86" s="448" t="s">
        <v>552</v>
      </c>
      <c r="E86" s="587" t="s">
        <v>551</v>
      </c>
      <c r="F86" s="491"/>
      <c r="G86" s="491"/>
      <c r="H86" s="449"/>
      <c r="I86" s="458"/>
    </row>
    <row r="87" spans="1:9" ht="12.75" customHeight="1" x14ac:dyDescent="0.2">
      <c r="A87" s="582"/>
      <c r="B87" s="585"/>
      <c r="C87" s="447">
        <v>1112</v>
      </c>
      <c r="D87" s="448" t="s">
        <v>553</v>
      </c>
      <c r="E87" s="588"/>
      <c r="F87" s="491"/>
      <c r="G87" s="491"/>
      <c r="H87" s="449"/>
      <c r="I87" s="458"/>
    </row>
    <row r="88" spans="1:9" ht="12.75" customHeight="1" x14ac:dyDescent="0.2">
      <c r="A88" s="582"/>
      <c r="B88" s="585"/>
      <c r="C88" s="447">
        <v>1113</v>
      </c>
      <c r="D88" s="448" t="s">
        <v>554</v>
      </c>
      <c r="E88" s="589"/>
      <c r="F88" s="491"/>
      <c r="G88" s="491"/>
      <c r="H88" s="449"/>
      <c r="I88" s="458"/>
    </row>
    <row r="89" spans="1:9" ht="12.75" customHeight="1" x14ac:dyDescent="0.2">
      <c r="A89" s="582"/>
      <c r="B89" s="585"/>
      <c r="C89" s="451">
        <v>3111</v>
      </c>
      <c r="D89" s="452" t="s">
        <v>555</v>
      </c>
      <c r="E89" s="590" t="s">
        <v>0</v>
      </c>
      <c r="F89" s="492"/>
      <c r="G89" s="492"/>
      <c r="H89" s="454"/>
      <c r="I89" s="458"/>
    </row>
    <row r="90" spans="1:9" ht="12.75" customHeight="1" x14ac:dyDescent="0.2">
      <c r="A90" s="583"/>
      <c r="B90" s="586"/>
      <c r="C90" s="455">
        <v>341</v>
      </c>
      <c r="D90" s="453" t="s">
        <v>556</v>
      </c>
      <c r="E90" s="591"/>
      <c r="F90" s="458"/>
      <c r="G90" s="458"/>
      <c r="H90" s="454" t="s">
        <v>363</v>
      </c>
      <c r="I90" s="458"/>
    </row>
    <row r="91" spans="1:9" ht="12.75" customHeight="1" x14ac:dyDescent="0.2">
      <c r="A91" s="497"/>
      <c r="B91" s="456"/>
      <c r="C91" s="457"/>
      <c r="D91" s="457"/>
      <c r="E91" s="456"/>
      <c r="F91" s="493"/>
      <c r="G91" s="493"/>
      <c r="H91" s="494"/>
      <c r="I91" s="493"/>
    </row>
    <row r="92" spans="1:9" ht="12.75" customHeight="1" x14ac:dyDescent="0.2">
      <c r="A92" s="581" t="s">
        <v>474</v>
      </c>
      <c r="B92" s="584"/>
      <c r="C92" s="447">
        <v>1111</v>
      </c>
      <c r="D92" s="448" t="s">
        <v>552</v>
      </c>
      <c r="E92" s="587" t="s">
        <v>551</v>
      </c>
      <c r="F92" s="491"/>
      <c r="G92" s="491"/>
      <c r="H92" s="449"/>
      <c r="I92" s="458"/>
    </row>
    <row r="93" spans="1:9" ht="12.75" customHeight="1" x14ac:dyDescent="0.2">
      <c r="A93" s="582"/>
      <c r="B93" s="585"/>
      <c r="C93" s="447">
        <v>1112</v>
      </c>
      <c r="D93" s="448" t="s">
        <v>553</v>
      </c>
      <c r="E93" s="588"/>
      <c r="F93" s="491"/>
      <c r="G93" s="491"/>
      <c r="H93" s="449"/>
      <c r="I93" s="458"/>
    </row>
    <row r="94" spans="1:9" ht="12.75" customHeight="1" x14ac:dyDescent="0.2">
      <c r="A94" s="582"/>
      <c r="B94" s="585"/>
      <c r="C94" s="447">
        <v>1113</v>
      </c>
      <c r="D94" s="448" t="s">
        <v>554</v>
      </c>
      <c r="E94" s="589"/>
      <c r="F94" s="491"/>
      <c r="G94" s="491"/>
      <c r="H94" s="449"/>
      <c r="I94" s="458"/>
    </row>
    <row r="95" spans="1:9" ht="12.75" customHeight="1" x14ac:dyDescent="0.2">
      <c r="A95" s="582"/>
      <c r="B95" s="585"/>
      <c r="C95" s="451">
        <v>3111</v>
      </c>
      <c r="D95" s="452" t="s">
        <v>555</v>
      </c>
      <c r="E95" s="590" t="s">
        <v>0</v>
      </c>
      <c r="F95" s="492"/>
      <c r="G95" s="492"/>
      <c r="H95" s="454"/>
      <c r="I95" s="458"/>
    </row>
    <row r="96" spans="1:9" ht="12.75" customHeight="1" x14ac:dyDescent="0.2">
      <c r="A96" s="583"/>
      <c r="B96" s="586"/>
      <c r="C96" s="455">
        <v>341</v>
      </c>
      <c r="D96" s="453" t="s">
        <v>556</v>
      </c>
      <c r="E96" s="591"/>
      <c r="F96" s="458"/>
      <c r="G96" s="458"/>
      <c r="H96" s="454" t="s">
        <v>363</v>
      </c>
      <c r="I96" s="458"/>
    </row>
    <row r="97" spans="1:9" ht="12.75" customHeight="1" x14ac:dyDescent="0.2">
      <c r="A97" s="497"/>
      <c r="B97" s="456"/>
      <c r="C97" s="457"/>
      <c r="D97" s="457"/>
      <c r="E97" s="456"/>
      <c r="F97" s="493"/>
      <c r="G97" s="493"/>
      <c r="H97" s="494"/>
      <c r="I97" s="493"/>
    </row>
    <row r="98" spans="1:9" ht="12.75" customHeight="1" x14ac:dyDescent="0.2">
      <c r="A98" s="581" t="s">
        <v>474</v>
      </c>
      <c r="B98" s="584"/>
      <c r="C98" s="447">
        <v>1111</v>
      </c>
      <c r="D98" s="448" t="s">
        <v>552</v>
      </c>
      <c r="E98" s="587" t="s">
        <v>551</v>
      </c>
      <c r="F98" s="491"/>
      <c r="G98" s="491"/>
      <c r="H98" s="449"/>
      <c r="I98" s="458"/>
    </row>
    <row r="99" spans="1:9" ht="12.75" customHeight="1" x14ac:dyDescent="0.2">
      <c r="A99" s="582"/>
      <c r="B99" s="585"/>
      <c r="C99" s="447">
        <v>1112</v>
      </c>
      <c r="D99" s="448" t="s">
        <v>553</v>
      </c>
      <c r="E99" s="588"/>
      <c r="F99" s="491"/>
      <c r="G99" s="491"/>
      <c r="H99" s="449"/>
      <c r="I99" s="458"/>
    </row>
    <row r="100" spans="1:9" ht="12.75" customHeight="1" x14ac:dyDescent="0.2">
      <c r="A100" s="582"/>
      <c r="B100" s="585"/>
      <c r="C100" s="447">
        <v>1113</v>
      </c>
      <c r="D100" s="448" t="s">
        <v>554</v>
      </c>
      <c r="E100" s="589"/>
      <c r="F100" s="491"/>
      <c r="G100" s="491"/>
      <c r="H100" s="449"/>
      <c r="I100" s="458"/>
    </row>
    <row r="101" spans="1:9" ht="12.75" customHeight="1" x14ac:dyDescent="0.2">
      <c r="A101" s="582"/>
      <c r="B101" s="585"/>
      <c r="C101" s="451">
        <v>3111</v>
      </c>
      <c r="D101" s="452" t="s">
        <v>555</v>
      </c>
      <c r="E101" s="590" t="s">
        <v>0</v>
      </c>
      <c r="F101" s="492"/>
      <c r="G101" s="492"/>
      <c r="H101" s="454"/>
      <c r="I101" s="458"/>
    </row>
    <row r="102" spans="1:9" ht="12.75" customHeight="1" x14ac:dyDescent="0.2">
      <c r="A102" s="583"/>
      <c r="B102" s="586"/>
      <c r="C102" s="455">
        <v>341</v>
      </c>
      <c r="D102" s="453" t="s">
        <v>556</v>
      </c>
      <c r="E102" s="591"/>
      <c r="F102" s="458"/>
      <c r="G102" s="458"/>
      <c r="H102" s="454" t="s">
        <v>363</v>
      </c>
      <c r="I102" s="458"/>
    </row>
    <row r="103" spans="1:9" ht="12.75" customHeight="1" x14ac:dyDescent="0.2">
      <c r="A103" s="497"/>
      <c r="B103" s="456"/>
      <c r="C103" s="457"/>
      <c r="D103" s="457"/>
      <c r="E103" s="456"/>
      <c r="F103" s="493"/>
      <c r="G103" s="493"/>
      <c r="H103" s="494"/>
      <c r="I103" s="493"/>
    </row>
    <row r="104" spans="1:9" ht="12.75" customHeight="1" x14ac:dyDescent="0.2">
      <c r="A104" s="581" t="s">
        <v>474</v>
      </c>
      <c r="B104" s="584"/>
      <c r="C104" s="447">
        <v>1111</v>
      </c>
      <c r="D104" s="448" t="s">
        <v>552</v>
      </c>
      <c r="E104" s="587" t="s">
        <v>551</v>
      </c>
      <c r="F104" s="491"/>
      <c r="G104" s="491"/>
      <c r="H104" s="449"/>
      <c r="I104" s="458"/>
    </row>
    <row r="105" spans="1:9" ht="12.75" customHeight="1" x14ac:dyDescent="0.2">
      <c r="A105" s="582"/>
      <c r="B105" s="585"/>
      <c r="C105" s="447">
        <v>1112</v>
      </c>
      <c r="D105" s="448" t="s">
        <v>553</v>
      </c>
      <c r="E105" s="588"/>
      <c r="F105" s="491"/>
      <c r="G105" s="491"/>
      <c r="H105" s="449"/>
      <c r="I105" s="458"/>
    </row>
    <row r="106" spans="1:9" ht="12.75" customHeight="1" x14ac:dyDescent="0.2">
      <c r="A106" s="582"/>
      <c r="B106" s="585"/>
      <c r="C106" s="447">
        <v>1113</v>
      </c>
      <c r="D106" s="448" t="s">
        <v>554</v>
      </c>
      <c r="E106" s="589"/>
      <c r="F106" s="491"/>
      <c r="G106" s="491"/>
      <c r="H106" s="449"/>
      <c r="I106" s="458"/>
    </row>
    <row r="107" spans="1:9" ht="12.75" customHeight="1" x14ac:dyDescent="0.2">
      <c r="A107" s="582"/>
      <c r="B107" s="585"/>
      <c r="C107" s="451">
        <v>3111</v>
      </c>
      <c r="D107" s="452" t="s">
        <v>555</v>
      </c>
      <c r="E107" s="590" t="s">
        <v>0</v>
      </c>
      <c r="F107" s="492"/>
      <c r="G107" s="492"/>
      <c r="H107" s="454"/>
      <c r="I107" s="458"/>
    </row>
    <row r="108" spans="1:9" ht="12.75" customHeight="1" x14ac:dyDescent="0.2">
      <c r="A108" s="583"/>
      <c r="B108" s="586"/>
      <c r="C108" s="455">
        <v>341</v>
      </c>
      <c r="D108" s="453" t="s">
        <v>556</v>
      </c>
      <c r="E108" s="591"/>
      <c r="F108" s="458"/>
      <c r="G108" s="458"/>
      <c r="H108" s="454" t="s">
        <v>363</v>
      </c>
      <c r="I108" s="458"/>
    </row>
    <row r="109" spans="1:9" ht="12.75" customHeight="1" x14ac:dyDescent="0.2">
      <c r="A109" s="497"/>
      <c r="B109" s="456"/>
      <c r="C109" s="457"/>
      <c r="D109" s="457"/>
      <c r="E109" s="456"/>
      <c r="F109" s="493"/>
      <c r="G109" s="493"/>
      <c r="H109" s="494"/>
      <c r="I109" s="493"/>
    </row>
    <row r="110" spans="1:9" ht="12.75" customHeight="1" x14ac:dyDescent="0.2">
      <c r="A110" s="581" t="s">
        <v>474</v>
      </c>
      <c r="B110" s="584"/>
      <c r="C110" s="447">
        <v>1111</v>
      </c>
      <c r="D110" s="448" t="s">
        <v>552</v>
      </c>
      <c r="E110" s="587" t="s">
        <v>551</v>
      </c>
      <c r="F110" s="491"/>
      <c r="G110" s="491"/>
      <c r="H110" s="449"/>
      <c r="I110" s="458"/>
    </row>
    <row r="111" spans="1:9" ht="12.75" customHeight="1" x14ac:dyDescent="0.2">
      <c r="A111" s="582"/>
      <c r="B111" s="585"/>
      <c r="C111" s="447">
        <v>1112</v>
      </c>
      <c r="D111" s="448" t="s">
        <v>553</v>
      </c>
      <c r="E111" s="588"/>
      <c r="F111" s="491"/>
      <c r="G111" s="491"/>
      <c r="H111" s="449"/>
      <c r="I111" s="458"/>
    </row>
    <row r="112" spans="1:9" ht="12.75" customHeight="1" x14ac:dyDescent="0.2">
      <c r="A112" s="582"/>
      <c r="B112" s="585"/>
      <c r="C112" s="447">
        <v>1113</v>
      </c>
      <c r="D112" s="448" t="s">
        <v>554</v>
      </c>
      <c r="E112" s="589"/>
      <c r="F112" s="491"/>
      <c r="G112" s="491"/>
      <c r="H112" s="449"/>
      <c r="I112" s="458"/>
    </row>
    <row r="113" spans="1:9" ht="12.75" customHeight="1" x14ac:dyDescent="0.2">
      <c r="A113" s="582"/>
      <c r="B113" s="585"/>
      <c r="C113" s="451">
        <v>3111</v>
      </c>
      <c r="D113" s="452" t="s">
        <v>555</v>
      </c>
      <c r="E113" s="590" t="s">
        <v>0</v>
      </c>
      <c r="F113" s="492"/>
      <c r="G113" s="492"/>
      <c r="H113" s="454"/>
      <c r="I113" s="458"/>
    </row>
    <row r="114" spans="1:9" ht="12.75" customHeight="1" x14ac:dyDescent="0.2">
      <c r="A114" s="583"/>
      <c r="B114" s="586"/>
      <c r="C114" s="455">
        <v>341</v>
      </c>
      <c r="D114" s="453" t="s">
        <v>556</v>
      </c>
      <c r="E114" s="591"/>
      <c r="F114" s="458"/>
      <c r="G114" s="458"/>
      <c r="H114" s="454" t="s">
        <v>363</v>
      </c>
      <c r="I114" s="458"/>
    </row>
    <row r="115" spans="1:9" ht="12.75" customHeight="1" x14ac:dyDescent="0.2">
      <c r="A115" s="497"/>
      <c r="B115" s="456"/>
      <c r="C115" s="457"/>
      <c r="D115" s="457"/>
      <c r="E115" s="456"/>
      <c r="F115" s="493"/>
      <c r="G115" s="493"/>
      <c r="H115" s="494"/>
      <c r="I115" s="493"/>
    </row>
    <row r="116" spans="1:9" ht="12.75" customHeight="1" x14ac:dyDescent="0.2">
      <c r="A116" s="581" t="s">
        <v>474</v>
      </c>
      <c r="B116" s="584"/>
      <c r="C116" s="447">
        <v>1111</v>
      </c>
      <c r="D116" s="448" t="s">
        <v>552</v>
      </c>
      <c r="E116" s="587" t="s">
        <v>551</v>
      </c>
      <c r="F116" s="491"/>
      <c r="G116" s="491"/>
      <c r="H116" s="449"/>
      <c r="I116" s="458"/>
    </row>
    <row r="117" spans="1:9" ht="12.75" customHeight="1" x14ac:dyDescent="0.2">
      <c r="A117" s="582"/>
      <c r="B117" s="585"/>
      <c r="C117" s="447">
        <v>1112</v>
      </c>
      <c r="D117" s="448" t="s">
        <v>553</v>
      </c>
      <c r="E117" s="588"/>
      <c r="F117" s="491"/>
      <c r="G117" s="491"/>
      <c r="H117" s="449"/>
      <c r="I117" s="458"/>
    </row>
    <row r="118" spans="1:9" ht="12.75" customHeight="1" x14ac:dyDescent="0.2">
      <c r="A118" s="582"/>
      <c r="B118" s="585"/>
      <c r="C118" s="447">
        <v>1113</v>
      </c>
      <c r="D118" s="448" t="s">
        <v>554</v>
      </c>
      <c r="E118" s="589"/>
      <c r="F118" s="491"/>
      <c r="G118" s="491"/>
      <c r="H118" s="449"/>
      <c r="I118" s="458"/>
    </row>
    <row r="119" spans="1:9" ht="12.75" customHeight="1" x14ac:dyDescent="0.2">
      <c r="A119" s="582"/>
      <c r="B119" s="585"/>
      <c r="C119" s="451">
        <v>3111</v>
      </c>
      <c r="D119" s="452" t="s">
        <v>555</v>
      </c>
      <c r="E119" s="590" t="s">
        <v>0</v>
      </c>
      <c r="F119" s="492"/>
      <c r="G119" s="492"/>
      <c r="H119" s="454"/>
      <c r="I119" s="458"/>
    </row>
    <row r="120" spans="1:9" ht="12.75" customHeight="1" x14ac:dyDescent="0.2">
      <c r="A120" s="583"/>
      <c r="B120" s="586"/>
      <c r="C120" s="455">
        <v>341</v>
      </c>
      <c r="D120" s="453" t="s">
        <v>556</v>
      </c>
      <c r="E120" s="591"/>
      <c r="F120" s="458"/>
      <c r="G120" s="458"/>
      <c r="H120" s="454" t="s">
        <v>363</v>
      </c>
      <c r="I120" s="458"/>
    </row>
    <row r="121" spans="1:9" ht="12.75" customHeight="1" x14ac:dyDescent="0.2">
      <c r="A121" s="497"/>
      <c r="B121" s="456"/>
      <c r="C121" s="457"/>
      <c r="D121" s="457"/>
      <c r="E121" s="456"/>
      <c r="F121" s="493"/>
      <c r="G121" s="493"/>
      <c r="H121" s="494"/>
      <c r="I121" s="493"/>
    </row>
    <row r="122" spans="1:9" ht="12.75" customHeight="1" x14ac:dyDescent="0.2">
      <c r="A122" s="581" t="s">
        <v>474</v>
      </c>
      <c r="B122" s="584"/>
      <c r="C122" s="447">
        <v>1111</v>
      </c>
      <c r="D122" s="448" t="s">
        <v>552</v>
      </c>
      <c r="E122" s="587" t="s">
        <v>551</v>
      </c>
      <c r="F122" s="491"/>
      <c r="G122" s="491"/>
      <c r="H122" s="449"/>
      <c r="I122" s="458"/>
    </row>
    <row r="123" spans="1:9" ht="12.75" customHeight="1" x14ac:dyDescent="0.2">
      <c r="A123" s="582"/>
      <c r="B123" s="585"/>
      <c r="C123" s="447">
        <v>1112</v>
      </c>
      <c r="D123" s="448" t="s">
        <v>553</v>
      </c>
      <c r="E123" s="588"/>
      <c r="F123" s="491"/>
      <c r="G123" s="491"/>
      <c r="H123" s="449"/>
      <c r="I123" s="458"/>
    </row>
    <row r="124" spans="1:9" ht="12.75" customHeight="1" x14ac:dyDescent="0.2">
      <c r="A124" s="582"/>
      <c r="B124" s="585"/>
      <c r="C124" s="447">
        <v>1113</v>
      </c>
      <c r="D124" s="448" t="s">
        <v>554</v>
      </c>
      <c r="E124" s="589"/>
      <c r="F124" s="491"/>
      <c r="G124" s="491"/>
      <c r="H124" s="449"/>
      <c r="I124" s="458"/>
    </row>
    <row r="125" spans="1:9" ht="12.75" customHeight="1" x14ac:dyDescent="0.2">
      <c r="A125" s="582"/>
      <c r="B125" s="585"/>
      <c r="C125" s="451">
        <v>3111</v>
      </c>
      <c r="D125" s="452" t="s">
        <v>555</v>
      </c>
      <c r="E125" s="590" t="s">
        <v>0</v>
      </c>
      <c r="F125" s="492"/>
      <c r="G125" s="492"/>
      <c r="H125" s="454"/>
      <c r="I125" s="458"/>
    </row>
    <row r="126" spans="1:9" ht="12.75" customHeight="1" x14ac:dyDescent="0.2">
      <c r="A126" s="583"/>
      <c r="B126" s="586"/>
      <c r="C126" s="455">
        <v>341</v>
      </c>
      <c r="D126" s="453" t="s">
        <v>556</v>
      </c>
      <c r="E126" s="591"/>
      <c r="F126" s="458"/>
      <c r="G126" s="458"/>
      <c r="H126" s="454" t="s">
        <v>363</v>
      </c>
      <c r="I126" s="458"/>
    </row>
    <row r="127" spans="1:9" ht="12.75" customHeight="1" x14ac:dyDescent="0.2">
      <c r="A127" s="497"/>
      <c r="B127" s="456"/>
      <c r="C127" s="457"/>
      <c r="D127" s="457"/>
      <c r="E127" s="456"/>
      <c r="F127" s="493"/>
      <c r="G127" s="493"/>
      <c r="H127" s="494"/>
      <c r="I127" s="493"/>
    </row>
    <row r="128" spans="1:9" ht="12.75" customHeight="1" x14ac:dyDescent="0.2">
      <c r="A128" s="581" t="s">
        <v>474</v>
      </c>
      <c r="B128" s="584"/>
      <c r="C128" s="447">
        <v>1111</v>
      </c>
      <c r="D128" s="448" t="s">
        <v>552</v>
      </c>
      <c r="E128" s="587" t="s">
        <v>551</v>
      </c>
      <c r="F128" s="491"/>
      <c r="G128" s="491"/>
      <c r="H128" s="449"/>
      <c r="I128" s="458"/>
    </row>
    <row r="129" spans="1:9" ht="12.75" customHeight="1" x14ac:dyDescent="0.2">
      <c r="A129" s="582"/>
      <c r="B129" s="585"/>
      <c r="C129" s="447">
        <v>1112</v>
      </c>
      <c r="D129" s="448" t="s">
        <v>553</v>
      </c>
      <c r="E129" s="588"/>
      <c r="F129" s="491"/>
      <c r="G129" s="491"/>
      <c r="H129" s="449"/>
      <c r="I129" s="458"/>
    </row>
    <row r="130" spans="1:9" ht="12.75" customHeight="1" x14ac:dyDescent="0.2">
      <c r="A130" s="582"/>
      <c r="B130" s="585"/>
      <c r="C130" s="447">
        <v>1113</v>
      </c>
      <c r="D130" s="448" t="s">
        <v>554</v>
      </c>
      <c r="E130" s="589"/>
      <c r="F130" s="491"/>
      <c r="G130" s="491"/>
      <c r="H130" s="449"/>
      <c r="I130" s="458"/>
    </row>
    <row r="131" spans="1:9" ht="12.75" customHeight="1" x14ac:dyDescent="0.2">
      <c r="A131" s="582"/>
      <c r="B131" s="585"/>
      <c r="C131" s="451">
        <v>3111</v>
      </c>
      <c r="D131" s="452" t="s">
        <v>555</v>
      </c>
      <c r="E131" s="590" t="s">
        <v>0</v>
      </c>
      <c r="F131" s="492"/>
      <c r="G131" s="492"/>
      <c r="H131" s="454"/>
      <c r="I131" s="458"/>
    </row>
    <row r="132" spans="1:9" ht="12.75" customHeight="1" x14ac:dyDescent="0.2">
      <c r="A132" s="583"/>
      <c r="B132" s="586"/>
      <c r="C132" s="455">
        <v>341</v>
      </c>
      <c r="D132" s="453" t="s">
        <v>556</v>
      </c>
      <c r="E132" s="591"/>
      <c r="F132" s="458"/>
      <c r="G132" s="458"/>
      <c r="H132" s="454" t="s">
        <v>363</v>
      </c>
      <c r="I132" s="458"/>
    </row>
    <row r="133" spans="1:9" ht="12.75" customHeight="1" x14ac:dyDescent="0.2">
      <c r="A133" s="497"/>
      <c r="B133" s="456"/>
      <c r="C133" s="457"/>
      <c r="D133" s="457"/>
      <c r="E133" s="456"/>
      <c r="F133" s="493"/>
      <c r="G133" s="493"/>
      <c r="H133" s="494"/>
      <c r="I133" s="493"/>
    </row>
    <row r="134" spans="1:9" ht="12.75" customHeight="1" x14ac:dyDescent="0.2">
      <c r="A134" s="581" t="s">
        <v>474</v>
      </c>
      <c r="B134" s="584"/>
      <c r="C134" s="447">
        <v>1111</v>
      </c>
      <c r="D134" s="448" t="s">
        <v>552</v>
      </c>
      <c r="E134" s="587" t="s">
        <v>551</v>
      </c>
      <c r="F134" s="491"/>
      <c r="G134" s="491"/>
      <c r="H134" s="449"/>
      <c r="I134" s="458"/>
    </row>
    <row r="135" spans="1:9" ht="12.75" customHeight="1" x14ac:dyDescent="0.2">
      <c r="A135" s="582"/>
      <c r="B135" s="585"/>
      <c r="C135" s="447">
        <v>1112</v>
      </c>
      <c r="D135" s="448" t="s">
        <v>553</v>
      </c>
      <c r="E135" s="588"/>
      <c r="F135" s="491"/>
      <c r="G135" s="491"/>
      <c r="H135" s="449"/>
      <c r="I135" s="458"/>
    </row>
    <row r="136" spans="1:9" ht="12.75" customHeight="1" x14ac:dyDescent="0.2">
      <c r="A136" s="582"/>
      <c r="B136" s="585"/>
      <c r="C136" s="447">
        <v>1113</v>
      </c>
      <c r="D136" s="448" t="s">
        <v>554</v>
      </c>
      <c r="E136" s="589"/>
      <c r="F136" s="491"/>
      <c r="G136" s="491"/>
      <c r="H136" s="449"/>
      <c r="I136" s="458"/>
    </row>
    <row r="137" spans="1:9" ht="12.75" customHeight="1" x14ac:dyDescent="0.2">
      <c r="A137" s="582"/>
      <c r="B137" s="585"/>
      <c r="C137" s="451">
        <v>3111</v>
      </c>
      <c r="D137" s="452" t="s">
        <v>555</v>
      </c>
      <c r="E137" s="590" t="s">
        <v>0</v>
      </c>
      <c r="F137" s="492"/>
      <c r="G137" s="492"/>
      <c r="H137" s="454"/>
      <c r="I137" s="458"/>
    </row>
    <row r="138" spans="1:9" ht="12.75" customHeight="1" x14ac:dyDescent="0.2">
      <c r="A138" s="583"/>
      <c r="B138" s="586"/>
      <c r="C138" s="455">
        <v>341</v>
      </c>
      <c r="D138" s="453" t="s">
        <v>556</v>
      </c>
      <c r="E138" s="591"/>
      <c r="F138" s="458"/>
      <c r="G138" s="458"/>
      <c r="H138" s="454" t="s">
        <v>363</v>
      </c>
      <c r="I138" s="458"/>
    </row>
    <row r="139" spans="1:9" ht="12.75" customHeight="1" x14ac:dyDescent="0.2">
      <c r="A139" s="497"/>
      <c r="B139" s="456"/>
      <c r="C139" s="457"/>
      <c r="D139" s="457"/>
      <c r="E139" s="456"/>
      <c r="F139" s="493"/>
      <c r="G139" s="493"/>
      <c r="H139" s="494"/>
      <c r="I139" s="493"/>
    </row>
    <row r="140" spans="1:9" ht="12.75" customHeight="1" x14ac:dyDescent="0.2">
      <c r="A140" s="581" t="s">
        <v>474</v>
      </c>
      <c r="B140" s="584"/>
      <c r="C140" s="447">
        <v>1111</v>
      </c>
      <c r="D140" s="448" t="s">
        <v>552</v>
      </c>
      <c r="E140" s="587" t="s">
        <v>551</v>
      </c>
      <c r="F140" s="491"/>
      <c r="G140" s="491"/>
      <c r="H140" s="449"/>
      <c r="I140" s="458"/>
    </row>
    <row r="141" spans="1:9" ht="12.75" customHeight="1" x14ac:dyDescent="0.2">
      <c r="A141" s="582"/>
      <c r="B141" s="585"/>
      <c r="C141" s="447">
        <v>1112</v>
      </c>
      <c r="D141" s="448" t="s">
        <v>553</v>
      </c>
      <c r="E141" s="588"/>
      <c r="F141" s="491"/>
      <c r="G141" s="491"/>
      <c r="H141" s="449"/>
      <c r="I141" s="458"/>
    </row>
    <row r="142" spans="1:9" ht="12.75" customHeight="1" x14ac:dyDescent="0.2">
      <c r="A142" s="582"/>
      <c r="B142" s="585"/>
      <c r="C142" s="447">
        <v>1113</v>
      </c>
      <c r="D142" s="448" t="s">
        <v>554</v>
      </c>
      <c r="E142" s="589"/>
      <c r="F142" s="491"/>
      <c r="G142" s="491"/>
      <c r="H142" s="449"/>
      <c r="I142" s="458"/>
    </row>
    <row r="143" spans="1:9" ht="12.75" customHeight="1" x14ac:dyDescent="0.2">
      <c r="A143" s="582"/>
      <c r="B143" s="585"/>
      <c r="C143" s="451">
        <v>3111</v>
      </c>
      <c r="D143" s="452" t="s">
        <v>555</v>
      </c>
      <c r="E143" s="590" t="s">
        <v>0</v>
      </c>
      <c r="F143" s="492"/>
      <c r="G143" s="492"/>
      <c r="H143" s="454"/>
      <c r="I143" s="458"/>
    </row>
    <row r="144" spans="1:9" ht="12.75" customHeight="1" x14ac:dyDescent="0.2">
      <c r="A144" s="583"/>
      <c r="B144" s="586"/>
      <c r="C144" s="455">
        <v>341</v>
      </c>
      <c r="D144" s="453" t="s">
        <v>556</v>
      </c>
      <c r="E144" s="591"/>
      <c r="F144" s="458"/>
      <c r="G144" s="458"/>
      <c r="H144" s="454" t="s">
        <v>363</v>
      </c>
      <c r="I144" s="458"/>
    </row>
    <row r="145" spans="1:9" ht="12.75" customHeight="1" x14ac:dyDescent="0.2">
      <c r="A145" s="497"/>
      <c r="B145" s="456"/>
      <c r="C145" s="457"/>
      <c r="D145" s="457"/>
      <c r="E145" s="456"/>
      <c r="F145" s="493"/>
      <c r="G145" s="493"/>
      <c r="H145" s="494"/>
      <c r="I145" s="493"/>
    </row>
    <row r="146" spans="1:9" ht="12.75" customHeight="1" x14ac:dyDescent="0.2">
      <c r="A146" s="581" t="s">
        <v>474</v>
      </c>
      <c r="B146" s="584"/>
      <c r="C146" s="447">
        <v>1111</v>
      </c>
      <c r="D146" s="448" t="s">
        <v>552</v>
      </c>
      <c r="E146" s="587" t="s">
        <v>551</v>
      </c>
      <c r="F146" s="491"/>
      <c r="G146" s="491"/>
      <c r="H146" s="449"/>
      <c r="I146" s="458"/>
    </row>
    <row r="147" spans="1:9" ht="12.75" customHeight="1" x14ac:dyDescent="0.2">
      <c r="A147" s="582"/>
      <c r="B147" s="585"/>
      <c r="C147" s="447">
        <v>1112</v>
      </c>
      <c r="D147" s="448" t="s">
        <v>553</v>
      </c>
      <c r="E147" s="588"/>
      <c r="F147" s="491"/>
      <c r="G147" s="491"/>
      <c r="H147" s="449"/>
      <c r="I147" s="458"/>
    </row>
    <row r="148" spans="1:9" ht="12.75" customHeight="1" x14ac:dyDescent="0.2">
      <c r="A148" s="582"/>
      <c r="B148" s="585"/>
      <c r="C148" s="447">
        <v>1113</v>
      </c>
      <c r="D148" s="448" t="s">
        <v>554</v>
      </c>
      <c r="E148" s="589"/>
      <c r="F148" s="491"/>
      <c r="G148" s="491"/>
      <c r="H148" s="449"/>
      <c r="I148" s="458"/>
    </row>
    <row r="149" spans="1:9" ht="12.75" customHeight="1" x14ac:dyDescent="0.2">
      <c r="A149" s="582"/>
      <c r="B149" s="585"/>
      <c r="C149" s="451">
        <v>3111</v>
      </c>
      <c r="D149" s="452" t="s">
        <v>555</v>
      </c>
      <c r="E149" s="590" t="s">
        <v>0</v>
      </c>
      <c r="F149" s="492"/>
      <c r="G149" s="492"/>
      <c r="H149" s="454"/>
      <c r="I149" s="458"/>
    </row>
    <row r="150" spans="1:9" ht="12.75" customHeight="1" x14ac:dyDescent="0.2">
      <c r="A150" s="583"/>
      <c r="B150" s="586"/>
      <c r="C150" s="455">
        <v>341</v>
      </c>
      <c r="D150" s="453" t="s">
        <v>556</v>
      </c>
      <c r="E150" s="591"/>
      <c r="F150" s="458"/>
      <c r="G150" s="458"/>
      <c r="H150" s="454" t="s">
        <v>363</v>
      </c>
      <c r="I150" s="458"/>
    </row>
    <row r="151" spans="1:9" ht="12.75" customHeight="1" x14ac:dyDescent="0.2">
      <c r="A151" s="497"/>
      <c r="B151" s="456"/>
      <c r="C151" s="457"/>
      <c r="D151" s="457"/>
      <c r="E151" s="456"/>
      <c r="F151" s="493"/>
      <c r="G151" s="493"/>
      <c r="H151" s="494"/>
      <c r="I151" s="493"/>
    </row>
    <row r="152" spans="1:9" ht="12.75" customHeight="1" x14ac:dyDescent="0.2">
      <c r="A152" s="581" t="s">
        <v>474</v>
      </c>
      <c r="B152" s="584"/>
      <c r="C152" s="447">
        <v>1111</v>
      </c>
      <c r="D152" s="448" t="s">
        <v>552</v>
      </c>
      <c r="E152" s="587" t="s">
        <v>551</v>
      </c>
      <c r="F152" s="491"/>
      <c r="G152" s="491"/>
      <c r="H152" s="449"/>
      <c r="I152" s="458"/>
    </row>
    <row r="153" spans="1:9" ht="12.75" customHeight="1" x14ac:dyDescent="0.2">
      <c r="A153" s="582"/>
      <c r="B153" s="585"/>
      <c r="C153" s="447">
        <v>1112</v>
      </c>
      <c r="D153" s="448" t="s">
        <v>553</v>
      </c>
      <c r="E153" s="588"/>
      <c r="F153" s="491"/>
      <c r="G153" s="491"/>
      <c r="H153" s="449"/>
      <c r="I153" s="458"/>
    </row>
    <row r="154" spans="1:9" ht="12.75" customHeight="1" x14ac:dyDescent="0.2">
      <c r="A154" s="582"/>
      <c r="B154" s="585"/>
      <c r="C154" s="447">
        <v>1113</v>
      </c>
      <c r="D154" s="448" t="s">
        <v>554</v>
      </c>
      <c r="E154" s="589"/>
      <c r="F154" s="491"/>
      <c r="G154" s="491"/>
      <c r="H154" s="449"/>
      <c r="I154" s="458"/>
    </row>
    <row r="155" spans="1:9" ht="12.75" customHeight="1" x14ac:dyDescent="0.2">
      <c r="A155" s="582"/>
      <c r="B155" s="585"/>
      <c r="C155" s="451">
        <v>3111</v>
      </c>
      <c r="D155" s="452" t="s">
        <v>555</v>
      </c>
      <c r="E155" s="590" t="s">
        <v>0</v>
      </c>
      <c r="F155" s="492"/>
      <c r="G155" s="492"/>
      <c r="H155" s="454"/>
      <c r="I155" s="458"/>
    </row>
    <row r="156" spans="1:9" ht="12.75" customHeight="1" x14ac:dyDescent="0.2">
      <c r="A156" s="583"/>
      <c r="B156" s="586"/>
      <c r="C156" s="455">
        <v>341</v>
      </c>
      <c r="D156" s="453" t="s">
        <v>556</v>
      </c>
      <c r="E156" s="591"/>
      <c r="F156" s="458"/>
      <c r="G156" s="458"/>
      <c r="H156" s="454" t="s">
        <v>363</v>
      </c>
      <c r="I156" s="458"/>
    </row>
    <row r="157" spans="1:9" ht="12.75" customHeight="1" x14ac:dyDescent="0.2">
      <c r="A157" s="497"/>
      <c r="B157" s="456"/>
      <c r="C157" s="457"/>
      <c r="D157" s="457"/>
      <c r="E157" s="456"/>
      <c r="F157" s="493"/>
      <c r="G157" s="493"/>
      <c r="H157" s="494"/>
      <c r="I157" s="493"/>
    </row>
    <row r="158" spans="1:9" ht="12.75" customHeight="1" x14ac:dyDescent="0.2">
      <c r="A158" s="581" t="s">
        <v>474</v>
      </c>
      <c r="B158" s="584"/>
      <c r="C158" s="447">
        <v>1111</v>
      </c>
      <c r="D158" s="448" t="s">
        <v>552</v>
      </c>
      <c r="E158" s="587" t="s">
        <v>551</v>
      </c>
      <c r="F158" s="491"/>
      <c r="G158" s="491"/>
      <c r="H158" s="449"/>
      <c r="I158" s="458"/>
    </row>
    <row r="159" spans="1:9" ht="12.75" customHeight="1" x14ac:dyDescent="0.2">
      <c r="A159" s="582"/>
      <c r="B159" s="585"/>
      <c r="C159" s="447">
        <v>1112</v>
      </c>
      <c r="D159" s="448" t="s">
        <v>553</v>
      </c>
      <c r="E159" s="588"/>
      <c r="F159" s="491"/>
      <c r="G159" s="491"/>
      <c r="H159" s="449"/>
      <c r="I159" s="458"/>
    </row>
    <row r="160" spans="1:9" ht="12.75" customHeight="1" x14ac:dyDescent="0.2">
      <c r="A160" s="582"/>
      <c r="B160" s="585"/>
      <c r="C160" s="447">
        <v>1113</v>
      </c>
      <c r="D160" s="448" t="s">
        <v>554</v>
      </c>
      <c r="E160" s="589"/>
      <c r="F160" s="491"/>
      <c r="G160" s="491"/>
      <c r="H160" s="449"/>
      <c r="I160" s="458"/>
    </row>
    <row r="161" spans="1:9" ht="12.75" customHeight="1" x14ac:dyDescent="0.2">
      <c r="A161" s="582"/>
      <c r="B161" s="585"/>
      <c r="C161" s="451">
        <v>3111</v>
      </c>
      <c r="D161" s="452" t="s">
        <v>555</v>
      </c>
      <c r="E161" s="590" t="s">
        <v>0</v>
      </c>
      <c r="F161" s="492"/>
      <c r="G161" s="492"/>
      <c r="H161" s="454"/>
      <c r="I161" s="458"/>
    </row>
    <row r="162" spans="1:9" ht="12.75" customHeight="1" x14ac:dyDescent="0.2">
      <c r="A162" s="583"/>
      <c r="B162" s="586"/>
      <c r="C162" s="455">
        <v>341</v>
      </c>
      <c r="D162" s="453" t="s">
        <v>556</v>
      </c>
      <c r="E162" s="591"/>
      <c r="F162" s="458"/>
      <c r="G162" s="458"/>
      <c r="H162" s="454" t="s">
        <v>363</v>
      </c>
      <c r="I162" s="458"/>
    </row>
    <row r="163" spans="1:9" ht="12.75" customHeight="1" x14ac:dyDescent="0.2">
      <c r="A163" s="497"/>
      <c r="B163" s="456"/>
      <c r="C163" s="457"/>
      <c r="D163" s="457"/>
      <c r="E163" s="456"/>
      <c r="F163" s="493"/>
      <c r="G163" s="493"/>
      <c r="H163" s="494"/>
      <c r="I163" s="493"/>
    </row>
    <row r="164" spans="1:9" ht="12.75" customHeight="1" x14ac:dyDescent="0.2">
      <c r="A164" s="581" t="s">
        <v>474</v>
      </c>
      <c r="B164" s="584"/>
      <c r="C164" s="447">
        <v>1111</v>
      </c>
      <c r="D164" s="448" t="s">
        <v>552</v>
      </c>
      <c r="E164" s="587" t="s">
        <v>551</v>
      </c>
      <c r="F164" s="491"/>
      <c r="G164" s="491"/>
      <c r="H164" s="449"/>
      <c r="I164" s="458"/>
    </row>
    <row r="165" spans="1:9" ht="12.75" customHeight="1" x14ac:dyDescent="0.2">
      <c r="A165" s="582"/>
      <c r="B165" s="585"/>
      <c r="C165" s="447">
        <v>1112</v>
      </c>
      <c r="D165" s="448" t="s">
        <v>553</v>
      </c>
      <c r="E165" s="588"/>
      <c r="F165" s="491"/>
      <c r="G165" s="491"/>
      <c r="H165" s="449"/>
      <c r="I165" s="458"/>
    </row>
    <row r="166" spans="1:9" ht="12.75" customHeight="1" x14ac:dyDescent="0.2">
      <c r="A166" s="582"/>
      <c r="B166" s="585"/>
      <c r="C166" s="447">
        <v>1113</v>
      </c>
      <c r="D166" s="448" t="s">
        <v>554</v>
      </c>
      <c r="E166" s="589"/>
      <c r="F166" s="491"/>
      <c r="G166" s="491"/>
      <c r="H166" s="449"/>
      <c r="I166" s="458"/>
    </row>
    <row r="167" spans="1:9" ht="12.75" customHeight="1" x14ac:dyDescent="0.2">
      <c r="A167" s="582"/>
      <c r="B167" s="585"/>
      <c r="C167" s="451">
        <v>3111</v>
      </c>
      <c r="D167" s="452" t="s">
        <v>555</v>
      </c>
      <c r="E167" s="590" t="s">
        <v>0</v>
      </c>
      <c r="F167" s="492"/>
      <c r="G167" s="492"/>
      <c r="H167" s="454"/>
      <c r="I167" s="458"/>
    </row>
    <row r="168" spans="1:9" ht="12.75" customHeight="1" x14ac:dyDescent="0.2">
      <c r="A168" s="583"/>
      <c r="B168" s="586"/>
      <c r="C168" s="455">
        <v>341</v>
      </c>
      <c r="D168" s="453" t="s">
        <v>556</v>
      </c>
      <c r="E168" s="591"/>
      <c r="F168" s="458"/>
      <c r="G168" s="458"/>
      <c r="H168" s="454" t="s">
        <v>363</v>
      </c>
      <c r="I168" s="458"/>
    </row>
    <row r="169" spans="1:9" ht="12.75" customHeight="1" x14ac:dyDescent="0.2">
      <c r="A169" s="497"/>
      <c r="B169" s="456"/>
      <c r="C169" s="457"/>
      <c r="D169" s="457"/>
      <c r="E169" s="456"/>
      <c r="F169" s="493"/>
      <c r="G169" s="493"/>
      <c r="H169" s="494"/>
      <c r="I169" s="493"/>
    </row>
    <row r="170" spans="1:9" ht="12.75" customHeight="1" x14ac:dyDescent="0.2">
      <c r="A170" s="581" t="s">
        <v>474</v>
      </c>
      <c r="B170" s="584"/>
      <c r="C170" s="447">
        <v>1111</v>
      </c>
      <c r="D170" s="448" t="s">
        <v>552</v>
      </c>
      <c r="E170" s="587" t="s">
        <v>551</v>
      </c>
      <c r="F170" s="491"/>
      <c r="G170" s="491"/>
      <c r="H170" s="449"/>
      <c r="I170" s="458"/>
    </row>
    <row r="171" spans="1:9" ht="12.75" customHeight="1" x14ac:dyDescent="0.2">
      <c r="A171" s="582"/>
      <c r="B171" s="585"/>
      <c r="C171" s="447">
        <v>1112</v>
      </c>
      <c r="D171" s="448" t="s">
        <v>553</v>
      </c>
      <c r="E171" s="588"/>
      <c r="F171" s="491"/>
      <c r="G171" s="491"/>
      <c r="H171" s="449"/>
      <c r="I171" s="458"/>
    </row>
    <row r="172" spans="1:9" ht="12.75" customHeight="1" x14ac:dyDescent="0.2">
      <c r="A172" s="582"/>
      <c r="B172" s="585"/>
      <c r="C172" s="447">
        <v>1113</v>
      </c>
      <c r="D172" s="448" t="s">
        <v>554</v>
      </c>
      <c r="E172" s="589"/>
      <c r="F172" s="491"/>
      <c r="G172" s="491"/>
      <c r="H172" s="449"/>
      <c r="I172" s="458"/>
    </row>
    <row r="173" spans="1:9" ht="12.75" customHeight="1" x14ac:dyDescent="0.2">
      <c r="A173" s="582"/>
      <c r="B173" s="585"/>
      <c r="C173" s="451">
        <v>3111</v>
      </c>
      <c r="D173" s="452" t="s">
        <v>555</v>
      </c>
      <c r="E173" s="590" t="s">
        <v>0</v>
      </c>
      <c r="F173" s="492"/>
      <c r="G173" s="492"/>
      <c r="H173" s="454"/>
      <c r="I173" s="458"/>
    </row>
    <row r="174" spans="1:9" ht="12.75" customHeight="1" x14ac:dyDescent="0.2">
      <c r="A174" s="583"/>
      <c r="B174" s="586"/>
      <c r="C174" s="455">
        <v>341</v>
      </c>
      <c r="D174" s="453" t="s">
        <v>556</v>
      </c>
      <c r="E174" s="591"/>
      <c r="F174" s="458"/>
      <c r="G174" s="458"/>
      <c r="H174" s="454" t="s">
        <v>363</v>
      </c>
      <c r="I174" s="458"/>
    </row>
    <row r="175" spans="1:9" ht="12.75" customHeight="1" x14ac:dyDescent="0.2">
      <c r="A175" s="497"/>
      <c r="B175" s="456"/>
      <c r="C175" s="457"/>
      <c r="D175" s="457"/>
      <c r="E175" s="456"/>
      <c r="F175" s="493"/>
      <c r="G175" s="493"/>
      <c r="H175" s="494"/>
      <c r="I175" s="493"/>
    </row>
    <row r="176" spans="1:9" ht="12.75" customHeight="1" x14ac:dyDescent="0.2">
      <c r="A176" s="581" t="s">
        <v>474</v>
      </c>
      <c r="B176" s="584"/>
      <c r="C176" s="447">
        <v>1111</v>
      </c>
      <c r="D176" s="448" t="s">
        <v>552</v>
      </c>
      <c r="E176" s="587" t="s">
        <v>551</v>
      </c>
      <c r="F176" s="491"/>
      <c r="G176" s="491"/>
      <c r="H176" s="449"/>
      <c r="I176" s="458"/>
    </row>
    <row r="177" spans="1:9" ht="12.75" customHeight="1" x14ac:dyDescent="0.2">
      <c r="A177" s="582"/>
      <c r="B177" s="585"/>
      <c r="C177" s="447">
        <v>1112</v>
      </c>
      <c r="D177" s="448" t="s">
        <v>553</v>
      </c>
      <c r="E177" s="588"/>
      <c r="F177" s="491"/>
      <c r="G177" s="491"/>
      <c r="H177" s="449"/>
      <c r="I177" s="458"/>
    </row>
    <row r="178" spans="1:9" ht="12.75" customHeight="1" x14ac:dyDescent="0.2">
      <c r="A178" s="582"/>
      <c r="B178" s="585"/>
      <c r="C178" s="447">
        <v>1113</v>
      </c>
      <c r="D178" s="448" t="s">
        <v>554</v>
      </c>
      <c r="E178" s="589"/>
      <c r="F178" s="491"/>
      <c r="G178" s="491"/>
      <c r="H178" s="449"/>
      <c r="I178" s="458"/>
    </row>
    <row r="179" spans="1:9" ht="12.75" customHeight="1" x14ac:dyDescent="0.2">
      <c r="A179" s="582"/>
      <c r="B179" s="585"/>
      <c r="C179" s="451">
        <v>3111</v>
      </c>
      <c r="D179" s="452" t="s">
        <v>555</v>
      </c>
      <c r="E179" s="590" t="s">
        <v>0</v>
      </c>
      <c r="F179" s="492"/>
      <c r="G179" s="492"/>
      <c r="H179" s="454"/>
      <c r="I179" s="458"/>
    </row>
    <row r="180" spans="1:9" ht="12.75" customHeight="1" x14ac:dyDescent="0.2">
      <c r="A180" s="583"/>
      <c r="B180" s="586"/>
      <c r="C180" s="455">
        <v>341</v>
      </c>
      <c r="D180" s="453" t="s">
        <v>556</v>
      </c>
      <c r="E180" s="591"/>
      <c r="F180" s="458"/>
      <c r="G180" s="458"/>
      <c r="H180" s="454" t="s">
        <v>363</v>
      </c>
      <c r="I180" s="458"/>
    </row>
    <row r="181" spans="1:9" ht="12.75" customHeight="1" x14ac:dyDescent="0.2">
      <c r="A181" s="497"/>
      <c r="B181" s="456"/>
      <c r="C181" s="457"/>
      <c r="D181" s="457"/>
      <c r="E181" s="456"/>
      <c r="F181" s="493"/>
      <c r="G181" s="493"/>
      <c r="H181" s="494"/>
      <c r="I181" s="493"/>
    </row>
    <row r="182" spans="1:9" ht="12.75" customHeight="1" x14ac:dyDescent="0.2">
      <c r="A182" s="581" t="s">
        <v>474</v>
      </c>
      <c r="B182" s="584"/>
      <c r="C182" s="447">
        <v>1111</v>
      </c>
      <c r="D182" s="448" t="s">
        <v>552</v>
      </c>
      <c r="E182" s="587" t="s">
        <v>551</v>
      </c>
      <c r="F182" s="491"/>
      <c r="G182" s="491"/>
      <c r="H182" s="449"/>
      <c r="I182" s="458"/>
    </row>
    <row r="183" spans="1:9" ht="12.75" customHeight="1" x14ac:dyDescent="0.2">
      <c r="A183" s="582"/>
      <c r="B183" s="585"/>
      <c r="C183" s="447">
        <v>1112</v>
      </c>
      <c r="D183" s="448" t="s">
        <v>553</v>
      </c>
      <c r="E183" s="588"/>
      <c r="F183" s="491"/>
      <c r="G183" s="491"/>
      <c r="H183" s="449"/>
      <c r="I183" s="458"/>
    </row>
    <row r="184" spans="1:9" ht="12.75" customHeight="1" x14ac:dyDescent="0.2">
      <c r="A184" s="582"/>
      <c r="B184" s="585"/>
      <c r="C184" s="447">
        <v>1113</v>
      </c>
      <c r="D184" s="448" t="s">
        <v>554</v>
      </c>
      <c r="E184" s="589"/>
      <c r="F184" s="491"/>
      <c r="G184" s="491"/>
      <c r="H184" s="449"/>
      <c r="I184" s="458"/>
    </row>
    <row r="185" spans="1:9" ht="12.75" customHeight="1" x14ac:dyDescent="0.2">
      <c r="A185" s="582"/>
      <c r="B185" s="585"/>
      <c r="C185" s="451">
        <v>3111</v>
      </c>
      <c r="D185" s="452" t="s">
        <v>555</v>
      </c>
      <c r="E185" s="590" t="s">
        <v>0</v>
      </c>
      <c r="F185" s="492"/>
      <c r="G185" s="492"/>
      <c r="H185" s="454"/>
      <c r="I185" s="458"/>
    </row>
    <row r="186" spans="1:9" ht="12.75" customHeight="1" x14ac:dyDescent="0.2">
      <c r="A186" s="583"/>
      <c r="B186" s="586"/>
      <c r="C186" s="455">
        <v>341</v>
      </c>
      <c r="D186" s="453" t="s">
        <v>556</v>
      </c>
      <c r="E186" s="591"/>
      <c r="F186" s="458"/>
      <c r="G186" s="458"/>
      <c r="H186" s="454" t="s">
        <v>363</v>
      </c>
      <c r="I186" s="458"/>
    </row>
    <row r="187" spans="1:9" ht="12.75" customHeight="1" x14ac:dyDescent="0.2">
      <c r="A187" s="497"/>
      <c r="B187" s="456"/>
      <c r="C187" s="457"/>
      <c r="D187" s="457"/>
      <c r="E187" s="456"/>
      <c r="F187" s="493"/>
      <c r="G187" s="493"/>
      <c r="H187" s="494"/>
      <c r="I187" s="493"/>
    </row>
    <row r="188" spans="1:9" ht="12.75" customHeight="1" x14ac:dyDescent="0.2">
      <c r="A188" s="581" t="s">
        <v>474</v>
      </c>
      <c r="B188" s="584"/>
      <c r="C188" s="447">
        <v>1111</v>
      </c>
      <c r="D188" s="448" t="s">
        <v>552</v>
      </c>
      <c r="E188" s="587" t="s">
        <v>551</v>
      </c>
      <c r="F188" s="491"/>
      <c r="G188" s="491"/>
      <c r="H188" s="449"/>
      <c r="I188" s="458"/>
    </row>
    <row r="189" spans="1:9" ht="12.75" customHeight="1" x14ac:dyDescent="0.2">
      <c r="A189" s="582"/>
      <c r="B189" s="585"/>
      <c r="C189" s="447">
        <v>1112</v>
      </c>
      <c r="D189" s="448" t="s">
        <v>553</v>
      </c>
      <c r="E189" s="588"/>
      <c r="F189" s="491"/>
      <c r="G189" s="491"/>
      <c r="H189" s="449"/>
      <c r="I189" s="458"/>
    </row>
    <row r="190" spans="1:9" ht="12.75" customHeight="1" x14ac:dyDescent="0.2">
      <c r="A190" s="582"/>
      <c r="B190" s="585"/>
      <c r="C190" s="447">
        <v>1113</v>
      </c>
      <c r="D190" s="448" t="s">
        <v>554</v>
      </c>
      <c r="E190" s="589"/>
      <c r="F190" s="491"/>
      <c r="G190" s="491"/>
      <c r="H190" s="449"/>
      <c r="I190" s="458"/>
    </row>
    <row r="191" spans="1:9" ht="12.75" customHeight="1" x14ac:dyDescent="0.2">
      <c r="A191" s="582"/>
      <c r="B191" s="585"/>
      <c r="C191" s="451">
        <v>3111</v>
      </c>
      <c r="D191" s="452" t="s">
        <v>555</v>
      </c>
      <c r="E191" s="590" t="s">
        <v>0</v>
      </c>
      <c r="F191" s="492"/>
      <c r="G191" s="492"/>
      <c r="H191" s="454"/>
      <c r="I191" s="458"/>
    </row>
    <row r="192" spans="1:9" ht="12.75" customHeight="1" x14ac:dyDescent="0.2">
      <c r="A192" s="583"/>
      <c r="B192" s="586"/>
      <c r="C192" s="455">
        <v>31111</v>
      </c>
      <c r="D192" s="453" t="s">
        <v>556</v>
      </c>
      <c r="E192" s="591"/>
      <c r="F192" s="458"/>
      <c r="G192" s="458"/>
      <c r="H192" s="454" t="s">
        <v>363</v>
      </c>
      <c r="I192" s="458"/>
    </row>
    <row r="193" spans="1:9" ht="12.75" customHeight="1" x14ac:dyDescent="0.2">
      <c r="A193" s="497"/>
      <c r="B193" s="456"/>
      <c r="C193" s="457"/>
      <c r="D193" s="457"/>
      <c r="E193" s="456"/>
      <c r="F193" s="493"/>
      <c r="G193" s="493"/>
      <c r="H193" s="494"/>
      <c r="I193" s="493"/>
    </row>
    <row r="194" spans="1:9" ht="12.75" customHeight="1" x14ac:dyDescent="0.2">
      <c r="A194" s="581" t="s">
        <v>474</v>
      </c>
      <c r="B194" s="584"/>
      <c r="C194" s="447">
        <v>1111</v>
      </c>
      <c r="D194" s="448" t="s">
        <v>552</v>
      </c>
      <c r="E194" s="587" t="s">
        <v>551</v>
      </c>
      <c r="F194" s="491"/>
      <c r="G194" s="491"/>
      <c r="H194" s="449"/>
      <c r="I194" s="458"/>
    </row>
    <row r="195" spans="1:9" ht="12.75" customHeight="1" x14ac:dyDescent="0.2">
      <c r="A195" s="582"/>
      <c r="B195" s="585"/>
      <c r="C195" s="447">
        <v>1112</v>
      </c>
      <c r="D195" s="448" t="s">
        <v>553</v>
      </c>
      <c r="E195" s="588"/>
      <c r="F195" s="491"/>
      <c r="G195" s="491"/>
      <c r="H195" s="449"/>
      <c r="I195" s="458"/>
    </row>
    <row r="196" spans="1:9" ht="12.75" customHeight="1" x14ac:dyDescent="0.2">
      <c r="A196" s="582"/>
      <c r="B196" s="585"/>
      <c r="C196" s="447">
        <v>1113</v>
      </c>
      <c r="D196" s="448" t="s">
        <v>554</v>
      </c>
      <c r="E196" s="589"/>
      <c r="F196" s="491"/>
      <c r="G196" s="491"/>
      <c r="H196" s="449"/>
      <c r="I196" s="458"/>
    </row>
    <row r="197" spans="1:9" ht="12.75" customHeight="1" x14ac:dyDescent="0.2">
      <c r="A197" s="582"/>
      <c r="B197" s="585"/>
      <c r="C197" s="451">
        <v>3111</v>
      </c>
      <c r="D197" s="452" t="s">
        <v>555</v>
      </c>
      <c r="E197" s="590" t="s">
        <v>0</v>
      </c>
      <c r="F197" s="492"/>
      <c r="G197" s="492"/>
      <c r="H197" s="454"/>
      <c r="I197" s="458"/>
    </row>
    <row r="198" spans="1:9" ht="12.75" customHeight="1" x14ac:dyDescent="0.2">
      <c r="A198" s="583"/>
      <c r="B198" s="586"/>
      <c r="C198" s="455">
        <v>341</v>
      </c>
      <c r="D198" s="453" t="s">
        <v>556</v>
      </c>
      <c r="E198" s="591"/>
      <c r="F198" s="458"/>
      <c r="G198" s="458"/>
      <c r="H198" s="454" t="s">
        <v>363</v>
      </c>
      <c r="I198" s="458"/>
    </row>
    <row r="199" spans="1:9" ht="12.75" customHeight="1" x14ac:dyDescent="0.2">
      <c r="A199" s="497"/>
      <c r="B199" s="456"/>
      <c r="C199" s="457"/>
      <c r="D199" s="457"/>
      <c r="E199" s="456"/>
      <c r="F199" s="493"/>
      <c r="G199" s="493"/>
      <c r="H199" s="494"/>
      <c r="I199" s="493"/>
    </row>
    <row r="200" spans="1:9" ht="12.75" customHeight="1" x14ac:dyDescent="0.2">
      <c r="A200" s="581" t="s">
        <v>474</v>
      </c>
      <c r="B200" s="584"/>
      <c r="C200" s="447">
        <v>1111</v>
      </c>
      <c r="D200" s="448" t="s">
        <v>552</v>
      </c>
      <c r="E200" s="587" t="s">
        <v>551</v>
      </c>
      <c r="F200" s="491"/>
      <c r="G200" s="491"/>
      <c r="H200" s="449"/>
      <c r="I200" s="458"/>
    </row>
    <row r="201" spans="1:9" ht="12.75" customHeight="1" x14ac:dyDescent="0.2">
      <c r="A201" s="582"/>
      <c r="B201" s="585"/>
      <c r="C201" s="447">
        <v>1112</v>
      </c>
      <c r="D201" s="448" t="s">
        <v>553</v>
      </c>
      <c r="E201" s="588"/>
      <c r="F201" s="491"/>
      <c r="G201" s="491"/>
      <c r="H201" s="449"/>
      <c r="I201" s="458"/>
    </row>
    <row r="202" spans="1:9" ht="12.75" customHeight="1" x14ac:dyDescent="0.2">
      <c r="A202" s="582"/>
      <c r="B202" s="585"/>
      <c r="C202" s="447">
        <v>1113</v>
      </c>
      <c r="D202" s="448" t="s">
        <v>554</v>
      </c>
      <c r="E202" s="589"/>
      <c r="F202" s="491"/>
      <c r="G202" s="491"/>
      <c r="H202" s="449"/>
      <c r="I202" s="458"/>
    </row>
    <row r="203" spans="1:9" ht="12.75" customHeight="1" x14ac:dyDescent="0.2">
      <c r="A203" s="582"/>
      <c r="B203" s="585"/>
      <c r="C203" s="451">
        <v>3111</v>
      </c>
      <c r="D203" s="452" t="s">
        <v>555</v>
      </c>
      <c r="E203" s="590" t="s">
        <v>0</v>
      </c>
      <c r="F203" s="492"/>
      <c r="G203" s="492"/>
      <c r="H203" s="454"/>
      <c r="I203" s="458"/>
    </row>
    <row r="204" spans="1:9" ht="12.75" customHeight="1" x14ac:dyDescent="0.2">
      <c r="A204" s="583"/>
      <c r="B204" s="586"/>
      <c r="C204" s="455">
        <v>341</v>
      </c>
      <c r="D204" s="453" t="s">
        <v>556</v>
      </c>
      <c r="E204" s="591"/>
      <c r="F204" s="458"/>
      <c r="G204" s="458"/>
      <c r="H204" s="454" t="s">
        <v>363</v>
      </c>
      <c r="I204" s="458"/>
    </row>
    <row r="205" spans="1:9" ht="12.75" customHeight="1" x14ac:dyDescent="0.2">
      <c r="A205" s="497"/>
      <c r="B205" s="456"/>
      <c r="C205" s="457"/>
      <c r="D205" s="457"/>
      <c r="E205" s="456"/>
      <c r="F205" s="493"/>
      <c r="G205" s="493"/>
      <c r="H205" s="494"/>
      <c r="I205" s="493"/>
    </row>
    <row r="206" spans="1:9" ht="12.75" customHeight="1" x14ac:dyDescent="0.2">
      <c r="A206" s="581" t="s">
        <v>474</v>
      </c>
      <c r="B206" s="584"/>
      <c r="C206" s="447">
        <v>1111</v>
      </c>
      <c r="D206" s="448" t="s">
        <v>552</v>
      </c>
      <c r="E206" s="587" t="s">
        <v>551</v>
      </c>
      <c r="F206" s="491"/>
      <c r="G206" s="491"/>
      <c r="H206" s="449"/>
      <c r="I206" s="458"/>
    </row>
    <row r="207" spans="1:9" ht="12.75" customHeight="1" x14ac:dyDescent="0.2">
      <c r="A207" s="582"/>
      <c r="B207" s="585"/>
      <c r="C207" s="447">
        <v>1112</v>
      </c>
      <c r="D207" s="448" t="s">
        <v>553</v>
      </c>
      <c r="E207" s="588"/>
      <c r="F207" s="491"/>
      <c r="G207" s="491"/>
      <c r="H207" s="449"/>
      <c r="I207" s="458"/>
    </row>
    <row r="208" spans="1:9" ht="12.75" customHeight="1" x14ac:dyDescent="0.2">
      <c r="A208" s="582"/>
      <c r="B208" s="585"/>
      <c r="C208" s="447">
        <v>1113</v>
      </c>
      <c r="D208" s="448" t="s">
        <v>554</v>
      </c>
      <c r="E208" s="589"/>
      <c r="F208" s="491"/>
      <c r="G208" s="491"/>
      <c r="H208" s="449"/>
      <c r="I208" s="458"/>
    </row>
    <row r="209" spans="1:9" ht="12.75" customHeight="1" x14ac:dyDescent="0.2">
      <c r="A209" s="582"/>
      <c r="B209" s="585"/>
      <c r="C209" s="451">
        <v>3111</v>
      </c>
      <c r="D209" s="452" t="s">
        <v>555</v>
      </c>
      <c r="E209" s="590" t="s">
        <v>0</v>
      </c>
      <c r="F209" s="492"/>
      <c r="G209" s="492"/>
      <c r="H209" s="454"/>
      <c r="I209" s="458"/>
    </row>
    <row r="210" spans="1:9" ht="12.75" customHeight="1" x14ac:dyDescent="0.2">
      <c r="A210" s="583"/>
      <c r="B210" s="586"/>
      <c r="C210" s="455">
        <v>341</v>
      </c>
      <c r="D210" s="453" t="s">
        <v>556</v>
      </c>
      <c r="E210" s="591"/>
      <c r="F210" s="458"/>
      <c r="G210" s="458"/>
      <c r="H210" s="454" t="s">
        <v>363</v>
      </c>
      <c r="I210" s="458"/>
    </row>
    <row r="211" spans="1:9" ht="12.75" customHeight="1" x14ac:dyDescent="0.2">
      <c r="A211" s="497"/>
      <c r="B211" s="456"/>
      <c r="C211" s="457"/>
      <c r="D211" s="457"/>
      <c r="E211" s="456"/>
      <c r="F211" s="493"/>
      <c r="G211" s="493"/>
      <c r="H211" s="494"/>
      <c r="I211" s="493"/>
    </row>
    <row r="212" spans="1:9" ht="12.75" customHeight="1" x14ac:dyDescent="0.2">
      <c r="A212" s="581" t="s">
        <v>474</v>
      </c>
      <c r="B212" s="584"/>
      <c r="C212" s="447">
        <v>1111</v>
      </c>
      <c r="D212" s="448" t="s">
        <v>552</v>
      </c>
      <c r="E212" s="587" t="s">
        <v>551</v>
      </c>
      <c r="F212" s="491"/>
      <c r="G212" s="491"/>
      <c r="H212" s="449"/>
      <c r="I212" s="458"/>
    </row>
    <row r="213" spans="1:9" ht="12.75" customHeight="1" x14ac:dyDescent="0.2">
      <c r="A213" s="582"/>
      <c r="B213" s="585"/>
      <c r="C213" s="447">
        <v>1112</v>
      </c>
      <c r="D213" s="448" t="s">
        <v>553</v>
      </c>
      <c r="E213" s="588"/>
      <c r="F213" s="491"/>
      <c r="G213" s="491"/>
      <c r="H213" s="449"/>
      <c r="I213" s="458"/>
    </row>
    <row r="214" spans="1:9" ht="12.75" customHeight="1" x14ac:dyDescent="0.2">
      <c r="A214" s="582"/>
      <c r="B214" s="585"/>
      <c r="C214" s="447">
        <v>1113</v>
      </c>
      <c r="D214" s="448" t="s">
        <v>554</v>
      </c>
      <c r="E214" s="589"/>
      <c r="F214" s="491"/>
      <c r="G214" s="491"/>
      <c r="H214" s="449"/>
      <c r="I214" s="458"/>
    </row>
    <row r="215" spans="1:9" ht="12.75" customHeight="1" x14ac:dyDescent="0.2">
      <c r="A215" s="582"/>
      <c r="B215" s="585"/>
      <c r="C215" s="451">
        <v>3111</v>
      </c>
      <c r="D215" s="452" t="s">
        <v>555</v>
      </c>
      <c r="E215" s="590" t="s">
        <v>0</v>
      </c>
      <c r="F215" s="492"/>
      <c r="G215" s="492"/>
      <c r="H215" s="454"/>
      <c r="I215" s="458"/>
    </row>
    <row r="216" spans="1:9" ht="12.75" customHeight="1" x14ac:dyDescent="0.2">
      <c r="A216" s="583"/>
      <c r="B216" s="586"/>
      <c r="C216" s="455">
        <v>341</v>
      </c>
      <c r="D216" s="453" t="s">
        <v>556</v>
      </c>
      <c r="E216" s="591"/>
      <c r="F216" s="458"/>
      <c r="G216" s="458"/>
      <c r="H216" s="454" t="s">
        <v>363</v>
      </c>
      <c r="I216" s="458"/>
    </row>
    <row r="217" spans="1:9" ht="12.75" customHeight="1" x14ac:dyDescent="0.2">
      <c r="A217" s="497"/>
      <c r="B217" s="456"/>
      <c r="C217" s="457"/>
      <c r="D217" s="457"/>
      <c r="E217" s="456"/>
      <c r="F217" s="493"/>
      <c r="G217" s="493"/>
      <c r="H217" s="494"/>
      <c r="I217" s="493"/>
    </row>
    <row r="218" spans="1:9" ht="12.75" customHeight="1" x14ac:dyDescent="0.2">
      <c r="A218" s="581" t="s">
        <v>474</v>
      </c>
      <c r="B218" s="584"/>
      <c r="C218" s="447">
        <v>1111</v>
      </c>
      <c r="D218" s="448" t="s">
        <v>552</v>
      </c>
      <c r="E218" s="587" t="s">
        <v>551</v>
      </c>
      <c r="F218" s="491"/>
      <c r="G218" s="491"/>
      <c r="H218" s="449"/>
      <c r="I218" s="458"/>
    </row>
    <row r="219" spans="1:9" ht="12.75" customHeight="1" x14ac:dyDescent="0.2">
      <c r="A219" s="582"/>
      <c r="B219" s="585"/>
      <c r="C219" s="447">
        <v>1112</v>
      </c>
      <c r="D219" s="448" t="s">
        <v>553</v>
      </c>
      <c r="E219" s="588"/>
      <c r="F219" s="491"/>
      <c r="G219" s="491"/>
      <c r="H219" s="449"/>
      <c r="I219" s="458"/>
    </row>
    <row r="220" spans="1:9" ht="12.75" customHeight="1" x14ac:dyDescent="0.2">
      <c r="A220" s="582"/>
      <c r="B220" s="585"/>
      <c r="C220" s="447">
        <v>1113</v>
      </c>
      <c r="D220" s="448" t="s">
        <v>554</v>
      </c>
      <c r="E220" s="589"/>
      <c r="F220" s="491"/>
      <c r="G220" s="491"/>
      <c r="H220" s="449"/>
      <c r="I220" s="458"/>
    </row>
    <row r="221" spans="1:9" ht="12.75" customHeight="1" x14ac:dyDescent="0.2">
      <c r="A221" s="582"/>
      <c r="B221" s="585"/>
      <c r="C221" s="451">
        <v>3111</v>
      </c>
      <c r="D221" s="452" t="s">
        <v>555</v>
      </c>
      <c r="E221" s="590" t="s">
        <v>0</v>
      </c>
      <c r="F221" s="492"/>
      <c r="G221" s="492"/>
      <c r="H221" s="454"/>
      <c r="I221" s="458"/>
    </row>
    <row r="222" spans="1:9" ht="12.75" customHeight="1" x14ac:dyDescent="0.2">
      <c r="A222" s="583"/>
      <c r="B222" s="586"/>
      <c r="C222" s="455">
        <v>341</v>
      </c>
      <c r="D222" s="453" t="s">
        <v>556</v>
      </c>
      <c r="E222" s="591"/>
      <c r="F222" s="458"/>
      <c r="G222" s="458"/>
      <c r="H222" s="454" t="s">
        <v>363</v>
      </c>
      <c r="I222" s="458"/>
    </row>
    <row r="223" spans="1:9" ht="12.75" customHeight="1" x14ac:dyDescent="0.2">
      <c r="A223" s="497"/>
      <c r="B223" s="456"/>
      <c r="C223" s="457"/>
      <c r="D223" s="457"/>
      <c r="E223" s="456"/>
      <c r="F223" s="493"/>
      <c r="G223" s="493"/>
      <c r="H223" s="494"/>
      <c r="I223" s="493"/>
    </row>
    <row r="224" spans="1:9" ht="12.75" customHeight="1" x14ac:dyDescent="0.2">
      <c r="A224" s="581" t="s">
        <v>474</v>
      </c>
      <c r="B224" s="584"/>
      <c r="C224" s="447">
        <v>1111</v>
      </c>
      <c r="D224" s="448" t="s">
        <v>552</v>
      </c>
      <c r="E224" s="587" t="s">
        <v>551</v>
      </c>
      <c r="F224" s="491"/>
      <c r="G224" s="491"/>
      <c r="H224" s="449"/>
      <c r="I224" s="458"/>
    </row>
    <row r="225" spans="1:9" ht="12.75" customHeight="1" x14ac:dyDescent="0.2">
      <c r="A225" s="582"/>
      <c r="B225" s="585"/>
      <c r="C225" s="447">
        <v>1112</v>
      </c>
      <c r="D225" s="448" t="s">
        <v>553</v>
      </c>
      <c r="E225" s="588"/>
      <c r="F225" s="491"/>
      <c r="G225" s="491"/>
      <c r="H225" s="449"/>
      <c r="I225" s="458"/>
    </row>
    <row r="226" spans="1:9" ht="12.75" customHeight="1" x14ac:dyDescent="0.2">
      <c r="A226" s="582"/>
      <c r="B226" s="585"/>
      <c r="C226" s="447">
        <v>1113</v>
      </c>
      <c r="D226" s="448" t="s">
        <v>554</v>
      </c>
      <c r="E226" s="589"/>
      <c r="F226" s="491"/>
      <c r="G226" s="491"/>
      <c r="H226" s="449"/>
      <c r="I226" s="458"/>
    </row>
    <row r="227" spans="1:9" ht="12.75" customHeight="1" x14ac:dyDescent="0.2">
      <c r="A227" s="582"/>
      <c r="B227" s="585"/>
      <c r="C227" s="451">
        <v>3111</v>
      </c>
      <c r="D227" s="452" t="s">
        <v>555</v>
      </c>
      <c r="E227" s="590" t="s">
        <v>0</v>
      </c>
      <c r="F227" s="492"/>
      <c r="G227" s="492"/>
      <c r="H227" s="454"/>
      <c r="I227" s="458"/>
    </row>
    <row r="228" spans="1:9" ht="12.75" customHeight="1" x14ac:dyDescent="0.2">
      <c r="A228" s="583"/>
      <c r="B228" s="586"/>
      <c r="C228" s="455">
        <v>341</v>
      </c>
      <c r="D228" s="453" t="s">
        <v>556</v>
      </c>
      <c r="E228" s="591"/>
      <c r="F228" s="458"/>
      <c r="G228" s="458"/>
      <c r="H228" s="454" t="s">
        <v>363</v>
      </c>
      <c r="I228" s="458"/>
    </row>
    <row r="229" spans="1:9" ht="12.75" customHeight="1" x14ac:dyDescent="0.2">
      <c r="A229" s="497"/>
      <c r="B229" s="456"/>
      <c r="C229" s="457"/>
      <c r="D229" s="457"/>
      <c r="E229" s="456"/>
      <c r="F229" s="493"/>
      <c r="G229" s="493"/>
      <c r="H229" s="494"/>
      <c r="I229" s="493"/>
    </row>
    <row r="230" spans="1:9" ht="12.75" customHeight="1" x14ac:dyDescent="0.2">
      <c r="A230" s="581" t="s">
        <v>474</v>
      </c>
      <c r="B230" s="584"/>
      <c r="C230" s="447">
        <v>1111</v>
      </c>
      <c r="D230" s="448" t="s">
        <v>552</v>
      </c>
      <c r="E230" s="587" t="s">
        <v>551</v>
      </c>
      <c r="F230" s="491"/>
      <c r="G230" s="491"/>
      <c r="H230" s="449"/>
      <c r="I230" s="458"/>
    </row>
    <row r="231" spans="1:9" ht="12.75" customHeight="1" x14ac:dyDescent="0.2">
      <c r="A231" s="582"/>
      <c r="B231" s="585"/>
      <c r="C231" s="447">
        <v>1112</v>
      </c>
      <c r="D231" s="448" t="s">
        <v>553</v>
      </c>
      <c r="E231" s="588"/>
      <c r="F231" s="491"/>
      <c r="G231" s="491"/>
      <c r="H231" s="449"/>
      <c r="I231" s="458"/>
    </row>
    <row r="232" spans="1:9" ht="12.75" customHeight="1" x14ac:dyDescent="0.2">
      <c r="A232" s="582"/>
      <c r="B232" s="585"/>
      <c r="C232" s="447">
        <v>1113</v>
      </c>
      <c r="D232" s="448" t="s">
        <v>554</v>
      </c>
      <c r="E232" s="589"/>
      <c r="F232" s="491"/>
      <c r="G232" s="491"/>
      <c r="H232" s="449"/>
      <c r="I232" s="458"/>
    </row>
    <row r="233" spans="1:9" ht="12.75" customHeight="1" x14ac:dyDescent="0.2">
      <c r="A233" s="582"/>
      <c r="B233" s="585"/>
      <c r="C233" s="451">
        <v>3111</v>
      </c>
      <c r="D233" s="452" t="s">
        <v>555</v>
      </c>
      <c r="E233" s="590" t="s">
        <v>0</v>
      </c>
      <c r="F233" s="492"/>
      <c r="G233" s="492"/>
      <c r="H233" s="454"/>
      <c r="I233" s="458"/>
    </row>
    <row r="234" spans="1:9" ht="12.75" customHeight="1" x14ac:dyDescent="0.2">
      <c r="A234" s="583"/>
      <c r="B234" s="586"/>
      <c r="C234" s="455">
        <v>341</v>
      </c>
      <c r="D234" s="453" t="s">
        <v>556</v>
      </c>
      <c r="E234" s="591"/>
      <c r="F234" s="458"/>
      <c r="G234" s="458"/>
      <c r="H234" s="454" t="s">
        <v>363</v>
      </c>
      <c r="I234" s="458"/>
    </row>
    <row r="235" spans="1:9" ht="12.75" customHeight="1" x14ac:dyDescent="0.2">
      <c r="A235" s="497"/>
      <c r="B235" s="456"/>
      <c r="C235" s="457"/>
      <c r="D235" s="457"/>
      <c r="E235" s="456"/>
      <c r="F235" s="493"/>
      <c r="G235" s="493"/>
      <c r="H235" s="494"/>
      <c r="I235" s="493"/>
    </row>
    <row r="236" spans="1:9" ht="12.75" customHeight="1" x14ac:dyDescent="0.2">
      <c r="A236" s="581" t="s">
        <v>474</v>
      </c>
      <c r="B236" s="584"/>
      <c r="C236" s="447">
        <v>1111</v>
      </c>
      <c r="D236" s="448" t="s">
        <v>552</v>
      </c>
      <c r="E236" s="587" t="s">
        <v>551</v>
      </c>
      <c r="F236" s="491"/>
      <c r="G236" s="491"/>
      <c r="H236" s="449"/>
      <c r="I236" s="458"/>
    </row>
    <row r="237" spans="1:9" ht="12.75" customHeight="1" x14ac:dyDescent="0.2">
      <c r="A237" s="582"/>
      <c r="B237" s="585"/>
      <c r="C237" s="447">
        <v>1112</v>
      </c>
      <c r="D237" s="448" t="s">
        <v>553</v>
      </c>
      <c r="E237" s="588"/>
      <c r="F237" s="491"/>
      <c r="G237" s="491"/>
      <c r="H237" s="449"/>
      <c r="I237" s="458"/>
    </row>
    <row r="238" spans="1:9" ht="12.75" customHeight="1" x14ac:dyDescent="0.2">
      <c r="A238" s="582"/>
      <c r="B238" s="585"/>
      <c r="C238" s="447">
        <v>1113</v>
      </c>
      <c r="D238" s="448" t="s">
        <v>554</v>
      </c>
      <c r="E238" s="589"/>
      <c r="F238" s="491"/>
      <c r="G238" s="491"/>
      <c r="H238" s="449"/>
      <c r="I238" s="458"/>
    </row>
    <row r="239" spans="1:9" ht="12.75" customHeight="1" x14ac:dyDescent="0.2">
      <c r="A239" s="582"/>
      <c r="B239" s="585"/>
      <c r="C239" s="451">
        <v>3111</v>
      </c>
      <c r="D239" s="452" t="s">
        <v>555</v>
      </c>
      <c r="E239" s="590" t="s">
        <v>0</v>
      </c>
      <c r="F239" s="492"/>
      <c r="G239" s="492"/>
      <c r="H239" s="454"/>
      <c r="I239" s="458"/>
    </row>
    <row r="240" spans="1:9" ht="12.75" customHeight="1" x14ac:dyDescent="0.2">
      <c r="A240" s="583"/>
      <c r="B240" s="586"/>
      <c r="C240" s="455">
        <v>341</v>
      </c>
      <c r="D240" s="453" t="s">
        <v>556</v>
      </c>
      <c r="E240" s="591"/>
      <c r="F240" s="458"/>
      <c r="G240" s="458"/>
      <c r="H240" s="454" t="s">
        <v>363</v>
      </c>
      <c r="I240" s="458"/>
    </row>
    <row r="241" spans="1:9" ht="12.75" customHeight="1" x14ac:dyDescent="0.2">
      <c r="A241" s="497"/>
      <c r="B241" s="456"/>
      <c r="C241" s="457"/>
      <c r="D241" s="457"/>
      <c r="E241" s="456"/>
      <c r="F241" s="493"/>
      <c r="G241" s="493"/>
      <c r="H241" s="494"/>
      <c r="I241" s="493"/>
    </row>
    <row r="242" spans="1:9" ht="12.75" customHeight="1" x14ac:dyDescent="0.2">
      <c r="A242" s="581" t="s">
        <v>474</v>
      </c>
      <c r="B242" s="584"/>
      <c r="C242" s="447">
        <v>1111</v>
      </c>
      <c r="D242" s="448" t="s">
        <v>552</v>
      </c>
      <c r="E242" s="587" t="s">
        <v>551</v>
      </c>
      <c r="F242" s="491"/>
      <c r="G242" s="491"/>
      <c r="H242" s="449"/>
      <c r="I242" s="458"/>
    </row>
    <row r="243" spans="1:9" ht="12.75" customHeight="1" x14ac:dyDescent="0.2">
      <c r="A243" s="582"/>
      <c r="B243" s="585"/>
      <c r="C243" s="447">
        <v>1112</v>
      </c>
      <c r="D243" s="448" t="s">
        <v>553</v>
      </c>
      <c r="E243" s="588"/>
      <c r="F243" s="491"/>
      <c r="G243" s="491"/>
      <c r="H243" s="449"/>
      <c r="I243" s="458"/>
    </row>
    <row r="244" spans="1:9" ht="12.75" customHeight="1" x14ac:dyDescent="0.2">
      <c r="A244" s="582"/>
      <c r="B244" s="585"/>
      <c r="C244" s="447">
        <v>1113</v>
      </c>
      <c r="D244" s="448" t="s">
        <v>554</v>
      </c>
      <c r="E244" s="589"/>
      <c r="F244" s="491"/>
      <c r="G244" s="491"/>
      <c r="H244" s="449"/>
      <c r="I244" s="458"/>
    </row>
    <row r="245" spans="1:9" ht="12.75" customHeight="1" x14ac:dyDescent="0.2">
      <c r="A245" s="582"/>
      <c r="B245" s="585"/>
      <c r="C245" s="451">
        <v>3111</v>
      </c>
      <c r="D245" s="452" t="s">
        <v>555</v>
      </c>
      <c r="E245" s="590" t="s">
        <v>0</v>
      </c>
      <c r="F245" s="492"/>
      <c r="G245" s="492"/>
      <c r="H245" s="454"/>
      <c r="I245" s="458"/>
    </row>
    <row r="246" spans="1:9" ht="12.75" customHeight="1" x14ac:dyDescent="0.2">
      <c r="A246" s="583"/>
      <c r="B246" s="586"/>
      <c r="C246" s="455">
        <v>341</v>
      </c>
      <c r="D246" s="453" t="s">
        <v>556</v>
      </c>
      <c r="E246" s="591"/>
      <c r="F246" s="458"/>
      <c r="G246" s="458"/>
      <c r="H246" s="454" t="s">
        <v>363</v>
      </c>
      <c r="I246" s="458"/>
    </row>
    <row r="247" spans="1:9" ht="12.75" customHeight="1" x14ac:dyDescent="0.2">
      <c r="A247" s="497"/>
      <c r="B247" s="456"/>
      <c r="C247" s="457"/>
      <c r="D247" s="457"/>
      <c r="E247" s="456"/>
      <c r="F247" s="493"/>
      <c r="G247" s="493"/>
      <c r="H247" s="494"/>
      <c r="I247" s="493"/>
    </row>
    <row r="248" spans="1:9" ht="12.75" customHeight="1" x14ac:dyDescent="0.2">
      <c r="A248" s="581" t="s">
        <v>474</v>
      </c>
      <c r="B248" s="584"/>
      <c r="C248" s="447">
        <v>1111</v>
      </c>
      <c r="D248" s="448" t="s">
        <v>552</v>
      </c>
      <c r="E248" s="587" t="s">
        <v>551</v>
      </c>
      <c r="F248" s="491"/>
      <c r="G248" s="491"/>
      <c r="H248" s="449"/>
      <c r="I248" s="458"/>
    </row>
    <row r="249" spans="1:9" ht="12.75" customHeight="1" x14ac:dyDescent="0.2">
      <c r="A249" s="582"/>
      <c r="B249" s="585"/>
      <c r="C249" s="447">
        <v>1112</v>
      </c>
      <c r="D249" s="448" t="s">
        <v>553</v>
      </c>
      <c r="E249" s="588"/>
      <c r="F249" s="491"/>
      <c r="G249" s="491"/>
      <c r="H249" s="449"/>
      <c r="I249" s="458"/>
    </row>
    <row r="250" spans="1:9" ht="12.75" customHeight="1" x14ac:dyDescent="0.2">
      <c r="A250" s="582"/>
      <c r="B250" s="585"/>
      <c r="C250" s="447">
        <v>1113</v>
      </c>
      <c r="D250" s="448" t="s">
        <v>554</v>
      </c>
      <c r="E250" s="589"/>
      <c r="F250" s="491"/>
      <c r="G250" s="491"/>
      <c r="H250" s="449"/>
      <c r="I250" s="458"/>
    </row>
    <row r="251" spans="1:9" ht="12.75" customHeight="1" x14ac:dyDescent="0.2">
      <c r="A251" s="582"/>
      <c r="B251" s="585"/>
      <c r="C251" s="451">
        <v>3111</v>
      </c>
      <c r="D251" s="452" t="s">
        <v>555</v>
      </c>
      <c r="E251" s="590" t="s">
        <v>0</v>
      </c>
      <c r="F251" s="492"/>
      <c r="G251" s="492"/>
      <c r="H251" s="454"/>
      <c r="I251" s="458"/>
    </row>
    <row r="252" spans="1:9" ht="12.75" customHeight="1" x14ac:dyDescent="0.2">
      <c r="A252" s="583"/>
      <c r="B252" s="586"/>
      <c r="C252" s="455">
        <v>341</v>
      </c>
      <c r="D252" s="453" t="s">
        <v>556</v>
      </c>
      <c r="E252" s="591"/>
      <c r="F252" s="458"/>
      <c r="G252" s="458"/>
      <c r="H252" s="454" t="s">
        <v>363</v>
      </c>
      <c r="I252" s="458"/>
    </row>
    <row r="253" spans="1:9" ht="12.75" customHeight="1" x14ac:dyDescent="0.2">
      <c r="A253" s="497"/>
      <c r="B253" s="456"/>
      <c r="C253" s="457"/>
      <c r="D253" s="457"/>
      <c r="E253" s="456"/>
      <c r="F253" s="493"/>
      <c r="G253" s="493"/>
      <c r="H253" s="494"/>
      <c r="I253" s="493"/>
    </row>
    <row r="254" spans="1:9" ht="12.75" customHeight="1" x14ac:dyDescent="0.2">
      <c r="A254" s="581" t="s">
        <v>474</v>
      </c>
      <c r="B254" s="584"/>
      <c r="C254" s="447">
        <v>1111</v>
      </c>
      <c r="D254" s="448" t="s">
        <v>552</v>
      </c>
      <c r="E254" s="587" t="s">
        <v>551</v>
      </c>
      <c r="F254" s="491"/>
      <c r="G254" s="491"/>
      <c r="H254" s="449"/>
      <c r="I254" s="458"/>
    </row>
    <row r="255" spans="1:9" ht="12.75" customHeight="1" x14ac:dyDescent="0.2">
      <c r="A255" s="582"/>
      <c r="B255" s="585"/>
      <c r="C255" s="447">
        <v>1112</v>
      </c>
      <c r="D255" s="448" t="s">
        <v>553</v>
      </c>
      <c r="E255" s="588"/>
      <c r="F255" s="491"/>
      <c r="G255" s="491"/>
      <c r="H255" s="449"/>
      <c r="I255" s="458"/>
    </row>
    <row r="256" spans="1:9" ht="12.75" customHeight="1" x14ac:dyDescent="0.2">
      <c r="A256" s="582"/>
      <c r="B256" s="585"/>
      <c r="C256" s="447">
        <v>1113</v>
      </c>
      <c r="D256" s="448" t="s">
        <v>554</v>
      </c>
      <c r="E256" s="589"/>
      <c r="F256" s="491"/>
      <c r="G256" s="491"/>
      <c r="H256" s="449"/>
      <c r="I256" s="458"/>
    </row>
    <row r="257" spans="1:9" ht="12.75" customHeight="1" x14ac:dyDescent="0.2">
      <c r="A257" s="582"/>
      <c r="B257" s="585"/>
      <c r="C257" s="451">
        <v>3111</v>
      </c>
      <c r="D257" s="452" t="s">
        <v>555</v>
      </c>
      <c r="E257" s="590" t="s">
        <v>0</v>
      </c>
      <c r="F257" s="492"/>
      <c r="G257" s="492"/>
      <c r="H257" s="454"/>
      <c r="I257" s="458"/>
    </row>
    <row r="258" spans="1:9" ht="12.75" customHeight="1" x14ac:dyDescent="0.2">
      <c r="A258" s="583"/>
      <c r="B258" s="586"/>
      <c r="C258" s="455">
        <v>341</v>
      </c>
      <c r="D258" s="453" t="s">
        <v>556</v>
      </c>
      <c r="E258" s="591"/>
      <c r="F258" s="458"/>
      <c r="G258" s="458"/>
      <c r="H258" s="454" t="s">
        <v>363</v>
      </c>
      <c r="I258" s="458"/>
    </row>
  </sheetData>
  <sheetProtection algorithmName="SHA-512" hashValue="1sB1NQMQAbhKRx0yLFJPFduqXzrfZ1pU9107mA4xJi2apYc84FUAZSMssOnUUyR08z0joiHWfoGrhfZ9bOqpRg==" saltValue="A4hptoVDBRnoFzuLg8ShfA==" spinCount="100000" sheet="1" objects="1" scenarios="1"/>
  <mergeCells count="165">
    <mergeCell ref="A254:A258"/>
    <mergeCell ref="B254:B258"/>
    <mergeCell ref="E254:E256"/>
    <mergeCell ref="E257:E258"/>
    <mergeCell ref="A242:A246"/>
    <mergeCell ref="B242:B246"/>
    <mergeCell ref="E242:E244"/>
    <mergeCell ref="E245:E246"/>
    <mergeCell ref="A248:A252"/>
    <mergeCell ref="B248:B252"/>
    <mergeCell ref="E248:E250"/>
    <mergeCell ref="E251:E252"/>
    <mergeCell ref="A230:A234"/>
    <mergeCell ref="B230:B234"/>
    <mergeCell ref="E230:E232"/>
    <mergeCell ref="E233:E234"/>
    <mergeCell ref="A236:A240"/>
    <mergeCell ref="B236:B240"/>
    <mergeCell ref="E236:E238"/>
    <mergeCell ref="E239:E240"/>
    <mergeCell ref="A218:A222"/>
    <mergeCell ref="B218:B222"/>
    <mergeCell ref="E218:E220"/>
    <mergeCell ref="E221:E222"/>
    <mergeCell ref="A224:A228"/>
    <mergeCell ref="B224:B228"/>
    <mergeCell ref="E224:E226"/>
    <mergeCell ref="E227:E228"/>
    <mergeCell ref="A206:A210"/>
    <mergeCell ref="B206:B210"/>
    <mergeCell ref="E206:E208"/>
    <mergeCell ref="E209:E210"/>
    <mergeCell ref="A212:A216"/>
    <mergeCell ref="B212:B216"/>
    <mergeCell ref="E212:E214"/>
    <mergeCell ref="E215:E216"/>
    <mergeCell ref="A194:A198"/>
    <mergeCell ref="B194:B198"/>
    <mergeCell ref="E194:E196"/>
    <mergeCell ref="E197:E198"/>
    <mergeCell ref="A200:A204"/>
    <mergeCell ref="B200:B204"/>
    <mergeCell ref="E200:E202"/>
    <mergeCell ref="E203:E204"/>
    <mergeCell ref="A182:A186"/>
    <mergeCell ref="B182:B186"/>
    <mergeCell ref="E182:E184"/>
    <mergeCell ref="E185:E186"/>
    <mergeCell ref="A188:A192"/>
    <mergeCell ref="B188:B192"/>
    <mergeCell ref="E188:E190"/>
    <mergeCell ref="E191:E192"/>
    <mergeCell ref="A170:A174"/>
    <mergeCell ref="B170:B174"/>
    <mergeCell ref="E170:E172"/>
    <mergeCell ref="E173:E174"/>
    <mergeCell ref="A176:A180"/>
    <mergeCell ref="B176:B180"/>
    <mergeCell ref="E176:E178"/>
    <mergeCell ref="E179:E180"/>
    <mergeCell ref="A158:A162"/>
    <mergeCell ref="B158:B162"/>
    <mergeCell ref="E158:E160"/>
    <mergeCell ref="E161:E162"/>
    <mergeCell ref="A164:A168"/>
    <mergeCell ref="B164:B168"/>
    <mergeCell ref="E164:E166"/>
    <mergeCell ref="E167:E168"/>
    <mergeCell ref="A146:A150"/>
    <mergeCell ref="B146:B150"/>
    <mergeCell ref="E146:E148"/>
    <mergeCell ref="E149:E150"/>
    <mergeCell ref="A152:A156"/>
    <mergeCell ref="B152:B156"/>
    <mergeCell ref="E152:E154"/>
    <mergeCell ref="E155:E156"/>
    <mergeCell ref="A134:A138"/>
    <mergeCell ref="B134:B138"/>
    <mergeCell ref="E134:E136"/>
    <mergeCell ref="E137:E138"/>
    <mergeCell ref="A140:A144"/>
    <mergeCell ref="B140:B144"/>
    <mergeCell ref="E140:E142"/>
    <mergeCell ref="E143:E144"/>
    <mergeCell ref="A122:A126"/>
    <mergeCell ref="B122:B126"/>
    <mergeCell ref="E122:E124"/>
    <mergeCell ref="E125:E126"/>
    <mergeCell ref="A128:A132"/>
    <mergeCell ref="B128:B132"/>
    <mergeCell ref="E128:E130"/>
    <mergeCell ref="E131:E132"/>
    <mergeCell ref="A110:A114"/>
    <mergeCell ref="B110:B114"/>
    <mergeCell ref="E110:E112"/>
    <mergeCell ref="E113:E114"/>
    <mergeCell ref="A116:A120"/>
    <mergeCell ref="B116:B120"/>
    <mergeCell ref="E116:E118"/>
    <mergeCell ref="E119:E120"/>
    <mergeCell ref="A98:A102"/>
    <mergeCell ref="B98:B102"/>
    <mergeCell ref="E98:E100"/>
    <mergeCell ref="E101:E102"/>
    <mergeCell ref="A104:A108"/>
    <mergeCell ref="B104:B108"/>
    <mergeCell ref="E104:E106"/>
    <mergeCell ref="E107:E108"/>
    <mergeCell ref="A86:A90"/>
    <mergeCell ref="B86:B90"/>
    <mergeCell ref="E86:E88"/>
    <mergeCell ref="E89:E90"/>
    <mergeCell ref="A92:A96"/>
    <mergeCell ref="B92:B96"/>
    <mergeCell ref="E92:E94"/>
    <mergeCell ref="E95:E96"/>
    <mergeCell ref="A74:A78"/>
    <mergeCell ref="B74:B78"/>
    <mergeCell ref="E74:E76"/>
    <mergeCell ref="E77:E78"/>
    <mergeCell ref="A80:A84"/>
    <mergeCell ref="B80:B84"/>
    <mergeCell ref="E80:E82"/>
    <mergeCell ref="E83:E84"/>
    <mergeCell ref="A62:A66"/>
    <mergeCell ref="B62:B66"/>
    <mergeCell ref="E62:E64"/>
    <mergeCell ref="E65:E66"/>
    <mergeCell ref="A68:A72"/>
    <mergeCell ref="B68:B72"/>
    <mergeCell ref="E68:E70"/>
    <mergeCell ref="E71:E72"/>
    <mergeCell ref="A50:A54"/>
    <mergeCell ref="B50:B54"/>
    <mergeCell ref="E50:E52"/>
    <mergeCell ref="E53:E54"/>
    <mergeCell ref="A56:A60"/>
    <mergeCell ref="B56:B60"/>
    <mergeCell ref="E56:E58"/>
    <mergeCell ref="E59:E60"/>
    <mergeCell ref="A38:A42"/>
    <mergeCell ref="B38:B42"/>
    <mergeCell ref="E38:E40"/>
    <mergeCell ref="E41:E42"/>
    <mergeCell ref="A44:A48"/>
    <mergeCell ref="B44:B48"/>
    <mergeCell ref="E44:E46"/>
    <mergeCell ref="E47:E48"/>
    <mergeCell ref="A26:A30"/>
    <mergeCell ref="B26:B30"/>
    <mergeCell ref="E26:E28"/>
    <mergeCell ref="E29:E30"/>
    <mergeCell ref="A32:A36"/>
    <mergeCell ref="B32:B36"/>
    <mergeCell ref="E32:E34"/>
    <mergeCell ref="E35:E36"/>
    <mergeCell ref="A4:I4"/>
    <mergeCell ref="A8:I8"/>
    <mergeCell ref="A12:I12"/>
    <mergeCell ref="A13:I13"/>
    <mergeCell ref="A15:I15"/>
    <mergeCell ref="A20:A24"/>
    <mergeCell ref="B20:B24"/>
    <mergeCell ref="E20:E22"/>
    <mergeCell ref="E23:E24"/>
  </mergeCells>
  <conditionalFormatting sqref="H23 H59 H53 H47 H41 H35 H29 H101 H95 H89 H83 H77 H71 H65 H137 H131 H125 H119 H113 H107 H233 H161 H155 H149 H143 H197 H191 H185 H179 H173 H227 H221 H215 H209 H203 H257 H251 H245 H239 H167">
    <cfRule type="cellIs" dxfId="2" priority="1" stopIfTrue="1" operator="greaterThanOrEqual">
      <formula>H21</formula>
    </cfRule>
    <cfRule type="cellIs" dxfId="1" priority="2" stopIfTrue="1" operator="lessThan">
      <formula>#REF!</formula>
    </cfRule>
    <cfRule type="cellIs" dxfId="0" priority="3" stopIfTrue="1" operator="lessThan">
      <formula>#REF!</formula>
    </cfRule>
  </conditionalFormatting>
  <hyperlinks>
    <hyperlink ref="I20" location="'3. Metadatos'!A336" display="Click to add metadata on subnational 1111"/>
    <hyperlink ref="I21" location="'3. Metadatos'!A343" display="Click to add metadata on subnational 1112"/>
    <hyperlink ref="I22" location="'3. Metadatos'!A350" display="Click to add metadata on subnational 1113"/>
    <hyperlink ref="I23" location="'3. Metadatos'!A357" display="Click to add metadata on subnational 3111"/>
    <hyperlink ref="I24" location="'3. Metadatos'!A364" display="Click to add metadata on subnational 341"/>
  </hyperlink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1:AB465"/>
  <sheetViews>
    <sheetView view="pageBreakPreview" zoomScaleNormal="100" zoomScaleSheetLayoutView="100" workbookViewId="0">
      <selection activeCell="A4" sqref="A4:D4"/>
    </sheetView>
  </sheetViews>
  <sheetFormatPr defaultColWidth="5.42578125" defaultRowHeight="12" x14ac:dyDescent="0.2"/>
  <cols>
    <col min="1" max="3" width="30.7109375" style="137" customWidth="1"/>
    <col min="4" max="4" width="30.7109375" style="128" customWidth="1"/>
    <col min="5" max="5" width="15.7109375" style="127" customWidth="1"/>
    <col min="6" max="24" width="5.42578125" style="127"/>
    <col min="25" max="16384" width="5.42578125" style="128"/>
  </cols>
  <sheetData>
    <row r="1" spans="1:28" ht="14.25" customHeight="1" x14ac:dyDescent="0.2">
      <c r="A1" s="125"/>
      <c r="B1" s="126"/>
      <c r="C1" s="126"/>
      <c r="D1" s="127"/>
      <c r="E1" s="129"/>
      <c r="F1" s="129"/>
      <c r="G1" s="129"/>
      <c r="H1" s="129"/>
      <c r="I1" s="129"/>
      <c r="J1" s="129"/>
      <c r="K1" s="129"/>
      <c r="L1" s="129"/>
      <c r="M1" s="129"/>
      <c r="N1" s="129"/>
      <c r="O1" s="129"/>
      <c r="P1" s="129"/>
      <c r="Q1" s="129"/>
      <c r="R1" s="129"/>
      <c r="S1" s="129"/>
      <c r="T1" s="129"/>
      <c r="U1" s="129"/>
      <c r="V1" s="129"/>
      <c r="W1" s="129"/>
      <c r="X1" s="129"/>
      <c r="Y1" s="129"/>
      <c r="Z1" s="129"/>
      <c r="AA1" s="129"/>
      <c r="AB1" s="129"/>
    </row>
    <row r="2" spans="1:28" ht="14.25" customHeight="1" x14ac:dyDescent="0.2">
      <c r="A2" s="126"/>
      <c r="B2" s="126"/>
      <c r="C2" s="126"/>
      <c r="D2" s="127"/>
      <c r="E2" s="129"/>
      <c r="F2" s="129"/>
      <c r="G2" s="129"/>
      <c r="H2" s="129"/>
      <c r="I2" s="129"/>
      <c r="J2" s="129"/>
      <c r="K2" s="129"/>
      <c r="L2" s="129"/>
      <c r="M2" s="129"/>
      <c r="N2" s="129"/>
      <c r="O2" s="129"/>
      <c r="P2" s="129"/>
      <c r="Q2" s="129"/>
      <c r="R2" s="129"/>
      <c r="S2" s="129"/>
      <c r="T2" s="129"/>
      <c r="U2" s="129"/>
      <c r="V2" s="129"/>
      <c r="W2" s="129"/>
      <c r="X2" s="129"/>
      <c r="Y2" s="129"/>
      <c r="Z2" s="129"/>
      <c r="AA2" s="129"/>
      <c r="AB2" s="129"/>
    </row>
    <row r="3" spans="1:28" ht="14.25" customHeight="1" x14ac:dyDescent="0.2">
      <c r="A3" s="126"/>
      <c r="B3" s="126"/>
      <c r="C3" s="126"/>
      <c r="D3" s="127"/>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ht="19.5" customHeight="1" x14ac:dyDescent="0.2">
      <c r="A4" s="603" t="s">
        <v>482</v>
      </c>
      <c r="B4" s="603"/>
      <c r="C4" s="603"/>
      <c r="D4" s="603"/>
      <c r="E4" s="129"/>
      <c r="F4" s="129"/>
      <c r="G4" s="129"/>
      <c r="H4" s="129"/>
      <c r="I4" s="129"/>
      <c r="J4" s="129"/>
      <c r="K4" s="129"/>
      <c r="L4" s="129"/>
      <c r="M4" s="129"/>
      <c r="N4" s="129"/>
      <c r="O4" s="129"/>
      <c r="P4" s="129"/>
      <c r="Q4" s="129"/>
      <c r="R4" s="129"/>
      <c r="S4" s="129"/>
      <c r="T4" s="129"/>
      <c r="U4" s="129"/>
      <c r="V4" s="129"/>
      <c r="W4" s="129"/>
      <c r="X4" s="129"/>
      <c r="Y4" s="129"/>
      <c r="Z4" s="129"/>
      <c r="AA4" s="129"/>
      <c r="AB4" s="129"/>
    </row>
    <row r="5" spans="1:28" s="153" customFormat="1" ht="12.75" customHeight="1" x14ac:dyDescent="0.25">
      <c r="A5" s="154"/>
      <c r="B5" s="154"/>
      <c r="C5" s="154"/>
      <c r="D5" s="154"/>
      <c r="E5" s="129"/>
      <c r="F5" s="129"/>
      <c r="G5" s="129"/>
      <c r="H5" s="129"/>
      <c r="I5" s="129"/>
      <c r="J5" s="129"/>
      <c r="K5" s="129"/>
      <c r="L5" s="129"/>
      <c r="M5" s="129"/>
      <c r="N5" s="129"/>
      <c r="O5" s="129"/>
      <c r="P5" s="129"/>
      <c r="Q5" s="129"/>
      <c r="R5" s="129"/>
      <c r="S5" s="129"/>
      <c r="T5" s="129"/>
      <c r="U5" s="129"/>
      <c r="V5" s="129"/>
      <c r="W5" s="129"/>
      <c r="X5" s="129"/>
      <c r="Y5" s="129"/>
      <c r="Z5" s="129"/>
      <c r="AA5" s="129"/>
      <c r="AB5" s="129"/>
    </row>
    <row r="6" spans="1:28" s="129" customFormat="1" ht="12.75" customHeight="1" x14ac:dyDescent="0.25">
      <c r="A6" s="606" t="s">
        <v>175</v>
      </c>
      <c r="B6" s="606"/>
      <c r="C6" s="606"/>
      <c r="D6" s="606"/>
    </row>
    <row r="7" spans="1:28" s="129" customFormat="1" ht="38.25" customHeight="1" x14ac:dyDescent="0.25">
      <c r="A7" s="604" t="s">
        <v>176</v>
      </c>
      <c r="B7" s="604"/>
      <c r="C7" s="604"/>
      <c r="D7" s="604"/>
    </row>
    <row r="8" spans="1:28" s="129" customFormat="1" ht="12.75" customHeight="1" x14ac:dyDescent="0.25">
      <c r="A8" s="605" t="s">
        <v>210</v>
      </c>
      <c r="B8" s="605"/>
      <c r="C8" s="605"/>
      <c r="D8" s="605"/>
    </row>
    <row r="9" spans="1:28" s="153" customFormat="1" ht="12.75" customHeight="1" x14ac:dyDescent="0.25">
      <c r="A9" s="138"/>
      <c r="B9" s="138"/>
      <c r="C9" s="154"/>
      <c r="D9" s="154"/>
      <c r="E9" s="129"/>
      <c r="F9" s="129"/>
      <c r="G9" s="129"/>
      <c r="H9" s="129"/>
      <c r="I9" s="129"/>
      <c r="J9" s="129"/>
      <c r="K9" s="129"/>
      <c r="L9" s="129"/>
      <c r="M9" s="129"/>
      <c r="N9" s="129"/>
      <c r="O9" s="129"/>
      <c r="P9" s="129"/>
      <c r="Q9" s="129"/>
      <c r="R9" s="129"/>
      <c r="S9" s="129"/>
      <c r="T9" s="129"/>
      <c r="U9" s="129"/>
      <c r="V9" s="129"/>
      <c r="W9" s="129"/>
      <c r="X9" s="129"/>
      <c r="Y9" s="129"/>
      <c r="Z9" s="129"/>
      <c r="AA9" s="129"/>
      <c r="AB9" s="129"/>
    </row>
    <row r="10" spans="1:28" s="131" customFormat="1" ht="21.95" customHeight="1" x14ac:dyDescent="0.25">
      <c r="A10" s="130" t="s">
        <v>177</v>
      </c>
      <c r="B10" s="133" t="s">
        <v>178</v>
      </c>
      <c r="C10" s="133" t="s">
        <v>179</v>
      </c>
      <c r="D10" s="155"/>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row>
    <row r="11" spans="1:28" s="129" customFormat="1" ht="21.75" customHeight="1" x14ac:dyDescent="0.25">
      <c r="A11" s="132" t="s">
        <v>181</v>
      </c>
      <c r="B11" s="134" t="s">
        <v>185</v>
      </c>
      <c r="C11" s="601" t="s">
        <v>191</v>
      </c>
      <c r="D11" s="601"/>
    </row>
    <row r="12" spans="1:28" s="129" customFormat="1" ht="21.75" customHeight="1" x14ac:dyDescent="0.25">
      <c r="A12" s="132" t="s">
        <v>180</v>
      </c>
      <c r="B12" s="132" t="s">
        <v>186</v>
      </c>
      <c r="C12" s="602" t="s">
        <v>192</v>
      </c>
      <c r="D12" s="602"/>
    </row>
    <row r="13" spans="1:28" s="129" customFormat="1" ht="21.75" customHeight="1" x14ac:dyDescent="0.25">
      <c r="A13" s="132" t="s">
        <v>182</v>
      </c>
      <c r="B13" s="134" t="s">
        <v>187</v>
      </c>
      <c r="C13" s="602" t="s">
        <v>193</v>
      </c>
      <c r="D13" s="602"/>
    </row>
    <row r="14" spans="1:28" s="129" customFormat="1" ht="21.75" customHeight="1" x14ac:dyDescent="0.25">
      <c r="A14" s="132" t="s">
        <v>183</v>
      </c>
      <c r="B14" s="132" t="s">
        <v>188</v>
      </c>
      <c r="C14" s="602" t="s">
        <v>195</v>
      </c>
      <c r="D14" s="602"/>
    </row>
    <row r="15" spans="1:28" s="129" customFormat="1" ht="21.75" customHeight="1" x14ac:dyDescent="0.25">
      <c r="A15" s="132" t="s">
        <v>184</v>
      </c>
      <c r="B15" s="134" t="s">
        <v>189</v>
      </c>
      <c r="C15" s="602" t="s">
        <v>194</v>
      </c>
      <c r="D15" s="602"/>
    </row>
    <row r="16" spans="1:28" s="129" customFormat="1" ht="21.75" customHeight="1" x14ac:dyDescent="0.25">
      <c r="A16" s="132"/>
      <c r="B16" s="134" t="s">
        <v>190</v>
      </c>
      <c r="C16" s="602" t="s">
        <v>196</v>
      </c>
      <c r="D16" s="602"/>
    </row>
    <row r="17" spans="1:28" s="129" customFormat="1" ht="21.75" customHeight="1" x14ac:dyDescent="0.25">
      <c r="A17" s="132"/>
      <c r="C17" s="602" t="s">
        <v>197</v>
      </c>
      <c r="D17" s="602"/>
    </row>
    <row r="18" spans="1:28" s="129" customFormat="1" ht="21.75" customHeight="1" x14ac:dyDescent="0.25">
      <c r="A18" s="132"/>
      <c r="B18" s="132"/>
      <c r="C18" s="602" t="s">
        <v>198</v>
      </c>
      <c r="D18" s="602"/>
    </row>
    <row r="19" spans="1:28" s="129" customFormat="1" ht="21.75" customHeight="1" x14ac:dyDescent="0.25">
      <c r="A19" s="132"/>
      <c r="B19" s="132"/>
      <c r="C19" s="602" t="s">
        <v>199</v>
      </c>
      <c r="D19" s="602"/>
    </row>
    <row r="20" spans="1:28" ht="12" customHeight="1" x14ac:dyDescent="0.2">
      <c r="A20" s="135"/>
      <c r="B20" s="126"/>
      <c r="C20" s="136"/>
      <c r="D20" s="127"/>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row>
    <row r="21" spans="1:28" ht="12.95" customHeight="1" x14ac:dyDescent="0.25">
      <c r="A21" s="156" t="s">
        <v>362</v>
      </c>
      <c r="B21" s="156"/>
      <c r="C21" s="187" t="s">
        <v>200</v>
      </c>
      <c r="D21" s="420" t="s">
        <v>211</v>
      </c>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row>
    <row r="22" spans="1:28" ht="15.95" customHeight="1" x14ac:dyDescent="0.2">
      <c r="A22" s="139" t="s">
        <v>201</v>
      </c>
      <c r="B22" s="189"/>
      <c r="C22" s="592" t="s">
        <v>204</v>
      </c>
      <c r="D22" s="593"/>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row>
    <row r="23" spans="1:28" ht="15.95" customHeight="1" x14ac:dyDescent="0.2">
      <c r="A23" s="594" t="s">
        <v>202</v>
      </c>
      <c r="B23" s="596"/>
      <c r="C23" s="598" t="s">
        <v>205</v>
      </c>
      <c r="D23" s="59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row>
    <row r="24" spans="1:28" ht="15.95" customHeight="1" x14ac:dyDescent="0.2">
      <c r="A24" s="595"/>
      <c r="B24" s="597"/>
      <c r="C24" s="598" t="s">
        <v>206</v>
      </c>
      <c r="D24" s="59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row>
    <row r="25" spans="1:28" ht="15.75" customHeight="1" x14ac:dyDescent="0.2">
      <c r="A25" s="594" t="s">
        <v>203</v>
      </c>
      <c r="B25" s="190"/>
      <c r="C25" s="598" t="s">
        <v>207</v>
      </c>
      <c r="D25" s="59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row>
    <row r="26" spans="1:28" ht="15.95" customHeight="1" x14ac:dyDescent="0.2">
      <c r="A26" s="600"/>
      <c r="B26" s="190"/>
      <c r="C26" s="598" t="s">
        <v>208</v>
      </c>
      <c r="D26" s="59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row>
    <row r="27" spans="1:28" ht="15.75" customHeight="1" x14ac:dyDescent="0.2">
      <c r="A27" s="600"/>
      <c r="B27" s="190"/>
      <c r="C27" s="598" t="s">
        <v>209</v>
      </c>
      <c r="D27" s="59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row>
    <row r="28" spans="1:28" ht="14.1" customHeight="1" x14ac:dyDescent="0.25">
      <c r="A28" s="157" t="s">
        <v>212</v>
      </c>
      <c r="B28" s="418"/>
      <c r="C28" s="419" t="s">
        <v>200</v>
      </c>
      <c r="D28" s="420" t="s">
        <v>211</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row>
    <row r="29" spans="1:28" ht="15.95" customHeight="1" x14ac:dyDescent="0.2">
      <c r="A29" s="139" t="s">
        <v>201</v>
      </c>
      <c r="B29" s="189"/>
      <c r="C29" s="592" t="s">
        <v>204</v>
      </c>
      <c r="D29" s="593"/>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row>
    <row r="30" spans="1:28" ht="15.95" customHeight="1" x14ac:dyDescent="0.2">
      <c r="A30" s="594" t="s">
        <v>202</v>
      </c>
      <c r="B30" s="596"/>
      <c r="C30" s="598" t="s">
        <v>205</v>
      </c>
      <c r="D30" s="59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row>
    <row r="31" spans="1:28" ht="15.95" customHeight="1" x14ac:dyDescent="0.2">
      <c r="A31" s="595"/>
      <c r="B31" s="597"/>
      <c r="C31" s="598" t="s">
        <v>206</v>
      </c>
      <c r="D31" s="59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row>
    <row r="32" spans="1:28" ht="15.75" customHeight="1" x14ac:dyDescent="0.2">
      <c r="A32" s="594" t="s">
        <v>203</v>
      </c>
      <c r="B32" s="190"/>
      <c r="C32" s="598" t="s">
        <v>207</v>
      </c>
      <c r="D32" s="59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row>
    <row r="33" spans="1:28" ht="15.95" customHeight="1" x14ac:dyDescent="0.2">
      <c r="A33" s="600"/>
      <c r="B33" s="190"/>
      <c r="C33" s="598" t="s">
        <v>208</v>
      </c>
      <c r="D33" s="59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row>
    <row r="34" spans="1:28" ht="15.75" customHeight="1" x14ac:dyDescent="0.2">
      <c r="A34" s="600"/>
      <c r="B34" s="190"/>
      <c r="C34" s="598" t="s">
        <v>209</v>
      </c>
      <c r="D34" s="59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row>
    <row r="35" spans="1:28" ht="12.95" customHeight="1" x14ac:dyDescent="0.25">
      <c r="A35" s="157" t="s">
        <v>213</v>
      </c>
      <c r="B35" s="419"/>
      <c r="C35" s="419" t="s">
        <v>200</v>
      </c>
      <c r="D35" s="420" t="s">
        <v>211</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row>
    <row r="36" spans="1:28" ht="15.95" customHeight="1" x14ac:dyDescent="0.2">
      <c r="A36" s="139" t="s">
        <v>201</v>
      </c>
      <c r="B36" s="189"/>
      <c r="C36" s="592" t="s">
        <v>204</v>
      </c>
      <c r="D36" s="593"/>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row>
    <row r="37" spans="1:28" ht="15.95" customHeight="1" x14ac:dyDescent="0.2">
      <c r="A37" s="594" t="s">
        <v>202</v>
      </c>
      <c r="B37" s="596"/>
      <c r="C37" s="598" t="s">
        <v>205</v>
      </c>
      <c r="D37" s="59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row>
    <row r="38" spans="1:28" ht="15.95" customHeight="1" x14ac:dyDescent="0.2">
      <c r="A38" s="595"/>
      <c r="B38" s="597"/>
      <c r="C38" s="598" t="s">
        <v>206</v>
      </c>
      <c r="D38" s="59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row>
    <row r="39" spans="1:28" ht="15.75" customHeight="1" x14ac:dyDescent="0.2">
      <c r="A39" s="594" t="s">
        <v>203</v>
      </c>
      <c r="B39" s="190"/>
      <c r="C39" s="598" t="s">
        <v>207</v>
      </c>
      <c r="D39" s="59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row>
    <row r="40" spans="1:28" ht="15.95" customHeight="1" x14ac:dyDescent="0.2">
      <c r="A40" s="600"/>
      <c r="B40" s="190"/>
      <c r="C40" s="598" t="s">
        <v>208</v>
      </c>
      <c r="D40" s="59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row>
    <row r="41" spans="1:28" ht="15.75" customHeight="1" x14ac:dyDescent="0.2">
      <c r="A41" s="600"/>
      <c r="B41" s="190"/>
      <c r="C41" s="598" t="s">
        <v>209</v>
      </c>
      <c r="D41" s="59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row>
    <row r="42" spans="1:28" ht="12.95" customHeight="1" x14ac:dyDescent="0.25">
      <c r="A42" s="157" t="s">
        <v>214</v>
      </c>
      <c r="B42" s="419"/>
      <c r="C42" s="419" t="s">
        <v>200</v>
      </c>
      <c r="D42" s="420" t="s">
        <v>211</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row>
    <row r="43" spans="1:28" ht="15.95" customHeight="1" x14ac:dyDescent="0.2">
      <c r="A43" s="139" t="s">
        <v>201</v>
      </c>
      <c r="B43" s="189"/>
      <c r="C43" s="592" t="s">
        <v>204</v>
      </c>
      <c r="D43" s="593"/>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row>
    <row r="44" spans="1:28" ht="15.95" customHeight="1" x14ac:dyDescent="0.2">
      <c r="A44" s="594" t="s">
        <v>202</v>
      </c>
      <c r="B44" s="596"/>
      <c r="C44" s="598" t="s">
        <v>205</v>
      </c>
      <c r="D44" s="59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row>
    <row r="45" spans="1:28" ht="15.95" customHeight="1" x14ac:dyDescent="0.2">
      <c r="A45" s="595"/>
      <c r="B45" s="597"/>
      <c r="C45" s="598" t="s">
        <v>206</v>
      </c>
      <c r="D45" s="59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row>
    <row r="46" spans="1:28" ht="15.75" customHeight="1" x14ac:dyDescent="0.2">
      <c r="A46" s="594" t="s">
        <v>203</v>
      </c>
      <c r="B46" s="190"/>
      <c r="C46" s="598" t="s">
        <v>207</v>
      </c>
      <c r="D46" s="59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row>
    <row r="47" spans="1:28" ht="15.95" customHeight="1" x14ac:dyDescent="0.2">
      <c r="A47" s="600"/>
      <c r="B47" s="190"/>
      <c r="C47" s="598" t="s">
        <v>208</v>
      </c>
      <c r="D47" s="59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row>
    <row r="48" spans="1:28" ht="15.75" customHeight="1" x14ac:dyDescent="0.2">
      <c r="A48" s="600"/>
      <c r="B48" s="190"/>
      <c r="C48" s="598" t="s">
        <v>209</v>
      </c>
      <c r="D48" s="59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row>
    <row r="49" spans="1:28" ht="12.95" customHeight="1" x14ac:dyDescent="0.25">
      <c r="A49" s="157" t="s">
        <v>215</v>
      </c>
      <c r="B49" s="418"/>
      <c r="C49" s="419" t="s">
        <v>200</v>
      </c>
      <c r="D49" s="420" t="s">
        <v>211</v>
      </c>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row>
    <row r="50" spans="1:28" ht="15.95" customHeight="1" x14ac:dyDescent="0.2">
      <c r="A50" s="139" t="s">
        <v>201</v>
      </c>
      <c r="B50" s="189"/>
      <c r="C50" s="592" t="s">
        <v>204</v>
      </c>
      <c r="D50" s="593"/>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row>
    <row r="51" spans="1:28" ht="15.95" customHeight="1" x14ac:dyDescent="0.2">
      <c r="A51" s="594" t="s">
        <v>202</v>
      </c>
      <c r="B51" s="596"/>
      <c r="C51" s="598" t="s">
        <v>205</v>
      </c>
      <c r="D51" s="59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row>
    <row r="52" spans="1:28" ht="15.95" customHeight="1" x14ac:dyDescent="0.2">
      <c r="A52" s="595"/>
      <c r="B52" s="597"/>
      <c r="C52" s="598" t="s">
        <v>206</v>
      </c>
      <c r="D52" s="59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row>
    <row r="53" spans="1:28" ht="15.75" customHeight="1" x14ac:dyDescent="0.2">
      <c r="A53" s="594" t="s">
        <v>203</v>
      </c>
      <c r="B53" s="190"/>
      <c r="C53" s="598" t="s">
        <v>207</v>
      </c>
      <c r="D53" s="59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row>
    <row r="54" spans="1:28" ht="15.95" customHeight="1" x14ac:dyDescent="0.2">
      <c r="A54" s="600"/>
      <c r="B54" s="190"/>
      <c r="C54" s="598" t="s">
        <v>208</v>
      </c>
      <c r="D54" s="59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row>
    <row r="55" spans="1:28" ht="15.75" customHeight="1" x14ac:dyDescent="0.2">
      <c r="A55" s="600"/>
      <c r="B55" s="190"/>
      <c r="C55" s="598" t="s">
        <v>209</v>
      </c>
      <c r="D55" s="59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row>
    <row r="56" spans="1:28" ht="14.1" customHeight="1" x14ac:dyDescent="0.25">
      <c r="A56" s="157" t="s">
        <v>216</v>
      </c>
      <c r="B56" s="418"/>
      <c r="C56" s="419" t="s">
        <v>200</v>
      </c>
      <c r="D56" s="420" t="s">
        <v>211</v>
      </c>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row>
    <row r="57" spans="1:28" ht="15.95" customHeight="1" x14ac:dyDescent="0.2">
      <c r="A57" s="139" t="s">
        <v>201</v>
      </c>
      <c r="B57" s="189"/>
      <c r="C57" s="592" t="s">
        <v>204</v>
      </c>
      <c r="D57" s="593"/>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row>
    <row r="58" spans="1:28" ht="15.95" customHeight="1" x14ac:dyDescent="0.2">
      <c r="A58" s="594" t="s">
        <v>202</v>
      </c>
      <c r="B58" s="596"/>
      <c r="C58" s="598" t="s">
        <v>205</v>
      </c>
      <c r="D58" s="59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row>
    <row r="59" spans="1:28" ht="15.95" customHeight="1" x14ac:dyDescent="0.2">
      <c r="A59" s="595"/>
      <c r="B59" s="597"/>
      <c r="C59" s="598" t="s">
        <v>206</v>
      </c>
      <c r="D59" s="59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row>
    <row r="60" spans="1:28" ht="15.75" customHeight="1" x14ac:dyDescent="0.2">
      <c r="A60" s="594" t="s">
        <v>203</v>
      </c>
      <c r="B60" s="190"/>
      <c r="C60" s="598" t="s">
        <v>207</v>
      </c>
      <c r="D60" s="59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row>
    <row r="61" spans="1:28" ht="15.95" customHeight="1" x14ac:dyDescent="0.2">
      <c r="A61" s="600"/>
      <c r="B61" s="190"/>
      <c r="C61" s="598" t="s">
        <v>208</v>
      </c>
      <c r="D61" s="59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row>
    <row r="62" spans="1:28" ht="15.75" customHeight="1" x14ac:dyDescent="0.2">
      <c r="A62" s="600"/>
      <c r="B62" s="190"/>
      <c r="C62" s="598" t="s">
        <v>209</v>
      </c>
      <c r="D62" s="59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row>
    <row r="63" spans="1:28" ht="13.5" customHeight="1" x14ac:dyDescent="0.25">
      <c r="A63" s="157" t="s">
        <v>217</v>
      </c>
      <c r="B63" s="418"/>
      <c r="C63" s="419" t="s">
        <v>200</v>
      </c>
      <c r="D63" s="420" t="s">
        <v>211</v>
      </c>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row>
    <row r="64" spans="1:28" ht="15.95" customHeight="1" x14ac:dyDescent="0.2">
      <c r="A64" s="139" t="s">
        <v>201</v>
      </c>
      <c r="B64" s="189"/>
      <c r="C64" s="592" t="s">
        <v>204</v>
      </c>
      <c r="D64" s="593"/>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row>
    <row r="65" spans="1:28" ht="15.95" customHeight="1" x14ac:dyDescent="0.2">
      <c r="A65" s="594" t="s">
        <v>202</v>
      </c>
      <c r="B65" s="596"/>
      <c r="C65" s="598" t="s">
        <v>205</v>
      </c>
      <c r="D65" s="59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row>
    <row r="66" spans="1:28" ht="15.95" customHeight="1" x14ac:dyDescent="0.2">
      <c r="A66" s="595"/>
      <c r="B66" s="597"/>
      <c r="C66" s="598" t="s">
        <v>206</v>
      </c>
      <c r="D66" s="59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row>
    <row r="67" spans="1:28" ht="15.75" customHeight="1" x14ac:dyDescent="0.2">
      <c r="A67" s="594" t="s">
        <v>203</v>
      </c>
      <c r="B67" s="190"/>
      <c r="C67" s="598" t="s">
        <v>207</v>
      </c>
      <c r="D67" s="59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row>
    <row r="68" spans="1:28" ht="15.95" customHeight="1" x14ac:dyDescent="0.2">
      <c r="A68" s="600"/>
      <c r="B68" s="190"/>
      <c r="C68" s="598" t="s">
        <v>208</v>
      </c>
      <c r="D68" s="59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row>
    <row r="69" spans="1:28" ht="15.75" customHeight="1" x14ac:dyDescent="0.2">
      <c r="A69" s="600"/>
      <c r="B69" s="190"/>
      <c r="C69" s="598" t="s">
        <v>209</v>
      </c>
      <c r="D69" s="59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row>
    <row r="70" spans="1:28" ht="14.1" customHeight="1" x14ac:dyDescent="0.25">
      <c r="A70" s="157" t="s">
        <v>218</v>
      </c>
      <c r="B70" s="418"/>
      <c r="C70" s="419" t="s">
        <v>200</v>
      </c>
      <c r="D70" s="420" t="s">
        <v>211</v>
      </c>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row>
    <row r="71" spans="1:28" ht="15.95" customHeight="1" x14ac:dyDescent="0.2">
      <c r="A71" s="139" t="s">
        <v>201</v>
      </c>
      <c r="B71" s="189"/>
      <c r="C71" s="592" t="s">
        <v>204</v>
      </c>
      <c r="D71" s="593"/>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row>
    <row r="72" spans="1:28" ht="15.95" customHeight="1" x14ac:dyDescent="0.2">
      <c r="A72" s="594" t="s">
        <v>202</v>
      </c>
      <c r="B72" s="596"/>
      <c r="C72" s="598" t="s">
        <v>205</v>
      </c>
      <c r="D72" s="59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row>
    <row r="73" spans="1:28" ht="15.95" customHeight="1" x14ac:dyDescent="0.2">
      <c r="A73" s="595"/>
      <c r="B73" s="597"/>
      <c r="C73" s="598" t="s">
        <v>206</v>
      </c>
      <c r="D73" s="59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row>
    <row r="74" spans="1:28" ht="15.75" customHeight="1" x14ac:dyDescent="0.2">
      <c r="A74" s="594" t="s">
        <v>203</v>
      </c>
      <c r="B74" s="190"/>
      <c r="C74" s="598" t="s">
        <v>207</v>
      </c>
      <c r="D74" s="59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row>
    <row r="75" spans="1:28" ht="15.95" customHeight="1" x14ac:dyDescent="0.2">
      <c r="A75" s="600"/>
      <c r="B75" s="190"/>
      <c r="C75" s="598" t="s">
        <v>208</v>
      </c>
      <c r="D75" s="59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row>
    <row r="76" spans="1:28" ht="15.75" customHeight="1" x14ac:dyDescent="0.2">
      <c r="A76" s="600"/>
      <c r="B76" s="190"/>
      <c r="C76" s="598" t="s">
        <v>209</v>
      </c>
      <c r="D76" s="59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row>
    <row r="77" spans="1:28" ht="14.1" customHeight="1" x14ac:dyDescent="0.25">
      <c r="A77" s="157" t="s">
        <v>219</v>
      </c>
      <c r="B77" s="418"/>
      <c r="C77" s="419" t="s">
        <v>200</v>
      </c>
      <c r="D77" s="420" t="s">
        <v>211</v>
      </c>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row>
    <row r="78" spans="1:28" ht="15.95" customHeight="1" x14ac:dyDescent="0.2">
      <c r="A78" s="139" t="s">
        <v>201</v>
      </c>
      <c r="B78" s="189"/>
      <c r="C78" s="592" t="s">
        <v>204</v>
      </c>
      <c r="D78" s="593"/>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row>
    <row r="79" spans="1:28" ht="15.95" customHeight="1" x14ac:dyDescent="0.2">
      <c r="A79" s="594" t="s">
        <v>202</v>
      </c>
      <c r="B79" s="596"/>
      <c r="C79" s="598" t="s">
        <v>205</v>
      </c>
      <c r="D79" s="59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row>
    <row r="80" spans="1:28" ht="15.95" customHeight="1" x14ac:dyDescent="0.2">
      <c r="A80" s="595"/>
      <c r="B80" s="597"/>
      <c r="C80" s="598" t="s">
        <v>206</v>
      </c>
      <c r="D80" s="59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row>
    <row r="81" spans="1:28" ht="15.75" customHeight="1" x14ac:dyDescent="0.2">
      <c r="A81" s="594" t="s">
        <v>203</v>
      </c>
      <c r="B81" s="190"/>
      <c r="C81" s="598" t="s">
        <v>207</v>
      </c>
      <c r="D81" s="59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row>
    <row r="82" spans="1:28" ht="15.95" customHeight="1" x14ac:dyDescent="0.2">
      <c r="A82" s="600"/>
      <c r="B82" s="190"/>
      <c r="C82" s="598" t="s">
        <v>208</v>
      </c>
      <c r="D82" s="59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row>
    <row r="83" spans="1:28" ht="15.75" customHeight="1" x14ac:dyDescent="0.2">
      <c r="A83" s="600"/>
      <c r="B83" s="190"/>
      <c r="C83" s="598" t="s">
        <v>209</v>
      </c>
      <c r="D83" s="59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row>
    <row r="84" spans="1:28" ht="14.1" customHeight="1" x14ac:dyDescent="0.25">
      <c r="A84" s="157" t="s">
        <v>220</v>
      </c>
      <c r="B84" s="418"/>
      <c r="C84" s="419" t="s">
        <v>200</v>
      </c>
      <c r="D84" s="420" t="s">
        <v>211</v>
      </c>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row>
    <row r="85" spans="1:28" ht="15.95" customHeight="1" x14ac:dyDescent="0.2">
      <c r="A85" s="139" t="s">
        <v>201</v>
      </c>
      <c r="B85" s="189"/>
      <c r="C85" s="592" t="s">
        <v>204</v>
      </c>
      <c r="D85" s="593"/>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row>
    <row r="86" spans="1:28" ht="15.95" customHeight="1" x14ac:dyDescent="0.2">
      <c r="A86" s="594" t="s">
        <v>202</v>
      </c>
      <c r="B86" s="596"/>
      <c r="C86" s="598" t="s">
        <v>205</v>
      </c>
      <c r="D86" s="59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row>
    <row r="87" spans="1:28" ht="15.95" customHeight="1" x14ac:dyDescent="0.2">
      <c r="A87" s="595"/>
      <c r="B87" s="597"/>
      <c r="C87" s="598" t="s">
        <v>206</v>
      </c>
      <c r="D87" s="59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row>
    <row r="88" spans="1:28" ht="15.75" customHeight="1" x14ac:dyDescent="0.2">
      <c r="A88" s="594" t="s">
        <v>203</v>
      </c>
      <c r="B88" s="190"/>
      <c r="C88" s="598" t="s">
        <v>207</v>
      </c>
      <c r="D88" s="59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row>
    <row r="89" spans="1:28" ht="15.95" customHeight="1" x14ac:dyDescent="0.2">
      <c r="A89" s="600"/>
      <c r="B89" s="190"/>
      <c r="C89" s="598" t="s">
        <v>208</v>
      </c>
      <c r="D89" s="59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row>
    <row r="90" spans="1:28" ht="15.75" customHeight="1" x14ac:dyDescent="0.2">
      <c r="A90" s="600"/>
      <c r="B90" s="190"/>
      <c r="C90" s="598" t="s">
        <v>209</v>
      </c>
      <c r="D90" s="59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row>
    <row r="91" spans="1:28" ht="14.1" customHeight="1" x14ac:dyDescent="0.25">
      <c r="A91" s="157" t="s">
        <v>221</v>
      </c>
      <c r="B91" s="418"/>
      <c r="C91" s="419" t="s">
        <v>200</v>
      </c>
      <c r="D91" s="420" t="s">
        <v>211</v>
      </c>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row>
    <row r="92" spans="1:28" ht="15.95" customHeight="1" x14ac:dyDescent="0.2">
      <c r="A92" s="139" t="s">
        <v>201</v>
      </c>
      <c r="B92" s="189"/>
      <c r="C92" s="592" t="s">
        <v>204</v>
      </c>
      <c r="D92" s="593"/>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row>
    <row r="93" spans="1:28" ht="15.95" customHeight="1" x14ac:dyDescent="0.2">
      <c r="A93" s="594" t="s">
        <v>202</v>
      </c>
      <c r="B93" s="596"/>
      <c r="C93" s="598" t="s">
        <v>205</v>
      </c>
      <c r="D93" s="59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row>
    <row r="94" spans="1:28" ht="15.95" customHeight="1" x14ac:dyDescent="0.2">
      <c r="A94" s="595"/>
      <c r="B94" s="597"/>
      <c r="C94" s="598" t="s">
        <v>206</v>
      </c>
      <c r="D94" s="59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row>
    <row r="95" spans="1:28" ht="15.75" customHeight="1" x14ac:dyDescent="0.2">
      <c r="A95" s="594" t="s">
        <v>203</v>
      </c>
      <c r="B95" s="190"/>
      <c r="C95" s="598" t="s">
        <v>207</v>
      </c>
      <c r="D95" s="59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row>
    <row r="96" spans="1:28" ht="15.95" customHeight="1" x14ac:dyDescent="0.2">
      <c r="A96" s="600"/>
      <c r="B96" s="190"/>
      <c r="C96" s="598" t="s">
        <v>208</v>
      </c>
      <c r="D96" s="59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row>
    <row r="97" spans="1:28" ht="15.75" customHeight="1" x14ac:dyDescent="0.2">
      <c r="A97" s="600"/>
      <c r="B97" s="190"/>
      <c r="C97" s="598" t="s">
        <v>209</v>
      </c>
      <c r="D97" s="59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row>
    <row r="98" spans="1:28" ht="14.1" customHeight="1" x14ac:dyDescent="0.25">
      <c r="A98" s="157" t="s">
        <v>222</v>
      </c>
      <c r="B98" s="418"/>
      <c r="C98" s="419" t="s">
        <v>200</v>
      </c>
      <c r="D98" s="420" t="s">
        <v>211</v>
      </c>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row>
    <row r="99" spans="1:28" ht="15.95" customHeight="1" x14ac:dyDescent="0.2">
      <c r="A99" s="139" t="s">
        <v>201</v>
      </c>
      <c r="B99" s="189"/>
      <c r="C99" s="592" t="s">
        <v>204</v>
      </c>
      <c r="D99" s="593"/>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row>
    <row r="100" spans="1:28" ht="15.95" customHeight="1" x14ac:dyDescent="0.2">
      <c r="A100" s="594" t="s">
        <v>202</v>
      </c>
      <c r="B100" s="596"/>
      <c r="C100" s="598" t="s">
        <v>205</v>
      </c>
      <c r="D100" s="59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row>
    <row r="101" spans="1:28" ht="15.95" customHeight="1" x14ac:dyDescent="0.2">
      <c r="A101" s="595"/>
      <c r="B101" s="597"/>
      <c r="C101" s="598" t="s">
        <v>206</v>
      </c>
      <c r="D101" s="59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row>
    <row r="102" spans="1:28" ht="15.75" customHeight="1" x14ac:dyDescent="0.2">
      <c r="A102" s="594" t="s">
        <v>203</v>
      </c>
      <c r="B102" s="190"/>
      <c r="C102" s="598" t="s">
        <v>207</v>
      </c>
      <c r="D102" s="59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row>
    <row r="103" spans="1:28" ht="15.95" customHeight="1" x14ac:dyDescent="0.2">
      <c r="A103" s="600"/>
      <c r="B103" s="190"/>
      <c r="C103" s="598" t="s">
        <v>208</v>
      </c>
      <c r="D103" s="59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row>
    <row r="104" spans="1:28" ht="15.75" customHeight="1" x14ac:dyDescent="0.2">
      <c r="A104" s="600"/>
      <c r="B104" s="190"/>
      <c r="C104" s="598" t="s">
        <v>209</v>
      </c>
      <c r="D104" s="59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row>
    <row r="105" spans="1:28" ht="14.1" customHeight="1" x14ac:dyDescent="0.25">
      <c r="A105" s="157" t="s">
        <v>223</v>
      </c>
      <c r="B105" s="418"/>
      <c r="C105" s="419" t="s">
        <v>200</v>
      </c>
      <c r="D105" s="420" t="s">
        <v>211</v>
      </c>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row>
    <row r="106" spans="1:28" ht="15.95" customHeight="1" x14ac:dyDescent="0.2">
      <c r="A106" s="139" t="s">
        <v>201</v>
      </c>
      <c r="B106" s="189"/>
      <c r="C106" s="592" t="s">
        <v>204</v>
      </c>
      <c r="D106" s="593"/>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row>
    <row r="107" spans="1:28" ht="15.95" customHeight="1" x14ac:dyDescent="0.2">
      <c r="A107" s="594" t="s">
        <v>202</v>
      </c>
      <c r="B107" s="596"/>
      <c r="C107" s="598" t="s">
        <v>205</v>
      </c>
      <c r="D107" s="59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row>
    <row r="108" spans="1:28" ht="15.95" customHeight="1" x14ac:dyDescent="0.2">
      <c r="A108" s="595"/>
      <c r="B108" s="597"/>
      <c r="C108" s="598" t="s">
        <v>206</v>
      </c>
      <c r="D108" s="59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row>
    <row r="109" spans="1:28" ht="15.75" customHeight="1" x14ac:dyDescent="0.2">
      <c r="A109" s="594" t="s">
        <v>203</v>
      </c>
      <c r="B109" s="190"/>
      <c r="C109" s="598" t="s">
        <v>207</v>
      </c>
      <c r="D109" s="59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row>
    <row r="110" spans="1:28" ht="15.95" customHeight="1" x14ac:dyDescent="0.2">
      <c r="A110" s="600"/>
      <c r="B110" s="190"/>
      <c r="C110" s="598" t="s">
        <v>208</v>
      </c>
      <c r="D110" s="59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row>
    <row r="111" spans="1:28" ht="15.75" customHeight="1" x14ac:dyDescent="0.2">
      <c r="A111" s="600"/>
      <c r="B111" s="190"/>
      <c r="C111" s="598" t="s">
        <v>209</v>
      </c>
      <c r="D111" s="59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row>
    <row r="112" spans="1:28" ht="14.1" customHeight="1" x14ac:dyDescent="0.25">
      <c r="A112" s="157" t="s">
        <v>224</v>
      </c>
      <c r="B112" s="418"/>
      <c r="C112" s="419" t="s">
        <v>200</v>
      </c>
      <c r="D112" s="420" t="s">
        <v>211</v>
      </c>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row>
    <row r="113" spans="1:28" ht="15.95" customHeight="1" x14ac:dyDescent="0.2">
      <c r="A113" s="139" t="s">
        <v>201</v>
      </c>
      <c r="B113" s="189"/>
      <c r="C113" s="592" t="s">
        <v>204</v>
      </c>
      <c r="D113" s="593"/>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row>
    <row r="114" spans="1:28" ht="15.95" customHeight="1" x14ac:dyDescent="0.2">
      <c r="A114" s="594" t="s">
        <v>202</v>
      </c>
      <c r="B114" s="596"/>
      <c r="C114" s="598" t="s">
        <v>205</v>
      </c>
      <c r="D114" s="59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row>
    <row r="115" spans="1:28" ht="15.95" customHeight="1" x14ac:dyDescent="0.2">
      <c r="A115" s="595"/>
      <c r="B115" s="597"/>
      <c r="C115" s="598" t="s">
        <v>206</v>
      </c>
      <c r="D115" s="59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row>
    <row r="116" spans="1:28" ht="15.75" customHeight="1" x14ac:dyDescent="0.2">
      <c r="A116" s="594" t="s">
        <v>203</v>
      </c>
      <c r="B116" s="190"/>
      <c r="C116" s="598" t="s">
        <v>207</v>
      </c>
      <c r="D116" s="59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row>
    <row r="117" spans="1:28" ht="15.95" customHeight="1" x14ac:dyDescent="0.2">
      <c r="A117" s="600"/>
      <c r="B117" s="190"/>
      <c r="C117" s="598" t="s">
        <v>208</v>
      </c>
      <c r="D117" s="59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row>
    <row r="118" spans="1:28" ht="15.75" customHeight="1" x14ac:dyDescent="0.2">
      <c r="A118" s="600"/>
      <c r="B118" s="190"/>
      <c r="C118" s="598" t="s">
        <v>209</v>
      </c>
      <c r="D118" s="59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row>
    <row r="119" spans="1:28" ht="14.1" customHeight="1" x14ac:dyDescent="0.25">
      <c r="A119" s="157" t="s">
        <v>225</v>
      </c>
      <c r="B119" s="418"/>
      <c r="C119" s="419" t="s">
        <v>200</v>
      </c>
      <c r="D119" s="420" t="s">
        <v>211</v>
      </c>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row>
    <row r="120" spans="1:28" ht="15.95" customHeight="1" x14ac:dyDescent="0.2">
      <c r="A120" s="139" t="s">
        <v>201</v>
      </c>
      <c r="B120" s="189"/>
      <c r="C120" s="592" t="s">
        <v>204</v>
      </c>
      <c r="D120" s="593"/>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row>
    <row r="121" spans="1:28" ht="15.95" customHeight="1" x14ac:dyDescent="0.2">
      <c r="A121" s="594" t="s">
        <v>202</v>
      </c>
      <c r="B121" s="596"/>
      <c r="C121" s="598" t="s">
        <v>205</v>
      </c>
      <c r="D121" s="59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row>
    <row r="122" spans="1:28" ht="15.95" customHeight="1" x14ac:dyDescent="0.2">
      <c r="A122" s="595"/>
      <c r="B122" s="597"/>
      <c r="C122" s="598" t="s">
        <v>206</v>
      </c>
      <c r="D122" s="59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row>
    <row r="123" spans="1:28" ht="15.75" customHeight="1" x14ac:dyDescent="0.2">
      <c r="A123" s="594" t="s">
        <v>203</v>
      </c>
      <c r="B123" s="190"/>
      <c r="C123" s="598" t="s">
        <v>207</v>
      </c>
      <c r="D123" s="59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row>
    <row r="124" spans="1:28" ht="15.95" customHeight="1" x14ac:dyDescent="0.2">
      <c r="A124" s="600"/>
      <c r="B124" s="190"/>
      <c r="C124" s="598" t="s">
        <v>208</v>
      </c>
      <c r="D124" s="59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row>
    <row r="125" spans="1:28" ht="15.75" customHeight="1" x14ac:dyDescent="0.2">
      <c r="A125" s="600"/>
      <c r="B125" s="190"/>
      <c r="C125" s="598" t="s">
        <v>209</v>
      </c>
      <c r="D125" s="59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row>
    <row r="126" spans="1:28" ht="14.1" customHeight="1" x14ac:dyDescent="0.25">
      <c r="A126" s="157" t="s">
        <v>226</v>
      </c>
      <c r="B126" s="418"/>
      <c r="C126" s="419" t="s">
        <v>200</v>
      </c>
      <c r="D126" s="420" t="s">
        <v>211</v>
      </c>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row>
    <row r="127" spans="1:28" ht="15.95" customHeight="1" x14ac:dyDescent="0.2">
      <c r="A127" s="139" t="s">
        <v>201</v>
      </c>
      <c r="B127" s="189"/>
      <c r="C127" s="592" t="s">
        <v>204</v>
      </c>
      <c r="D127" s="593"/>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row>
    <row r="128" spans="1:28" ht="15.95" customHeight="1" x14ac:dyDescent="0.2">
      <c r="A128" s="594" t="s">
        <v>202</v>
      </c>
      <c r="B128" s="596"/>
      <c r="C128" s="598" t="s">
        <v>205</v>
      </c>
      <c r="D128" s="59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row>
    <row r="129" spans="1:28" ht="15.95" customHeight="1" x14ac:dyDescent="0.2">
      <c r="A129" s="595"/>
      <c r="B129" s="597"/>
      <c r="C129" s="598" t="s">
        <v>206</v>
      </c>
      <c r="D129" s="59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row>
    <row r="130" spans="1:28" ht="15.75" customHeight="1" x14ac:dyDescent="0.2">
      <c r="A130" s="594" t="s">
        <v>203</v>
      </c>
      <c r="B130" s="190"/>
      <c r="C130" s="598" t="s">
        <v>207</v>
      </c>
      <c r="D130" s="59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row>
    <row r="131" spans="1:28" ht="15.95" customHeight="1" x14ac:dyDescent="0.2">
      <c r="A131" s="600"/>
      <c r="B131" s="190"/>
      <c r="C131" s="598" t="s">
        <v>208</v>
      </c>
      <c r="D131" s="59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row>
    <row r="132" spans="1:28" ht="15.75" customHeight="1" x14ac:dyDescent="0.2">
      <c r="A132" s="600"/>
      <c r="B132" s="190"/>
      <c r="C132" s="598" t="s">
        <v>209</v>
      </c>
      <c r="D132" s="59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row>
    <row r="133" spans="1:28" ht="14.1" customHeight="1" x14ac:dyDescent="0.25">
      <c r="A133" s="157" t="s">
        <v>227</v>
      </c>
      <c r="B133" s="418"/>
      <c r="C133" s="419" t="s">
        <v>200</v>
      </c>
      <c r="D133" s="420" t="s">
        <v>211</v>
      </c>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row>
    <row r="134" spans="1:28" ht="15.95" customHeight="1" x14ac:dyDescent="0.2">
      <c r="A134" s="139" t="s">
        <v>201</v>
      </c>
      <c r="B134" s="189"/>
      <c r="C134" s="592" t="s">
        <v>204</v>
      </c>
      <c r="D134" s="593"/>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row>
    <row r="135" spans="1:28" ht="15.95" customHeight="1" x14ac:dyDescent="0.2">
      <c r="A135" s="594" t="s">
        <v>202</v>
      </c>
      <c r="B135" s="596"/>
      <c r="C135" s="598" t="s">
        <v>205</v>
      </c>
      <c r="D135" s="59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row>
    <row r="136" spans="1:28" ht="15.95" customHeight="1" x14ac:dyDescent="0.2">
      <c r="A136" s="595"/>
      <c r="B136" s="597"/>
      <c r="C136" s="598" t="s">
        <v>206</v>
      </c>
      <c r="D136" s="59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row>
    <row r="137" spans="1:28" ht="15.75" customHeight="1" x14ac:dyDescent="0.2">
      <c r="A137" s="594" t="s">
        <v>203</v>
      </c>
      <c r="B137" s="190"/>
      <c r="C137" s="598" t="s">
        <v>207</v>
      </c>
      <c r="D137" s="59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row>
    <row r="138" spans="1:28" ht="15.95" customHeight="1" x14ac:dyDescent="0.2">
      <c r="A138" s="600"/>
      <c r="B138" s="190"/>
      <c r="C138" s="598" t="s">
        <v>208</v>
      </c>
      <c r="D138" s="59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row>
    <row r="139" spans="1:28" ht="15.75" customHeight="1" x14ac:dyDescent="0.2">
      <c r="A139" s="600"/>
      <c r="B139" s="190"/>
      <c r="C139" s="598" t="s">
        <v>209</v>
      </c>
      <c r="D139" s="59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row>
    <row r="140" spans="1:28" ht="14.1" customHeight="1" x14ac:dyDescent="0.25">
      <c r="A140" s="157" t="s">
        <v>228</v>
      </c>
      <c r="B140" s="418"/>
      <c r="C140" s="419" t="s">
        <v>200</v>
      </c>
      <c r="D140" s="420" t="s">
        <v>211</v>
      </c>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row>
    <row r="141" spans="1:28" ht="15.95" customHeight="1" x14ac:dyDescent="0.2">
      <c r="A141" s="139" t="s">
        <v>201</v>
      </c>
      <c r="B141" s="189"/>
      <c r="C141" s="592" t="s">
        <v>204</v>
      </c>
      <c r="D141" s="593"/>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row>
    <row r="142" spans="1:28" ht="15.95" customHeight="1" x14ac:dyDescent="0.2">
      <c r="A142" s="594" t="s">
        <v>202</v>
      </c>
      <c r="B142" s="596"/>
      <c r="C142" s="598" t="s">
        <v>205</v>
      </c>
      <c r="D142" s="59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row>
    <row r="143" spans="1:28" ht="15.95" customHeight="1" x14ac:dyDescent="0.2">
      <c r="A143" s="595"/>
      <c r="B143" s="597"/>
      <c r="C143" s="598" t="s">
        <v>206</v>
      </c>
      <c r="D143" s="59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row>
    <row r="144" spans="1:28" ht="15.75" customHeight="1" x14ac:dyDescent="0.2">
      <c r="A144" s="594" t="s">
        <v>203</v>
      </c>
      <c r="B144" s="190"/>
      <c r="C144" s="598" t="s">
        <v>207</v>
      </c>
      <c r="D144" s="59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row>
    <row r="145" spans="1:28" ht="15.95" customHeight="1" x14ac:dyDescent="0.2">
      <c r="A145" s="600"/>
      <c r="B145" s="190"/>
      <c r="C145" s="598" t="s">
        <v>208</v>
      </c>
      <c r="D145" s="59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row>
    <row r="146" spans="1:28" ht="15.75" customHeight="1" x14ac:dyDescent="0.2">
      <c r="A146" s="600"/>
      <c r="B146" s="190"/>
      <c r="C146" s="598" t="s">
        <v>209</v>
      </c>
      <c r="D146" s="59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row>
    <row r="147" spans="1:28" ht="14.1" customHeight="1" x14ac:dyDescent="0.25">
      <c r="A147" s="157" t="s">
        <v>229</v>
      </c>
      <c r="B147" s="418"/>
      <c r="C147" s="419" t="s">
        <v>200</v>
      </c>
      <c r="D147" s="420" t="s">
        <v>211</v>
      </c>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row>
    <row r="148" spans="1:28" ht="15.95" customHeight="1" x14ac:dyDescent="0.2">
      <c r="A148" s="139" t="s">
        <v>201</v>
      </c>
      <c r="B148" s="189"/>
      <c r="C148" s="592" t="s">
        <v>204</v>
      </c>
      <c r="D148" s="593"/>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row>
    <row r="149" spans="1:28" ht="15.95" customHeight="1" x14ac:dyDescent="0.2">
      <c r="A149" s="594" t="s">
        <v>202</v>
      </c>
      <c r="B149" s="596"/>
      <c r="C149" s="598" t="s">
        <v>205</v>
      </c>
      <c r="D149" s="59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row>
    <row r="150" spans="1:28" ht="15.95" customHeight="1" x14ac:dyDescent="0.2">
      <c r="A150" s="595"/>
      <c r="B150" s="597"/>
      <c r="C150" s="598" t="s">
        <v>206</v>
      </c>
      <c r="D150" s="59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row>
    <row r="151" spans="1:28" ht="15.75" customHeight="1" x14ac:dyDescent="0.2">
      <c r="A151" s="594" t="s">
        <v>203</v>
      </c>
      <c r="B151" s="190"/>
      <c r="C151" s="598" t="s">
        <v>207</v>
      </c>
      <c r="D151" s="59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row>
    <row r="152" spans="1:28" ht="15.95" customHeight="1" x14ac:dyDescent="0.2">
      <c r="A152" s="600"/>
      <c r="B152" s="190"/>
      <c r="C152" s="598" t="s">
        <v>208</v>
      </c>
      <c r="D152" s="59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row>
    <row r="153" spans="1:28" ht="15.75" customHeight="1" x14ac:dyDescent="0.2">
      <c r="A153" s="600"/>
      <c r="B153" s="190"/>
      <c r="C153" s="598" t="s">
        <v>209</v>
      </c>
      <c r="D153" s="59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row>
    <row r="154" spans="1:28" ht="14.1" customHeight="1" x14ac:dyDescent="0.25">
      <c r="A154" s="157" t="s">
        <v>567</v>
      </c>
      <c r="B154" s="418"/>
      <c r="C154" s="419" t="s">
        <v>200</v>
      </c>
      <c r="D154" s="420" t="s">
        <v>211</v>
      </c>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row>
    <row r="155" spans="1:28" ht="15.95" customHeight="1" x14ac:dyDescent="0.2">
      <c r="A155" s="139" t="s">
        <v>201</v>
      </c>
      <c r="B155" s="189"/>
      <c r="C155" s="592" t="s">
        <v>204</v>
      </c>
      <c r="D155" s="593"/>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row>
    <row r="156" spans="1:28" ht="15.95" customHeight="1" x14ac:dyDescent="0.2">
      <c r="A156" s="594" t="s">
        <v>202</v>
      </c>
      <c r="B156" s="596"/>
      <c r="C156" s="598" t="s">
        <v>205</v>
      </c>
      <c r="D156" s="59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row>
    <row r="157" spans="1:28" ht="15.95" customHeight="1" x14ac:dyDescent="0.2">
      <c r="A157" s="595"/>
      <c r="B157" s="597"/>
      <c r="C157" s="598" t="s">
        <v>206</v>
      </c>
      <c r="D157" s="59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row>
    <row r="158" spans="1:28" ht="15.75" customHeight="1" x14ac:dyDescent="0.2">
      <c r="A158" s="594" t="s">
        <v>203</v>
      </c>
      <c r="B158" s="190"/>
      <c r="C158" s="598" t="s">
        <v>207</v>
      </c>
      <c r="D158" s="59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row>
    <row r="159" spans="1:28" ht="15.95" customHeight="1" x14ac:dyDescent="0.2">
      <c r="A159" s="600"/>
      <c r="B159" s="190"/>
      <c r="C159" s="598" t="s">
        <v>208</v>
      </c>
      <c r="D159" s="59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row>
    <row r="160" spans="1:28" ht="15.75" customHeight="1" x14ac:dyDescent="0.2">
      <c r="A160" s="600"/>
      <c r="B160" s="190"/>
      <c r="C160" s="598" t="s">
        <v>209</v>
      </c>
      <c r="D160" s="59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row>
    <row r="161" spans="1:28" ht="14.1" customHeight="1" x14ac:dyDescent="0.25">
      <c r="A161" s="157" t="s">
        <v>230</v>
      </c>
      <c r="B161" s="418"/>
      <c r="C161" s="419" t="s">
        <v>200</v>
      </c>
      <c r="D161" s="420" t="s">
        <v>211</v>
      </c>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row>
    <row r="162" spans="1:28" ht="15.95" customHeight="1" x14ac:dyDescent="0.2">
      <c r="A162" s="139" t="s">
        <v>201</v>
      </c>
      <c r="B162" s="189"/>
      <c r="C162" s="592" t="s">
        <v>204</v>
      </c>
      <c r="D162" s="593"/>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row>
    <row r="163" spans="1:28" ht="15.95" customHeight="1" x14ac:dyDescent="0.2">
      <c r="A163" s="594" t="s">
        <v>202</v>
      </c>
      <c r="B163" s="596"/>
      <c r="C163" s="598" t="s">
        <v>205</v>
      </c>
      <c r="D163" s="59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row>
    <row r="164" spans="1:28" ht="15.95" customHeight="1" x14ac:dyDescent="0.2">
      <c r="A164" s="595"/>
      <c r="B164" s="597"/>
      <c r="C164" s="598" t="s">
        <v>206</v>
      </c>
      <c r="D164" s="59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row>
    <row r="165" spans="1:28" ht="15.75" customHeight="1" x14ac:dyDescent="0.2">
      <c r="A165" s="594" t="s">
        <v>203</v>
      </c>
      <c r="B165" s="190"/>
      <c r="C165" s="598" t="s">
        <v>207</v>
      </c>
      <c r="D165" s="59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row>
    <row r="166" spans="1:28" ht="15.95" customHeight="1" x14ac:dyDescent="0.2">
      <c r="A166" s="600"/>
      <c r="B166" s="190"/>
      <c r="C166" s="598" t="s">
        <v>208</v>
      </c>
      <c r="D166" s="59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row>
    <row r="167" spans="1:28" ht="15.75" customHeight="1" x14ac:dyDescent="0.2">
      <c r="A167" s="600"/>
      <c r="B167" s="190"/>
      <c r="C167" s="598" t="s">
        <v>209</v>
      </c>
      <c r="D167" s="59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row>
    <row r="168" spans="1:28" ht="14.1" customHeight="1" x14ac:dyDescent="0.25">
      <c r="A168" s="157" t="s">
        <v>231</v>
      </c>
      <c r="B168" s="418"/>
      <c r="C168" s="419" t="s">
        <v>200</v>
      </c>
      <c r="D168" s="420" t="s">
        <v>211</v>
      </c>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row>
    <row r="169" spans="1:28" ht="15.95" customHeight="1" x14ac:dyDescent="0.2">
      <c r="A169" s="139" t="s">
        <v>201</v>
      </c>
      <c r="B169" s="189"/>
      <c r="C169" s="592" t="s">
        <v>204</v>
      </c>
      <c r="D169" s="593"/>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row>
    <row r="170" spans="1:28" ht="15.95" customHeight="1" x14ac:dyDescent="0.2">
      <c r="A170" s="594" t="s">
        <v>202</v>
      </c>
      <c r="B170" s="596"/>
      <c r="C170" s="598" t="s">
        <v>205</v>
      </c>
      <c r="D170" s="59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row>
    <row r="171" spans="1:28" ht="15.95" customHeight="1" x14ac:dyDescent="0.2">
      <c r="A171" s="595"/>
      <c r="B171" s="597"/>
      <c r="C171" s="598" t="s">
        <v>206</v>
      </c>
      <c r="D171" s="59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row>
    <row r="172" spans="1:28" ht="15.75" customHeight="1" x14ac:dyDescent="0.2">
      <c r="A172" s="594" t="s">
        <v>203</v>
      </c>
      <c r="B172" s="190"/>
      <c r="C172" s="598" t="s">
        <v>207</v>
      </c>
      <c r="D172" s="59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row>
    <row r="173" spans="1:28" ht="15.95" customHeight="1" x14ac:dyDescent="0.2">
      <c r="A173" s="600"/>
      <c r="B173" s="190"/>
      <c r="C173" s="598" t="s">
        <v>208</v>
      </c>
      <c r="D173" s="59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row>
    <row r="174" spans="1:28" ht="15.75" customHeight="1" x14ac:dyDescent="0.2">
      <c r="A174" s="600"/>
      <c r="B174" s="190"/>
      <c r="C174" s="598" t="s">
        <v>209</v>
      </c>
      <c r="D174" s="59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row>
    <row r="175" spans="1:28" ht="14.1" customHeight="1" x14ac:dyDescent="0.25">
      <c r="A175" s="157" t="s">
        <v>232</v>
      </c>
      <c r="B175" s="418"/>
      <c r="C175" s="419" t="s">
        <v>200</v>
      </c>
      <c r="D175" s="420" t="s">
        <v>211</v>
      </c>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row>
    <row r="176" spans="1:28" ht="15.95" customHeight="1" x14ac:dyDescent="0.2">
      <c r="A176" s="139" t="s">
        <v>201</v>
      </c>
      <c r="B176" s="189"/>
      <c r="C176" s="592" t="s">
        <v>204</v>
      </c>
      <c r="D176" s="593"/>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row>
    <row r="177" spans="1:28" ht="15.95" customHeight="1" x14ac:dyDescent="0.2">
      <c r="A177" s="594" t="s">
        <v>202</v>
      </c>
      <c r="B177" s="596"/>
      <c r="C177" s="598" t="s">
        <v>205</v>
      </c>
      <c r="D177" s="59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row>
    <row r="178" spans="1:28" ht="15.95" customHeight="1" x14ac:dyDescent="0.2">
      <c r="A178" s="595"/>
      <c r="B178" s="597"/>
      <c r="C178" s="598" t="s">
        <v>206</v>
      </c>
      <c r="D178" s="59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row>
    <row r="179" spans="1:28" ht="15.75" customHeight="1" x14ac:dyDescent="0.2">
      <c r="A179" s="594" t="s">
        <v>203</v>
      </c>
      <c r="B179" s="190"/>
      <c r="C179" s="598" t="s">
        <v>207</v>
      </c>
      <c r="D179" s="59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row>
    <row r="180" spans="1:28" ht="15.95" customHeight="1" x14ac:dyDescent="0.2">
      <c r="A180" s="600"/>
      <c r="B180" s="190"/>
      <c r="C180" s="598" t="s">
        <v>208</v>
      </c>
      <c r="D180" s="59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row>
    <row r="181" spans="1:28" ht="15.75" customHeight="1" x14ac:dyDescent="0.2">
      <c r="A181" s="600"/>
      <c r="B181" s="190"/>
      <c r="C181" s="598" t="s">
        <v>209</v>
      </c>
      <c r="D181" s="59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row>
    <row r="182" spans="1:28" ht="14.1" customHeight="1" x14ac:dyDescent="0.25">
      <c r="A182" s="157" t="s">
        <v>233</v>
      </c>
      <c r="B182" s="418"/>
      <c r="C182" s="419" t="s">
        <v>200</v>
      </c>
      <c r="D182" s="420" t="s">
        <v>211</v>
      </c>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row>
    <row r="183" spans="1:28" ht="15.95" customHeight="1" x14ac:dyDescent="0.2">
      <c r="A183" s="139" t="s">
        <v>201</v>
      </c>
      <c r="B183" s="189"/>
      <c r="C183" s="592" t="s">
        <v>204</v>
      </c>
      <c r="D183" s="593"/>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row>
    <row r="184" spans="1:28" ht="15.95" customHeight="1" x14ac:dyDescent="0.2">
      <c r="A184" s="594" t="s">
        <v>202</v>
      </c>
      <c r="B184" s="596"/>
      <c r="C184" s="598" t="s">
        <v>205</v>
      </c>
      <c r="D184" s="59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row>
    <row r="185" spans="1:28" ht="15.95" customHeight="1" x14ac:dyDescent="0.2">
      <c r="A185" s="595"/>
      <c r="B185" s="597"/>
      <c r="C185" s="598" t="s">
        <v>206</v>
      </c>
      <c r="D185" s="59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row>
    <row r="186" spans="1:28" ht="15.75" customHeight="1" x14ac:dyDescent="0.2">
      <c r="A186" s="594" t="s">
        <v>203</v>
      </c>
      <c r="B186" s="190"/>
      <c r="C186" s="598" t="s">
        <v>207</v>
      </c>
      <c r="D186" s="59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row>
    <row r="187" spans="1:28" ht="15.95" customHeight="1" x14ac:dyDescent="0.2">
      <c r="A187" s="600"/>
      <c r="B187" s="190"/>
      <c r="C187" s="598" t="s">
        <v>208</v>
      </c>
      <c r="D187" s="59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row>
    <row r="188" spans="1:28" ht="15.75" customHeight="1" x14ac:dyDescent="0.2">
      <c r="A188" s="600"/>
      <c r="B188" s="190"/>
      <c r="C188" s="598" t="s">
        <v>209</v>
      </c>
      <c r="D188" s="59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row>
    <row r="189" spans="1:28" ht="14.1" customHeight="1" x14ac:dyDescent="0.25">
      <c r="A189" s="157" t="s">
        <v>234</v>
      </c>
      <c r="B189" s="418"/>
      <c r="C189" s="419" t="s">
        <v>200</v>
      </c>
      <c r="D189" s="420" t="s">
        <v>211</v>
      </c>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row>
    <row r="190" spans="1:28" ht="15.95" customHeight="1" x14ac:dyDescent="0.2">
      <c r="A190" s="139" t="s">
        <v>201</v>
      </c>
      <c r="B190" s="189"/>
      <c r="C190" s="592" t="s">
        <v>204</v>
      </c>
      <c r="D190" s="593"/>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row>
    <row r="191" spans="1:28" ht="15.95" customHeight="1" x14ac:dyDescent="0.2">
      <c r="A191" s="594" t="s">
        <v>202</v>
      </c>
      <c r="B191" s="596"/>
      <c r="C191" s="598" t="s">
        <v>205</v>
      </c>
      <c r="D191" s="59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row>
    <row r="192" spans="1:28" ht="15.95" customHeight="1" x14ac:dyDescent="0.2">
      <c r="A192" s="595"/>
      <c r="B192" s="597"/>
      <c r="C192" s="598" t="s">
        <v>206</v>
      </c>
      <c r="D192" s="59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row>
    <row r="193" spans="1:28" ht="15.75" customHeight="1" x14ac:dyDescent="0.2">
      <c r="A193" s="594" t="s">
        <v>203</v>
      </c>
      <c r="B193" s="190"/>
      <c r="C193" s="598" t="s">
        <v>207</v>
      </c>
      <c r="D193" s="59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row>
    <row r="194" spans="1:28" ht="15.95" customHeight="1" x14ac:dyDescent="0.2">
      <c r="A194" s="600"/>
      <c r="B194" s="190"/>
      <c r="C194" s="598" t="s">
        <v>208</v>
      </c>
      <c r="D194" s="59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row>
    <row r="195" spans="1:28" ht="15.75" customHeight="1" x14ac:dyDescent="0.2">
      <c r="A195" s="600"/>
      <c r="B195" s="190"/>
      <c r="C195" s="598" t="s">
        <v>209</v>
      </c>
      <c r="D195" s="59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row>
    <row r="196" spans="1:28" ht="14.1" customHeight="1" x14ac:dyDescent="0.25">
      <c r="A196" s="157" t="s">
        <v>235</v>
      </c>
      <c r="B196" s="418"/>
      <c r="C196" s="419" t="s">
        <v>200</v>
      </c>
      <c r="D196" s="420" t="s">
        <v>211</v>
      </c>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row>
    <row r="197" spans="1:28" ht="15.95" customHeight="1" x14ac:dyDescent="0.2">
      <c r="A197" s="139" t="s">
        <v>201</v>
      </c>
      <c r="B197" s="189"/>
      <c r="C197" s="592" t="s">
        <v>204</v>
      </c>
      <c r="D197" s="593"/>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row>
    <row r="198" spans="1:28" ht="15.95" customHeight="1" x14ac:dyDescent="0.2">
      <c r="A198" s="594" t="s">
        <v>202</v>
      </c>
      <c r="B198" s="596"/>
      <c r="C198" s="598" t="s">
        <v>205</v>
      </c>
      <c r="D198" s="59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row>
    <row r="199" spans="1:28" ht="15.95" customHeight="1" x14ac:dyDescent="0.2">
      <c r="A199" s="595"/>
      <c r="B199" s="597"/>
      <c r="C199" s="598" t="s">
        <v>206</v>
      </c>
      <c r="D199" s="59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row>
    <row r="200" spans="1:28" ht="15.75" customHeight="1" x14ac:dyDescent="0.2">
      <c r="A200" s="594" t="s">
        <v>203</v>
      </c>
      <c r="B200" s="190"/>
      <c r="C200" s="598" t="s">
        <v>207</v>
      </c>
      <c r="D200" s="59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row>
    <row r="201" spans="1:28" ht="15.95" customHeight="1" x14ac:dyDescent="0.2">
      <c r="A201" s="600"/>
      <c r="B201" s="190"/>
      <c r="C201" s="598" t="s">
        <v>208</v>
      </c>
      <c r="D201" s="59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row>
    <row r="202" spans="1:28" ht="15.75" customHeight="1" x14ac:dyDescent="0.2">
      <c r="A202" s="600"/>
      <c r="B202" s="190"/>
      <c r="C202" s="598" t="s">
        <v>209</v>
      </c>
      <c r="D202" s="59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row>
    <row r="203" spans="1:28" ht="14.1" customHeight="1" x14ac:dyDescent="0.25">
      <c r="A203" s="157" t="s">
        <v>236</v>
      </c>
      <c r="B203" s="418"/>
      <c r="C203" s="419" t="s">
        <v>200</v>
      </c>
      <c r="D203" s="420" t="s">
        <v>211</v>
      </c>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row>
    <row r="204" spans="1:28" ht="15.95" customHeight="1" x14ac:dyDescent="0.2">
      <c r="A204" s="139" t="s">
        <v>201</v>
      </c>
      <c r="B204" s="189"/>
      <c r="C204" s="592" t="s">
        <v>204</v>
      </c>
      <c r="D204" s="593"/>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row>
    <row r="205" spans="1:28" ht="15.95" customHeight="1" x14ac:dyDescent="0.2">
      <c r="A205" s="594" t="s">
        <v>202</v>
      </c>
      <c r="B205" s="596"/>
      <c r="C205" s="598" t="s">
        <v>205</v>
      </c>
      <c r="D205" s="59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row>
    <row r="206" spans="1:28" ht="15.95" customHeight="1" x14ac:dyDescent="0.2">
      <c r="A206" s="595"/>
      <c r="B206" s="597"/>
      <c r="C206" s="598" t="s">
        <v>206</v>
      </c>
      <c r="D206" s="59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row>
    <row r="207" spans="1:28" ht="15.75" customHeight="1" x14ac:dyDescent="0.2">
      <c r="A207" s="594" t="s">
        <v>203</v>
      </c>
      <c r="B207" s="190"/>
      <c r="C207" s="598" t="s">
        <v>207</v>
      </c>
      <c r="D207" s="59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row>
    <row r="208" spans="1:28" ht="15.95" customHeight="1" x14ac:dyDescent="0.2">
      <c r="A208" s="600"/>
      <c r="B208" s="190"/>
      <c r="C208" s="598" t="s">
        <v>208</v>
      </c>
      <c r="D208" s="59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row>
    <row r="209" spans="1:28" ht="15.75" customHeight="1" x14ac:dyDescent="0.2">
      <c r="A209" s="600"/>
      <c r="B209" s="190"/>
      <c r="C209" s="598" t="s">
        <v>209</v>
      </c>
      <c r="D209" s="59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row>
    <row r="210" spans="1:28" ht="14.1" customHeight="1" x14ac:dyDescent="0.25">
      <c r="A210" s="157" t="s">
        <v>237</v>
      </c>
      <c r="B210" s="418"/>
      <c r="C210" s="419" t="s">
        <v>200</v>
      </c>
      <c r="D210" s="420" t="s">
        <v>211</v>
      </c>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row>
    <row r="211" spans="1:28" ht="15.95" customHeight="1" x14ac:dyDescent="0.2">
      <c r="A211" s="139" t="s">
        <v>201</v>
      </c>
      <c r="B211" s="189"/>
      <c r="C211" s="592" t="s">
        <v>204</v>
      </c>
      <c r="D211" s="593"/>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row>
    <row r="212" spans="1:28" ht="15.95" customHeight="1" x14ac:dyDescent="0.2">
      <c r="A212" s="594" t="s">
        <v>202</v>
      </c>
      <c r="B212" s="596"/>
      <c r="C212" s="598" t="s">
        <v>205</v>
      </c>
      <c r="D212" s="59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row>
    <row r="213" spans="1:28" ht="15.95" customHeight="1" x14ac:dyDescent="0.2">
      <c r="A213" s="595"/>
      <c r="B213" s="597"/>
      <c r="C213" s="598" t="s">
        <v>206</v>
      </c>
      <c r="D213" s="59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row>
    <row r="214" spans="1:28" ht="15.75" customHeight="1" x14ac:dyDescent="0.2">
      <c r="A214" s="594" t="s">
        <v>203</v>
      </c>
      <c r="B214" s="190"/>
      <c r="C214" s="598" t="s">
        <v>207</v>
      </c>
      <c r="D214" s="59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row>
    <row r="215" spans="1:28" ht="15.95" customHeight="1" x14ac:dyDescent="0.2">
      <c r="A215" s="600"/>
      <c r="B215" s="190"/>
      <c r="C215" s="598" t="s">
        <v>208</v>
      </c>
      <c r="D215" s="59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row>
    <row r="216" spans="1:28" ht="15.75" customHeight="1" x14ac:dyDescent="0.2">
      <c r="A216" s="600"/>
      <c r="B216" s="190"/>
      <c r="C216" s="598" t="s">
        <v>209</v>
      </c>
      <c r="D216" s="59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row>
    <row r="217" spans="1:28" ht="14.1" customHeight="1" x14ac:dyDescent="0.25">
      <c r="A217" s="157" t="s">
        <v>238</v>
      </c>
      <c r="B217" s="418"/>
      <c r="C217" s="419" t="s">
        <v>200</v>
      </c>
      <c r="D217" s="420" t="s">
        <v>211</v>
      </c>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row>
    <row r="218" spans="1:28" ht="15.95" customHeight="1" x14ac:dyDescent="0.2">
      <c r="A218" s="139" t="s">
        <v>201</v>
      </c>
      <c r="B218" s="189"/>
      <c r="C218" s="592" t="s">
        <v>204</v>
      </c>
      <c r="D218" s="593"/>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row>
    <row r="219" spans="1:28" ht="15.95" customHeight="1" x14ac:dyDescent="0.2">
      <c r="A219" s="594" t="s">
        <v>202</v>
      </c>
      <c r="B219" s="596"/>
      <c r="C219" s="598" t="s">
        <v>205</v>
      </c>
      <c r="D219" s="59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row>
    <row r="220" spans="1:28" ht="15.95" customHeight="1" x14ac:dyDescent="0.2">
      <c r="A220" s="595"/>
      <c r="B220" s="597"/>
      <c r="C220" s="598" t="s">
        <v>206</v>
      </c>
      <c r="D220" s="59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row>
    <row r="221" spans="1:28" ht="15.75" customHeight="1" x14ac:dyDescent="0.2">
      <c r="A221" s="594" t="s">
        <v>203</v>
      </c>
      <c r="B221" s="190"/>
      <c r="C221" s="598" t="s">
        <v>207</v>
      </c>
      <c r="D221" s="59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row>
    <row r="222" spans="1:28" ht="15.95" customHeight="1" x14ac:dyDescent="0.2">
      <c r="A222" s="600"/>
      <c r="B222" s="190"/>
      <c r="C222" s="598" t="s">
        <v>208</v>
      </c>
      <c r="D222" s="59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row>
    <row r="223" spans="1:28" ht="15.75" customHeight="1" x14ac:dyDescent="0.2">
      <c r="A223" s="600"/>
      <c r="B223" s="190"/>
      <c r="C223" s="598" t="s">
        <v>209</v>
      </c>
      <c r="D223" s="59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row>
    <row r="224" spans="1:28" ht="14.1" customHeight="1" x14ac:dyDescent="0.25">
      <c r="A224" s="157" t="s">
        <v>239</v>
      </c>
      <c r="B224" s="418"/>
      <c r="C224" s="419" t="s">
        <v>200</v>
      </c>
      <c r="D224" s="420" t="s">
        <v>211</v>
      </c>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row>
    <row r="225" spans="1:28" ht="15.95" customHeight="1" x14ac:dyDescent="0.2">
      <c r="A225" s="139" t="s">
        <v>201</v>
      </c>
      <c r="B225" s="189"/>
      <c r="C225" s="592" t="s">
        <v>204</v>
      </c>
      <c r="D225" s="593"/>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row>
    <row r="226" spans="1:28" ht="15.95" customHeight="1" x14ac:dyDescent="0.2">
      <c r="A226" s="594" t="s">
        <v>202</v>
      </c>
      <c r="B226" s="596"/>
      <c r="C226" s="598" t="s">
        <v>205</v>
      </c>
      <c r="D226" s="59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row>
    <row r="227" spans="1:28" ht="15.95" customHeight="1" x14ac:dyDescent="0.2">
      <c r="A227" s="595"/>
      <c r="B227" s="597"/>
      <c r="C227" s="598" t="s">
        <v>206</v>
      </c>
      <c r="D227" s="59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row>
    <row r="228" spans="1:28" ht="15.75" customHeight="1" x14ac:dyDescent="0.2">
      <c r="A228" s="594" t="s">
        <v>203</v>
      </c>
      <c r="B228" s="190"/>
      <c r="C228" s="598" t="s">
        <v>207</v>
      </c>
      <c r="D228" s="59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row>
    <row r="229" spans="1:28" ht="15.95" customHeight="1" x14ac:dyDescent="0.2">
      <c r="A229" s="600"/>
      <c r="B229" s="190"/>
      <c r="C229" s="598" t="s">
        <v>208</v>
      </c>
      <c r="D229" s="59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row>
    <row r="230" spans="1:28" ht="15.75" customHeight="1" x14ac:dyDescent="0.2">
      <c r="A230" s="600"/>
      <c r="B230" s="190"/>
      <c r="C230" s="598" t="s">
        <v>209</v>
      </c>
      <c r="D230" s="59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row>
    <row r="231" spans="1:28" ht="14.1" customHeight="1" x14ac:dyDescent="0.25">
      <c r="A231" s="157" t="s">
        <v>240</v>
      </c>
      <c r="B231" s="418"/>
      <c r="C231" s="419" t="s">
        <v>200</v>
      </c>
      <c r="D231" s="420" t="s">
        <v>211</v>
      </c>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row>
    <row r="232" spans="1:28" ht="15.95" customHeight="1" x14ac:dyDescent="0.2">
      <c r="A232" s="139" t="s">
        <v>201</v>
      </c>
      <c r="B232" s="189"/>
      <c r="C232" s="592" t="s">
        <v>204</v>
      </c>
      <c r="D232" s="593"/>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row>
    <row r="233" spans="1:28" ht="15.95" customHeight="1" x14ac:dyDescent="0.2">
      <c r="A233" s="594" t="s">
        <v>202</v>
      </c>
      <c r="B233" s="596"/>
      <c r="C233" s="598" t="s">
        <v>205</v>
      </c>
      <c r="D233" s="59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row>
    <row r="234" spans="1:28" ht="15.95" customHeight="1" x14ac:dyDescent="0.2">
      <c r="A234" s="595"/>
      <c r="B234" s="597"/>
      <c r="C234" s="598" t="s">
        <v>206</v>
      </c>
      <c r="D234" s="59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row>
    <row r="235" spans="1:28" ht="15.75" customHeight="1" x14ac:dyDescent="0.2">
      <c r="A235" s="594" t="s">
        <v>203</v>
      </c>
      <c r="B235" s="190"/>
      <c r="C235" s="598" t="s">
        <v>207</v>
      </c>
      <c r="D235" s="59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row>
    <row r="236" spans="1:28" ht="15.95" customHeight="1" x14ac:dyDescent="0.2">
      <c r="A236" s="600"/>
      <c r="B236" s="190"/>
      <c r="C236" s="598" t="s">
        <v>208</v>
      </c>
      <c r="D236" s="59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row>
    <row r="237" spans="1:28" ht="15.75" customHeight="1" x14ac:dyDescent="0.2">
      <c r="A237" s="600"/>
      <c r="B237" s="190"/>
      <c r="C237" s="598" t="s">
        <v>209</v>
      </c>
      <c r="D237" s="59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row>
    <row r="238" spans="1:28" ht="14.1" customHeight="1" x14ac:dyDescent="0.25">
      <c r="A238" s="157" t="s">
        <v>241</v>
      </c>
      <c r="B238" s="418"/>
      <c r="C238" s="419" t="s">
        <v>200</v>
      </c>
      <c r="D238" s="420" t="s">
        <v>211</v>
      </c>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row>
    <row r="239" spans="1:28" ht="15.95" customHeight="1" x14ac:dyDescent="0.2">
      <c r="A239" s="139" t="s">
        <v>201</v>
      </c>
      <c r="B239" s="189"/>
      <c r="C239" s="592" t="s">
        <v>204</v>
      </c>
      <c r="D239" s="593"/>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row>
    <row r="240" spans="1:28" ht="15.95" customHeight="1" x14ac:dyDescent="0.2">
      <c r="A240" s="594" t="s">
        <v>202</v>
      </c>
      <c r="B240" s="596"/>
      <c r="C240" s="598" t="s">
        <v>205</v>
      </c>
      <c r="D240" s="59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row>
    <row r="241" spans="1:28" ht="15.95" customHeight="1" x14ac:dyDescent="0.2">
      <c r="A241" s="595"/>
      <c r="B241" s="597"/>
      <c r="C241" s="598" t="s">
        <v>206</v>
      </c>
      <c r="D241" s="59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row>
    <row r="242" spans="1:28" ht="15.75" customHeight="1" x14ac:dyDescent="0.2">
      <c r="A242" s="594" t="s">
        <v>203</v>
      </c>
      <c r="B242" s="190"/>
      <c r="C242" s="598" t="s">
        <v>207</v>
      </c>
      <c r="D242" s="59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row>
    <row r="243" spans="1:28" ht="15.95" customHeight="1" x14ac:dyDescent="0.2">
      <c r="A243" s="600"/>
      <c r="B243" s="190"/>
      <c r="C243" s="598" t="s">
        <v>208</v>
      </c>
      <c r="D243" s="59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row>
    <row r="244" spans="1:28" ht="15.75" customHeight="1" x14ac:dyDescent="0.2">
      <c r="A244" s="600"/>
      <c r="B244" s="190"/>
      <c r="C244" s="598" t="s">
        <v>209</v>
      </c>
      <c r="D244" s="59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row>
    <row r="245" spans="1:28" ht="14.1" customHeight="1" x14ac:dyDescent="0.25">
      <c r="A245" s="157" t="s">
        <v>569</v>
      </c>
      <c r="B245" s="418"/>
      <c r="C245" s="419" t="s">
        <v>200</v>
      </c>
      <c r="D245" s="420" t="s">
        <v>211</v>
      </c>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row>
    <row r="246" spans="1:28" ht="15.95" customHeight="1" x14ac:dyDescent="0.2">
      <c r="A246" s="139" t="s">
        <v>201</v>
      </c>
      <c r="B246" s="189"/>
      <c r="C246" s="592" t="s">
        <v>204</v>
      </c>
      <c r="D246" s="593"/>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row>
    <row r="247" spans="1:28" ht="15.95" customHeight="1" x14ac:dyDescent="0.2">
      <c r="A247" s="594" t="s">
        <v>202</v>
      </c>
      <c r="B247" s="596"/>
      <c r="C247" s="598" t="s">
        <v>205</v>
      </c>
      <c r="D247" s="59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row>
    <row r="248" spans="1:28" ht="15.95" customHeight="1" x14ac:dyDescent="0.2">
      <c r="A248" s="595"/>
      <c r="B248" s="597"/>
      <c r="C248" s="598" t="s">
        <v>206</v>
      </c>
      <c r="D248" s="59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row>
    <row r="249" spans="1:28" ht="15.75" customHeight="1" x14ac:dyDescent="0.2">
      <c r="A249" s="594" t="s">
        <v>203</v>
      </c>
      <c r="B249" s="190"/>
      <c r="C249" s="598" t="s">
        <v>207</v>
      </c>
      <c r="D249" s="59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row>
    <row r="250" spans="1:28" ht="15.95" customHeight="1" x14ac:dyDescent="0.2">
      <c r="A250" s="600"/>
      <c r="B250" s="190"/>
      <c r="C250" s="598" t="s">
        <v>208</v>
      </c>
      <c r="D250" s="59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row>
    <row r="251" spans="1:28" ht="15.75" customHeight="1" x14ac:dyDescent="0.2">
      <c r="A251" s="600"/>
      <c r="B251" s="190"/>
      <c r="C251" s="598" t="s">
        <v>209</v>
      </c>
      <c r="D251" s="59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row>
    <row r="252" spans="1:28" ht="14.1" customHeight="1" x14ac:dyDescent="0.25">
      <c r="A252" s="157" t="s">
        <v>570</v>
      </c>
      <c r="B252" s="418"/>
      <c r="C252" s="419" t="s">
        <v>200</v>
      </c>
      <c r="D252" s="420" t="s">
        <v>211</v>
      </c>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row>
    <row r="253" spans="1:28" ht="15.95" customHeight="1" x14ac:dyDescent="0.2">
      <c r="A253" s="139" t="s">
        <v>201</v>
      </c>
      <c r="B253" s="189"/>
      <c r="C253" s="592" t="s">
        <v>204</v>
      </c>
      <c r="D253" s="593"/>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row>
    <row r="254" spans="1:28" ht="15.95" customHeight="1" x14ac:dyDescent="0.2">
      <c r="A254" s="594" t="s">
        <v>202</v>
      </c>
      <c r="B254" s="596"/>
      <c r="C254" s="598" t="s">
        <v>205</v>
      </c>
      <c r="D254" s="59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row>
    <row r="255" spans="1:28" ht="15.95" customHeight="1" x14ac:dyDescent="0.2">
      <c r="A255" s="595"/>
      <c r="B255" s="597"/>
      <c r="C255" s="598" t="s">
        <v>206</v>
      </c>
      <c r="D255" s="59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row>
    <row r="256" spans="1:28" ht="15.75" customHeight="1" x14ac:dyDescent="0.2">
      <c r="A256" s="594" t="s">
        <v>203</v>
      </c>
      <c r="B256" s="190"/>
      <c r="C256" s="598" t="s">
        <v>207</v>
      </c>
      <c r="D256" s="599"/>
      <c r="E256" s="129"/>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row>
    <row r="257" spans="1:28" ht="15.95" customHeight="1" x14ac:dyDescent="0.2">
      <c r="A257" s="600"/>
      <c r="B257" s="190"/>
      <c r="C257" s="598" t="s">
        <v>208</v>
      </c>
      <c r="D257" s="59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row>
    <row r="258" spans="1:28" ht="15.75" customHeight="1" x14ac:dyDescent="0.2">
      <c r="A258" s="600"/>
      <c r="B258" s="190"/>
      <c r="C258" s="598" t="s">
        <v>209</v>
      </c>
      <c r="D258" s="59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row>
    <row r="259" spans="1:28" ht="14.1" customHeight="1" x14ac:dyDescent="0.25">
      <c r="A259" s="157" t="s">
        <v>571</v>
      </c>
      <c r="B259" s="418"/>
      <c r="C259" s="419" t="s">
        <v>200</v>
      </c>
      <c r="D259" s="420" t="s">
        <v>211</v>
      </c>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row>
    <row r="260" spans="1:28" ht="15.95" customHeight="1" x14ac:dyDescent="0.2">
      <c r="A260" s="139" t="s">
        <v>201</v>
      </c>
      <c r="B260" s="189"/>
      <c r="C260" s="592" t="s">
        <v>204</v>
      </c>
      <c r="D260" s="593"/>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row>
    <row r="261" spans="1:28" ht="15.95" customHeight="1" x14ac:dyDescent="0.2">
      <c r="A261" s="594" t="s">
        <v>202</v>
      </c>
      <c r="B261" s="596"/>
      <c r="C261" s="598" t="s">
        <v>205</v>
      </c>
      <c r="D261" s="59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row>
    <row r="262" spans="1:28" ht="15.95" customHeight="1" x14ac:dyDescent="0.2">
      <c r="A262" s="595"/>
      <c r="B262" s="597"/>
      <c r="C262" s="598" t="s">
        <v>206</v>
      </c>
      <c r="D262" s="59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row>
    <row r="263" spans="1:28" ht="15.75" customHeight="1" x14ac:dyDescent="0.2">
      <c r="A263" s="594" t="s">
        <v>203</v>
      </c>
      <c r="B263" s="190"/>
      <c r="C263" s="598" t="s">
        <v>207</v>
      </c>
      <c r="D263" s="59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row>
    <row r="264" spans="1:28" ht="15.95" customHeight="1" x14ac:dyDescent="0.2">
      <c r="A264" s="600"/>
      <c r="B264" s="190"/>
      <c r="C264" s="598" t="s">
        <v>208</v>
      </c>
      <c r="D264" s="59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row>
    <row r="265" spans="1:28" ht="15.75" customHeight="1" x14ac:dyDescent="0.2">
      <c r="A265" s="600"/>
      <c r="B265" s="190"/>
      <c r="C265" s="598" t="s">
        <v>209</v>
      </c>
      <c r="D265" s="59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row>
    <row r="266" spans="1:28" ht="14.1" customHeight="1" x14ac:dyDescent="0.25">
      <c r="A266" s="157" t="s">
        <v>572</v>
      </c>
      <c r="B266" s="418"/>
      <c r="C266" s="419" t="s">
        <v>200</v>
      </c>
      <c r="D266" s="420" t="s">
        <v>211</v>
      </c>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row>
    <row r="267" spans="1:28" ht="15.95" customHeight="1" x14ac:dyDescent="0.2">
      <c r="A267" s="139" t="s">
        <v>201</v>
      </c>
      <c r="B267" s="189"/>
      <c r="C267" s="592" t="s">
        <v>204</v>
      </c>
      <c r="D267" s="593"/>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row>
    <row r="268" spans="1:28" ht="15.95" customHeight="1" x14ac:dyDescent="0.2">
      <c r="A268" s="594" t="s">
        <v>202</v>
      </c>
      <c r="B268" s="596"/>
      <c r="C268" s="598" t="s">
        <v>205</v>
      </c>
      <c r="D268" s="59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row>
    <row r="269" spans="1:28" ht="15.95" customHeight="1" x14ac:dyDescent="0.2">
      <c r="A269" s="595"/>
      <c r="B269" s="597"/>
      <c r="C269" s="598" t="s">
        <v>206</v>
      </c>
      <c r="D269" s="59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row>
    <row r="270" spans="1:28" ht="15.75" customHeight="1" x14ac:dyDescent="0.2">
      <c r="A270" s="594" t="s">
        <v>203</v>
      </c>
      <c r="B270" s="190"/>
      <c r="C270" s="598" t="s">
        <v>207</v>
      </c>
      <c r="D270" s="59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row>
    <row r="271" spans="1:28" ht="15.95" customHeight="1" x14ac:dyDescent="0.2">
      <c r="A271" s="600"/>
      <c r="B271" s="190"/>
      <c r="C271" s="598" t="s">
        <v>208</v>
      </c>
      <c r="D271" s="59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row>
    <row r="272" spans="1:28" ht="15.75" customHeight="1" x14ac:dyDescent="0.2">
      <c r="A272" s="600"/>
      <c r="B272" s="190"/>
      <c r="C272" s="598" t="s">
        <v>209</v>
      </c>
      <c r="D272" s="599"/>
      <c r="E272" s="129"/>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row>
    <row r="273" spans="1:28" ht="14.1" customHeight="1" x14ac:dyDescent="0.25">
      <c r="A273" s="157" t="s">
        <v>573</v>
      </c>
      <c r="B273" s="418"/>
      <c r="C273" s="419" t="s">
        <v>200</v>
      </c>
      <c r="D273" s="420" t="s">
        <v>211</v>
      </c>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row>
    <row r="274" spans="1:28" ht="15.95" customHeight="1" x14ac:dyDescent="0.2">
      <c r="A274" s="139" t="s">
        <v>201</v>
      </c>
      <c r="B274" s="189"/>
      <c r="C274" s="592" t="s">
        <v>204</v>
      </c>
      <c r="D274" s="593"/>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row>
    <row r="275" spans="1:28" ht="15.95" customHeight="1" x14ac:dyDescent="0.2">
      <c r="A275" s="594" t="s">
        <v>202</v>
      </c>
      <c r="B275" s="596"/>
      <c r="C275" s="598" t="s">
        <v>205</v>
      </c>
      <c r="D275" s="599"/>
      <c r="E275" s="129"/>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row>
    <row r="276" spans="1:28" ht="15.95" customHeight="1" x14ac:dyDescent="0.2">
      <c r="A276" s="595"/>
      <c r="B276" s="597"/>
      <c r="C276" s="598" t="s">
        <v>206</v>
      </c>
      <c r="D276" s="59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row>
    <row r="277" spans="1:28" ht="15.75" customHeight="1" x14ac:dyDescent="0.2">
      <c r="A277" s="594" t="s">
        <v>203</v>
      </c>
      <c r="B277" s="190"/>
      <c r="C277" s="598" t="s">
        <v>207</v>
      </c>
      <c r="D277" s="59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row>
    <row r="278" spans="1:28" ht="15.95" customHeight="1" x14ac:dyDescent="0.2">
      <c r="A278" s="600"/>
      <c r="B278" s="190"/>
      <c r="C278" s="598" t="s">
        <v>208</v>
      </c>
      <c r="D278" s="59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row>
    <row r="279" spans="1:28" ht="15.75" customHeight="1" x14ac:dyDescent="0.2">
      <c r="A279" s="600"/>
      <c r="B279" s="190"/>
      <c r="C279" s="598" t="s">
        <v>209</v>
      </c>
      <c r="D279" s="59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row>
    <row r="280" spans="1:28" ht="14.1" customHeight="1" x14ac:dyDescent="0.25">
      <c r="A280" s="157" t="s">
        <v>574</v>
      </c>
      <c r="B280" s="418"/>
      <c r="C280" s="419" t="s">
        <v>200</v>
      </c>
      <c r="D280" s="420" t="s">
        <v>211</v>
      </c>
      <c r="E280" s="129"/>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row>
    <row r="281" spans="1:28" ht="15.95" customHeight="1" x14ac:dyDescent="0.2">
      <c r="A281" s="139" t="s">
        <v>201</v>
      </c>
      <c r="B281" s="189"/>
      <c r="C281" s="592" t="s">
        <v>204</v>
      </c>
      <c r="D281" s="593"/>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row>
    <row r="282" spans="1:28" ht="15.95" customHeight="1" x14ac:dyDescent="0.2">
      <c r="A282" s="594" t="s">
        <v>202</v>
      </c>
      <c r="B282" s="596"/>
      <c r="C282" s="598" t="s">
        <v>205</v>
      </c>
      <c r="D282" s="59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row>
    <row r="283" spans="1:28" ht="15.95" customHeight="1" x14ac:dyDescent="0.2">
      <c r="A283" s="595"/>
      <c r="B283" s="597"/>
      <c r="C283" s="598" t="s">
        <v>206</v>
      </c>
      <c r="D283" s="59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row>
    <row r="284" spans="1:28" ht="15.75" customHeight="1" x14ac:dyDescent="0.2">
      <c r="A284" s="594" t="s">
        <v>203</v>
      </c>
      <c r="B284" s="190"/>
      <c r="C284" s="598" t="s">
        <v>207</v>
      </c>
      <c r="D284" s="59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row>
    <row r="285" spans="1:28" ht="15.95" customHeight="1" x14ac:dyDescent="0.2">
      <c r="A285" s="600"/>
      <c r="B285" s="190"/>
      <c r="C285" s="598" t="s">
        <v>208</v>
      </c>
      <c r="D285" s="59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row>
    <row r="286" spans="1:28" ht="15.75" customHeight="1" x14ac:dyDescent="0.2">
      <c r="A286" s="600"/>
      <c r="B286" s="190"/>
      <c r="C286" s="598" t="s">
        <v>209</v>
      </c>
      <c r="D286" s="59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row>
    <row r="287" spans="1:28" ht="14.1" customHeight="1" x14ac:dyDescent="0.25">
      <c r="A287" s="157" t="s">
        <v>575</v>
      </c>
      <c r="B287" s="418"/>
      <c r="C287" s="419" t="s">
        <v>200</v>
      </c>
      <c r="D287" s="420" t="s">
        <v>211</v>
      </c>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row>
    <row r="288" spans="1:28" ht="15.95" customHeight="1" x14ac:dyDescent="0.2">
      <c r="A288" s="139" t="s">
        <v>201</v>
      </c>
      <c r="B288" s="189"/>
      <c r="C288" s="592" t="s">
        <v>204</v>
      </c>
      <c r="D288" s="593"/>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row>
    <row r="289" spans="1:28" ht="15.95" customHeight="1" x14ac:dyDescent="0.2">
      <c r="A289" s="594" t="s">
        <v>202</v>
      </c>
      <c r="B289" s="596"/>
      <c r="C289" s="598" t="s">
        <v>205</v>
      </c>
      <c r="D289" s="59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row>
    <row r="290" spans="1:28" ht="15.95" customHeight="1" x14ac:dyDescent="0.2">
      <c r="A290" s="595"/>
      <c r="B290" s="597"/>
      <c r="C290" s="598" t="s">
        <v>206</v>
      </c>
      <c r="D290" s="59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row>
    <row r="291" spans="1:28" ht="15.75" customHeight="1" x14ac:dyDescent="0.2">
      <c r="A291" s="594" t="s">
        <v>203</v>
      </c>
      <c r="B291" s="190"/>
      <c r="C291" s="598" t="s">
        <v>207</v>
      </c>
      <c r="D291" s="59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row>
    <row r="292" spans="1:28" ht="15.95" customHeight="1" x14ac:dyDescent="0.2">
      <c r="A292" s="600"/>
      <c r="B292" s="190"/>
      <c r="C292" s="598" t="s">
        <v>208</v>
      </c>
      <c r="D292" s="59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row>
    <row r="293" spans="1:28" ht="15.75" customHeight="1" x14ac:dyDescent="0.2">
      <c r="A293" s="600"/>
      <c r="B293" s="190"/>
      <c r="C293" s="598" t="s">
        <v>209</v>
      </c>
      <c r="D293" s="59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row>
    <row r="294" spans="1:28" ht="14.1" customHeight="1" x14ac:dyDescent="0.25">
      <c r="A294" s="157" t="s">
        <v>568</v>
      </c>
      <c r="B294" s="418"/>
      <c r="C294" s="419" t="s">
        <v>200</v>
      </c>
      <c r="D294" s="420" t="s">
        <v>211</v>
      </c>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row>
    <row r="295" spans="1:28" ht="15.95" customHeight="1" x14ac:dyDescent="0.2">
      <c r="A295" s="139" t="s">
        <v>201</v>
      </c>
      <c r="B295" s="189"/>
      <c r="C295" s="592" t="s">
        <v>204</v>
      </c>
      <c r="D295" s="593"/>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row>
    <row r="296" spans="1:28" ht="15.95" customHeight="1" x14ac:dyDescent="0.2">
      <c r="A296" s="594" t="s">
        <v>202</v>
      </c>
      <c r="B296" s="596"/>
      <c r="C296" s="598" t="s">
        <v>205</v>
      </c>
      <c r="D296" s="59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row>
    <row r="297" spans="1:28" ht="15.95" customHeight="1" x14ac:dyDescent="0.2">
      <c r="A297" s="595"/>
      <c r="B297" s="597"/>
      <c r="C297" s="598" t="s">
        <v>206</v>
      </c>
      <c r="D297" s="59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row>
    <row r="298" spans="1:28" ht="15.75" customHeight="1" x14ac:dyDescent="0.2">
      <c r="A298" s="594" t="s">
        <v>203</v>
      </c>
      <c r="B298" s="190"/>
      <c r="C298" s="598" t="s">
        <v>207</v>
      </c>
      <c r="D298" s="59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row>
    <row r="299" spans="1:28" ht="15.95" customHeight="1" x14ac:dyDescent="0.2">
      <c r="A299" s="600"/>
      <c r="B299" s="190"/>
      <c r="C299" s="598" t="s">
        <v>208</v>
      </c>
      <c r="D299" s="59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row>
    <row r="300" spans="1:28" ht="15.75" customHeight="1" x14ac:dyDescent="0.2">
      <c r="A300" s="600"/>
      <c r="B300" s="190"/>
      <c r="C300" s="598" t="s">
        <v>209</v>
      </c>
      <c r="D300" s="59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row>
    <row r="301" spans="1:28" ht="14.1" customHeight="1" x14ac:dyDescent="0.25">
      <c r="A301" s="157" t="s">
        <v>577</v>
      </c>
      <c r="B301" s="418"/>
      <c r="C301" s="419" t="s">
        <v>200</v>
      </c>
      <c r="D301" s="420" t="s">
        <v>211</v>
      </c>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row>
    <row r="302" spans="1:28" ht="15.95" customHeight="1" x14ac:dyDescent="0.2">
      <c r="A302" s="139" t="s">
        <v>201</v>
      </c>
      <c r="B302" s="189"/>
      <c r="C302" s="592" t="s">
        <v>204</v>
      </c>
      <c r="D302" s="593"/>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row>
    <row r="303" spans="1:28" ht="15.95" customHeight="1" x14ac:dyDescent="0.2">
      <c r="A303" s="594" t="s">
        <v>202</v>
      </c>
      <c r="B303" s="596"/>
      <c r="C303" s="598" t="s">
        <v>205</v>
      </c>
      <c r="D303" s="59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row>
    <row r="304" spans="1:28" ht="15.95" customHeight="1" x14ac:dyDescent="0.2">
      <c r="A304" s="595"/>
      <c r="B304" s="597"/>
      <c r="C304" s="598" t="s">
        <v>206</v>
      </c>
      <c r="D304" s="59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row>
    <row r="305" spans="1:28" ht="15.75" customHeight="1" x14ac:dyDescent="0.2">
      <c r="A305" s="594" t="s">
        <v>203</v>
      </c>
      <c r="B305" s="190"/>
      <c r="C305" s="598" t="s">
        <v>207</v>
      </c>
      <c r="D305" s="59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row>
    <row r="306" spans="1:28" ht="15.95" customHeight="1" x14ac:dyDescent="0.2">
      <c r="A306" s="600"/>
      <c r="B306" s="190"/>
      <c r="C306" s="598" t="s">
        <v>208</v>
      </c>
      <c r="D306" s="59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row>
    <row r="307" spans="1:28" ht="15.75" customHeight="1" x14ac:dyDescent="0.2">
      <c r="A307" s="600"/>
      <c r="B307" s="190"/>
      <c r="C307" s="598" t="s">
        <v>209</v>
      </c>
      <c r="D307" s="59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row>
    <row r="308" spans="1:28" ht="14.1" customHeight="1" x14ac:dyDescent="0.25">
      <c r="A308" s="157" t="s">
        <v>576</v>
      </c>
      <c r="B308" s="418"/>
      <c r="C308" s="419" t="s">
        <v>200</v>
      </c>
      <c r="D308" s="420" t="s">
        <v>211</v>
      </c>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row>
    <row r="309" spans="1:28" ht="15.95" customHeight="1" x14ac:dyDescent="0.2">
      <c r="A309" s="139" t="s">
        <v>201</v>
      </c>
      <c r="B309" s="189"/>
      <c r="C309" s="592" t="s">
        <v>204</v>
      </c>
      <c r="D309" s="593"/>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row>
    <row r="310" spans="1:28" ht="15.95" customHeight="1" x14ac:dyDescent="0.2">
      <c r="A310" s="594" t="s">
        <v>202</v>
      </c>
      <c r="B310" s="596"/>
      <c r="C310" s="598" t="s">
        <v>205</v>
      </c>
      <c r="D310" s="59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row>
    <row r="311" spans="1:28" ht="15.95" customHeight="1" x14ac:dyDescent="0.2">
      <c r="A311" s="595"/>
      <c r="B311" s="597"/>
      <c r="C311" s="598" t="s">
        <v>206</v>
      </c>
      <c r="D311" s="59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row>
    <row r="312" spans="1:28" ht="15.75" customHeight="1" x14ac:dyDescent="0.2">
      <c r="A312" s="594" t="s">
        <v>203</v>
      </c>
      <c r="B312" s="190"/>
      <c r="C312" s="598" t="s">
        <v>207</v>
      </c>
      <c r="D312" s="59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row>
    <row r="313" spans="1:28" ht="15.95" customHeight="1" x14ac:dyDescent="0.2">
      <c r="A313" s="600"/>
      <c r="B313" s="190"/>
      <c r="C313" s="598" t="s">
        <v>208</v>
      </c>
      <c r="D313" s="59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row>
    <row r="314" spans="1:28" ht="15.75" customHeight="1" x14ac:dyDescent="0.2">
      <c r="A314" s="600"/>
      <c r="B314" s="190"/>
      <c r="C314" s="598" t="s">
        <v>209</v>
      </c>
      <c r="D314" s="59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row>
    <row r="315" spans="1:28" ht="14.1" customHeight="1" x14ac:dyDescent="0.25">
      <c r="A315" s="157" t="s">
        <v>578</v>
      </c>
      <c r="B315" s="418"/>
      <c r="C315" s="419" t="s">
        <v>200</v>
      </c>
      <c r="D315" s="420" t="s">
        <v>211</v>
      </c>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row>
    <row r="316" spans="1:28" ht="15.95" customHeight="1" x14ac:dyDescent="0.2">
      <c r="A316" s="139" t="s">
        <v>201</v>
      </c>
      <c r="B316" s="189"/>
      <c r="C316" s="592" t="s">
        <v>204</v>
      </c>
      <c r="D316" s="593"/>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row>
    <row r="317" spans="1:28" ht="15.95" customHeight="1" x14ac:dyDescent="0.2">
      <c r="A317" s="594" t="s">
        <v>202</v>
      </c>
      <c r="B317" s="596"/>
      <c r="C317" s="598" t="s">
        <v>205</v>
      </c>
      <c r="D317" s="59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row>
    <row r="318" spans="1:28" ht="15.95" customHeight="1" x14ac:dyDescent="0.2">
      <c r="A318" s="595"/>
      <c r="B318" s="597"/>
      <c r="C318" s="598" t="s">
        <v>206</v>
      </c>
      <c r="D318" s="59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row>
    <row r="319" spans="1:28" ht="15.75" customHeight="1" x14ac:dyDescent="0.2">
      <c r="A319" s="594" t="s">
        <v>203</v>
      </c>
      <c r="B319" s="190"/>
      <c r="C319" s="598" t="s">
        <v>207</v>
      </c>
      <c r="D319" s="59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row>
    <row r="320" spans="1:28" ht="15.95" customHeight="1" x14ac:dyDescent="0.2">
      <c r="A320" s="600"/>
      <c r="B320" s="190"/>
      <c r="C320" s="598" t="s">
        <v>208</v>
      </c>
      <c r="D320" s="59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row>
    <row r="321" spans="1:28" ht="15.75" customHeight="1" x14ac:dyDescent="0.2">
      <c r="A321" s="600"/>
      <c r="B321" s="190"/>
      <c r="C321" s="598" t="s">
        <v>209</v>
      </c>
      <c r="D321" s="59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row>
    <row r="322" spans="1:28" ht="14.1" customHeight="1" x14ac:dyDescent="0.25">
      <c r="A322" s="157" t="s">
        <v>242</v>
      </c>
      <c r="B322" s="418"/>
      <c r="C322" s="419" t="s">
        <v>200</v>
      </c>
      <c r="D322" s="420" t="s">
        <v>211</v>
      </c>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row>
    <row r="323" spans="1:28" ht="15.95" customHeight="1" x14ac:dyDescent="0.2">
      <c r="A323" s="139" t="s">
        <v>201</v>
      </c>
      <c r="B323" s="189"/>
      <c r="C323" s="592" t="s">
        <v>204</v>
      </c>
      <c r="D323" s="593"/>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row>
    <row r="324" spans="1:28" ht="15.95" customHeight="1" x14ac:dyDescent="0.2">
      <c r="A324" s="594" t="s">
        <v>202</v>
      </c>
      <c r="B324" s="596"/>
      <c r="C324" s="598" t="s">
        <v>205</v>
      </c>
      <c r="D324" s="59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row>
    <row r="325" spans="1:28" ht="15.95" customHeight="1" x14ac:dyDescent="0.2">
      <c r="A325" s="595"/>
      <c r="B325" s="597"/>
      <c r="C325" s="598" t="s">
        <v>206</v>
      </c>
      <c r="D325" s="59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row>
    <row r="326" spans="1:28" ht="15.75" customHeight="1" x14ac:dyDescent="0.2">
      <c r="A326" s="594" t="s">
        <v>203</v>
      </c>
      <c r="B326" s="190"/>
      <c r="C326" s="598" t="s">
        <v>207</v>
      </c>
      <c r="D326" s="599"/>
      <c r="E326" s="129"/>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row>
    <row r="327" spans="1:28" ht="15.95" customHeight="1" x14ac:dyDescent="0.2">
      <c r="A327" s="600"/>
      <c r="B327" s="190"/>
      <c r="C327" s="598" t="s">
        <v>208</v>
      </c>
      <c r="D327" s="59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row>
    <row r="328" spans="1:28" ht="15.75" customHeight="1" x14ac:dyDescent="0.2">
      <c r="A328" s="600"/>
      <c r="B328" s="190"/>
      <c r="C328" s="598" t="s">
        <v>209</v>
      </c>
      <c r="D328" s="59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row>
    <row r="329" spans="1:28" ht="14.1" customHeight="1" x14ac:dyDescent="0.25">
      <c r="A329" s="157" t="s">
        <v>579</v>
      </c>
      <c r="B329" s="418"/>
      <c r="C329" s="419" t="s">
        <v>200</v>
      </c>
      <c r="D329" s="420" t="s">
        <v>211</v>
      </c>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row>
    <row r="330" spans="1:28" ht="15.95" customHeight="1" x14ac:dyDescent="0.2">
      <c r="A330" s="139" t="s">
        <v>201</v>
      </c>
      <c r="B330" s="189"/>
      <c r="C330" s="592" t="s">
        <v>204</v>
      </c>
      <c r="D330" s="593"/>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row>
    <row r="331" spans="1:28" ht="15.95" customHeight="1" x14ac:dyDescent="0.2">
      <c r="A331" s="594" t="s">
        <v>202</v>
      </c>
      <c r="B331" s="596"/>
      <c r="C331" s="598" t="s">
        <v>205</v>
      </c>
      <c r="D331" s="59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row>
    <row r="332" spans="1:28" ht="15.95" customHeight="1" x14ac:dyDescent="0.2">
      <c r="A332" s="595"/>
      <c r="B332" s="597"/>
      <c r="C332" s="598" t="s">
        <v>206</v>
      </c>
      <c r="D332" s="59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row>
    <row r="333" spans="1:28" ht="15.75" customHeight="1" x14ac:dyDescent="0.2">
      <c r="A333" s="594" t="s">
        <v>203</v>
      </c>
      <c r="B333" s="190"/>
      <c r="C333" s="598" t="s">
        <v>207</v>
      </c>
      <c r="D333" s="59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row>
    <row r="334" spans="1:28" ht="15.95" customHeight="1" x14ac:dyDescent="0.2">
      <c r="A334" s="600"/>
      <c r="B334" s="190"/>
      <c r="C334" s="598" t="s">
        <v>208</v>
      </c>
      <c r="D334" s="59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row>
    <row r="335" spans="1:28" ht="15.75" customHeight="1" x14ac:dyDescent="0.2">
      <c r="A335" s="600"/>
      <c r="B335" s="190"/>
      <c r="C335" s="598" t="s">
        <v>209</v>
      </c>
      <c r="D335" s="59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row>
    <row r="336" spans="1:28" ht="15" x14ac:dyDescent="0.25">
      <c r="A336" s="157" t="s">
        <v>580</v>
      </c>
      <c r="B336" s="418"/>
      <c r="C336" s="419" t="s">
        <v>200</v>
      </c>
      <c r="D336" s="420" t="s">
        <v>211</v>
      </c>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row>
    <row r="337" spans="1:28" x14ac:dyDescent="0.2">
      <c r="A337" s="139" t="s">
        <v>201</v>
      </c>
      <c r="B337" s="189"/>
      <c r="C337" s="592" t="s">
        <v>204</v>
      </c>
      <c r="D337" s="593"/>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row>
    <row r="338" spans="1:28" x14ac:dyDescent="0.2">
      <c r="A338" s="594" t="s">
        <v>202</v>
      </c>
      <c r="B338" s="596"/>
      <c r="C338" s="598" t="s">
        <v>205</v>
      </c>
      <c r="D338" s="599"/>
      <c r="E338" s="129"/>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row>
    <row r="339" spans="1:28" x14ac:dyDescent="0.2">
      <c r="A339" s="595"/>
      <c r="B339" s="597"/>
      <c r="C339" s="598" t="s">
        <v>206</v>
      </c>
      <c r="D339" s="59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row>
    <row r="340" spans="1:28" x14ac:dyDescent="0.2">
      <c r="A340" s="594" t="s">
        <v>203</v>
      </c>
      <c r="B340" s="190"/>
      <c r="C340" s="598" t="s">
        <v>207</v>
      </c>
      <c r="D340" s="59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row>
    <row r="341" spans="1:28" x14ac:dyDescent="0.2">
      <c r="A341" s="600"/>
      <c r="B341" s="190"/>
      <c r="C341" s="598" t="s">
        <v>208</v>
      </c>
      <c r="D341" s="59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row>
    <row r="342" spans="1:28" x14ac:dyDescent="0.2">
      <c r="A342" s="600"/>
      <c r="B342" s="190"/>
      <c r="C342" s="598" t="s">
        <v>209</v>
      </c>
      <c r="D342" s="59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row>
    <row r="343" spans="1:28" ht="15" x14ac:dyDescent="0.25">
      <c r="A343" s="157" t="s">
        <v>581</v>
      </c>
      <c r="B343" s="418"/>
      <c r="C343" s="419" t="s">
        <v>200</v>
      </c>
      <c r="D343" s="420" t="s">
        <v>211</v>
      </c>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row>
    <row r="344" spans="1:28" x14ac:dyDescent="0.2">
      <c r="A344" s="139" t="s">
        <v>201</v>
      </c>
      <c r="B344" s="189"/>
      <c r="C344" s="592" t="s">
        <v>204</v>
      </c>
      <c r="D344" s="593"/>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row>
    <row r="345" spans="1:28" x14ac:dyDescent="0.2">
      <c r="A345" s="594" t="s">
        <v>202</v>
      </c>
      <c r="B345" s="596"/>
      <c r="C345" s="598" t="s">
        <v>205</v>
      </c>
      <c r="D345" s="599"/>
      <c r="E345" s="129"/>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row>
    <row r="346" spans="1:28" x14ac:dyDescent="0.2">
      <c r="A346" s="595"/>
      <c r="B346" s="597"/>
      <c r="C346" s="598" t="s">
        <v>206</v>
      </c>
      <c r="D346" s="59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row>
    <row r="347" spans="1:28" x14ac:dyDescent="0.2">
      <c r="A347" s="594" t="s">
        <v>203</v>
      </c>
      <c r="B347" s="190"/>
      <c r="C347" s="598" t="s">
        <v>207</v>
      </c>
      <c r="D347" s="59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row>
    <row r="348" spans="1:28" x14ac:dyDescent="0.2">
      <c r="A348" s="600"/>
      <c r="B348" s="190"/>
      <c r="C348" s="598" t="s">
        <v>208</v>
      </c>
      <c r="D348" s="59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row>
    <row r="349" spans="1:28" x14ac:dyDescent="0.2">
      <c r="A349" s="600"/>
      <c r="B349" s="190"/>
      <c r="C349" s="598" t="s">
        <v>209</v>
      </c>
      <c r="D349" s="59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row>
    <row r="350" spans="1:28" ht="15" x14ac:dyDescent="0.25">
      <c r="A350" s="157" t="s">
        <v>582</v>
      </c>
      <c r="B350" s="418"/>
      <c r="C350" s="419" t="s">
        <v>200</v>
      </c>
      <c r="D350" s="420" t="s">
        <v>211</v>
      </c>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row>
    <row r="351" spans="1:28" x14ac:dyDescent="0.2">
      <c r="A351" s="139" t="s">
        <v>201</v>
      </c>
      <c r="B351" s="189"/>
      <c r="C351" s="592" t="s">
        <v>204</v>
      </c>
      <c r="D351" s="593"/>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row>
    <row r="352" spans="1:28" x14ac:dyDescent="0.2">
      <c r="A352" s="594" t="s">
        <v>202</v>
      </c>
      <c r="B352" s="596"/>
      <c r="C352" s="598" t="s">
        <v>205</v>
      </c>
      <c r="D352" s="599"/>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row>
    <row r="353" spans="1:28" x14ac:dyDescent="0.2">
      <c r="A353" s="595"/>
      <c r="B353" s="597"/>
      <c r="C353" s="598" t="s">
        <v>206</v>
      </c>
      <c r="D353" s="59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row>
    <row r="354" spans="1:28" x14ac:dyDescent="0.2">
      <c r="A354" s="594" t="s">
        <v>203</v>
      </c>
      <c r="B354" s="190"/>
      <c r="C354" s="598" t="s">
        <v>207</v>
      </c>
      <c r="D354" s="59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row>
    <row r="355" spans="1:28" x14ac:dyDescent="0.2">
      <c r="A355" s="600"/>
      <c r="B355" s="190"/>
      <c r="C355" s="598" t="s">
        <v>208</v>
      </c>
      <c r="D355" s="59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row>
    <row r="356" spans="1:28" x14ac:dyDescent="0.2">
      <c r="A356" s="600"/>
      <c r="B356" s="190"/>
      <c r="C356" s="598" t="s">
        <v>209</v>
      </c>
      <c r="D356" s="59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row>
    <row r="357" spans="1:28" ht="15" x14ac:dyDescent="0.25">
      <c r="A357" s="157" t="s">
        <v>583</v>
      </c>
      <c r="B357" s="418"/>
      <c r="C357" s="419" t="s">
        <v>200</v>
      </c>
      <c r="D357" s="420" t="s">
        <v>211</v>
      </c>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row>
    <row r="358" spans="1:28" x14ac:dyDescent="0.2">
      <c r="A358" s="139" t="s">
        <v>201</v>
      </c>
      <c r="B358" s="189"/>
      <c r="C358" s="592" t="s">
        <v>204</v>
      </c>
      <c r="D358" s="593"/>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row>
    <row r="359" spans="1:28" x14ac:dyDescent="0.2">
      <c r="A359" s="594" t="s">
        <v>202</v>
      </c>
      <c r="B359" s="596"/>
      <c r="C359" s="598" t="s">
        <v>205</v>
      </c>
      <c r="D359" s="59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row>
    <row r="360" spans="1:28" x14ac:dyDescent="0.2">
      <c r="A360" s="595"/>
      <c r="B360" s="597"/>
      <c r="C360" s="598" t="s">
        <v>206</v>
      </c>
      <c r="D360" s="59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row>
    <row r="361" spans="1:28" x14ac:dyDescent="0.2">
      <c r="A361" s="594" t="s">
        <v>203</v>
      </c>
      <c r="B361" s="190"/>
      <c r="C361" s="598" t="s">
        <v>207</v>
      </c>
      <c r="D361" s="59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row>
    <row r="362" spans="1:28" x14ac:dyDescent="0.2">
      <c r="A362" s="600"/>
      <c r="B362" s="190"/>
      <c r="C362" s="598" t="s">
        <v>208</v>
      </c>
      <c r="D362" s="59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row>
    <row r="363" spans="1:28" x14ac:dyDescent="0.2">
      <c r="A363" s="600"/>
      <c r="B363" s="190"/>
      <c r="C363" s="598" t="s">
        <v>209</v>
      </c>
      <c r="D363" s="59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row>
    <row r="364" spans="1:28" ht="15" x14ac:dyDescent="0.25">
      <c r="A364" s="157" t="s">
        <v>584</v>
      </c>
      <c r="B364" s="418"/>
      <c r="C364" s="419" t="s">
        <v>200</v>
      </c>
      <c r="D364" s="420" t="s">
        <v>211</v>
      </c>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row>
    <row r="365" spans="1:28" x14ac:dyDescent="0.2">
      <c r="A365" s="139" t="s">
        <v>201</v>
      </c>
      <c r="B365" s="189"/>
      <c r="C365" s="592" t="s">
        <v>204</v>
      </c>
      <c r="D365" s="593"/>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row>
    <row r="366" spans="1:28" x14ac:dyDescent="0.2">
      <c r="A366" s="594" t="s">
        <v>202</v>
      </c>
      <c r="B366" s="596"/>
      <c r="C366" s="598" t="s">
        <v>205</v>
      </c>
      <c r="D366" s="59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row>
    <row r="367" spans="1:28" x14ac:dyDescent="0.2">
      <c r="A367" s="595"/>
      <c r="B367" s="597"/>
      <c r="C367" s="598" t="s">
        <v>206</v>
      </c>
      <c r="D367" s="59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row>
    <row r="368" spans="1:28" x14ac:dyDescent="0.2">
      <c r="A368" s="594" t="s">
        <v>203</v>
      </c>
      <c r="B368" s="190"/>
      <c r="C368" s="598" t="s">
        <v>207</v>
      </c>
      <c r="D368" s="59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row>
    <row r="369" spans="1:28" x14ac:dyDescent="0.2">
      <c r="A369" s="600"/>
      <c r="B369" s="190"/>
      <c r="C369" s="598" t="s">
        <v>208</v>
      </c>
      <c r="D369" s="59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row>
    <row r="370" spans="1:28" x14ac:dyDescent="0.2">
      <c r="A370" s="600"/>
      <c r="B370" s="190"/>
      <c r="C370" s="598" t="s">
        <v>209</v>
      </c>
      <c r="D370" s="59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row>
    <row r="371" spans="1:28" x14ac:dyDescent="0.2">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row>
    <row r="372" spans="1:28" x14ac:dyDescent="0.2">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row>
    <row r="373" spans="1:28" x14ac:dyDescent="0.2">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c r="AA373" s="129"/>
      <c r="AB373" s="129"/>
    </row>
    <row r="374" spans="1:28" x14ac:dyDescent="0.2">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row>
    <row r="375" spans="1:28" x14ac:dyDescent="0.2">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row>
    <row r="376" spans="1:28" x14ac:dyDescent="0.2">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c r="AA376" s="129"/>
      <c r="AB376" s="129"/>
    </row>
    <row r="377" spans="1:28" x14ac:dyDescent="0.2">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c r="AA377" s="129"/>
      <c r="AB377" s="129"/>
    </row>
    <row r="378" spans="1:28" x14ac:dyDescent="0.2">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row>
    <row r="379" spans="1:28" x14ac:dyDescent="0.2">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c r="AA379" s="129"/>
      <c r="AB379" s="129"/>
    </row>
    <row r="380" spans="1:28" x14ac:dyDescent="0.2">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c r="AA380" s="129"/>
      <c r="AB380" s="129"/>
    </row>
    <row r="381" spans="1:28" x14ac:dyDescent="0.2">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c r="AA381" s="129"/>
      <c r="AB381" s="129"/>
    </row>
    <row r="382" spans="1:28" x14ac:dyDescent="0.2">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c r="AA382" s="129"/>
      <c r="AB382" s="129"/>
    </row>
    <row r="383" spans="1:28" x14ac:dyDescent="0.2">
      <c r="E383" s="129"/>
      <c r="F383" s="129"/>
      <c r="G383" s="129"/>
      <c r="H383" s="129"/>
      <c r="I383" s="129"/>
      <c r="J383" s="129"/>
      <c r="K383" s="129"/>
      <c r="L383" s="129"/>
      <c r="M383" s="129"/>
      <c r="N383" s="129"/>
      <c r="O383" s="129"/>
      <c r="P383" s="129"/>
      <c r="Q383" s="129"/>
      <c r="R383" s="129"/>
      <c r="S383" s="129"/>
      <c r="T383" s="129"/>
      <c r="U383" s="129"/>
      <c r="V383" s="129"/>
      <c r="W383" s="129"/>
      <c r="X383" s="129"/>
      <c r="Y383" s="129"/>
      <c r="Z383" s="129"/>
      <c r="AA383" s="129"/>
      <c r="AB383" s="129"/>
    </row>
    <row r="384" spans="1:28" x14ac:dyDescent="0.2">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c r="AA384" s="129"/>
      <c r="AB384" s="129"/>
    </row>
    <row r="385" spans="5:28" x14ac:dyDescent="0.2">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c r="AA385" s="129"/>
      <c r="AB385" s="129"/>
    </row>
    <row r="386" spans="5:28" x14ac:dyDescent="0.2">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c r="AA386" s="129"/>
      <c r="AB386" s="129"/>
    </row>
    <row r="387" spans="5:28" x14ac:dyDescent="0.2">
      <c r="E387" s="129"/>
      <c r="F387" s="129"/>
      <c r="G387" s="129"/>
      <c r="H387" s="129"/>
      <c r="I387" s="129"/>
      <c r="J387" s="129"/>
      <c r="K387" s="129"/>
      <c r="L387" s="129"/>
      <c r="M387" s="129"/>
      <c r="N387" s="129"/>
      <c r="O387" s="129"/>
      <c r="P387" s="129"/>
      <c r="Q387" s="129"/>
      <c r="R387" s="129"/>
      <c r="S387" s="129"/>
      <c r="T387" s="129"/>
      <c r="U387" s="129"/>
      <c r="V387" s="129"/>
      <c r="W387" s="129"/>
      <c r="X387" s="129"/>
      <c r="Y387" s="129"/>
      <c r="Z387" s="129"/>
      <c r="AA387" s="129"/>
      <c r="AB387" s="129"/>
    </row>
    <row r="388" spans="5:28" x14ac:dyDescent="0.2">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row>
    <row r="389" spans="5:28" x14ac:dyDescent="0.2">
      <c r="E389" s="129"/>
      <c r="F389" s="129"/>
      <c r="G389" s="129"/>
      <c r="H389" s="129"/>
      <c r="I389" s="129"/>
      <c r="J389" s="129"/>
      <c r="K389" s="129"/>
      <c r="L389" s="129"/>
      <c r="M389" s="129"/>
      <c r="N389" s="129"/>
      <c r="O389" s="129"/>
      <c r="P389" s="129"/>
      <c r="Q389" s="129"/>
      <c r="R389" s="129"/>
      <c r="S389" s="129"/>
      <c r="T389" s="129"/>
      <c r="U389" s="129"/>
      <c r="V389" s="129"/>
      <c r="W389" s="129"/>
      <c r="X389" s="129"/>
      <c r="Y389" s="129"/>
      <c r="Z389" s="129"/>
      <c r="AA389" s="129"/>
      <c r="AB389" s="129"/>
    </row>
    <row r="390" spans="5:28" x14ac:dyDescent="0.2">
      <c r="E390" s="129"/>
      <c r="F390" s="129"/>
      <c r="G390" s="129"/>
      <c r="H390" s="129"/>
      <c r="I390" s="129"/>
      <c r="J390" s="129"/>
      <c r="K390" s="129"/>
      <c r="L390" s="129"/>
      <c r="M390" s="129"/>
      <c r="N390" s="129"/>
      <c r="O390" s="129"/>
      <c r="P390" s="129"/>
      <c r="Q390" s="129"/>
      <c r="R390" s="129"/>
      <c r="S390" s="129"/>
      <c r="T390" s="129"/>
      <c r="U390" s="129"/>
      <c r="V390" s="129"/>
      <c r="W390" s="129"/>
      <c r="X390" s="129"/>
      <c r="Y390" s="129"/>
      <c r="Z390" s="129"/>
      <c r="AA390" s="129"/>
      <c r="AB390" s="129"/>
    </row>
    <row r="391" spans="5:28" x14ac:dyDescent="0.2">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c r="AA391" s="129"/>
      <c r="AB391" s="129"/>
    </row>
    <row r="392" spans="5:28" x14ac:dyDescent="0.2">
      <c r="E392" s="129"/>
      <c r="F392" s="129"/>
      <c r="G392" s="129"/>
      <c r="H392" s="129"/>
      <c r="I392" s="129"/>
      <c r="J392" s="129"/>
      <c r="K392" s="129"/>
      <c r="L392" s="129"/>
      <c r="M392" s="129"/>
      <c r="N392" s="129"/>
      <c r="O392" s="129"/>
      <c r="P392" s="129"/>
      <c r="Q392" s="129"/>
      <c r="R392" s="129"/>
      <c r="S392" s="129"/>
      <c r="T392" s="129"/>
      <c r="U392" s="129"/>
      <c r="V392" s="129"/>
      <c r="W392" s="129"/>
      <c r="X392" s="129"/>
      <c r="Y392" s="129"/>
      <c r="Z392" s="129"/>
      <c r="AA392" s="129"/>
      <c r="AB392" s="129"/>
    </row>
    <row r="393" spans="5:28" x14ac:dyDescent="0.2">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c r="AA393" s="129"/>
      <c r="AB393" s="129"/>
    </row>
    <row r="394" spans="5:28" x14ac:dyDescent="0.2">
      <c r="E394" s="129"/>
      <c r="F394" s="129"/>
      <c r="G394" s="129"/>
      <c r="H394" s="129"/>
      <c r="I394" s="129"/>
      <c r="J394" s="129"/>
      <c r="K394" s="129"/>
      <c r="L394" s="129"/>
      <c r="M394" s="129"/>
      <c r="N394" s="129"/>
      <c r="O394" s="129"/>
      <c r="P394" s="129"/>
      <c r="Q394" s="129"/>
      <c r="R394" s="129"/>
      <c r="S394" s="129"/>
      <c r="T394" s="129"/>
      <c r="U394" s="129"/>
      <c r="V394" s="129"/>
      <c r="W394" s="129"/>
      <c r="X394" s="129"/>
      <c r="Y394" s="129"/>
      <c r="Z394" s="129"/>
      <c r="AA394" s="129"/>
      <c r="AB394" s="129"/>
    </row>
    <row r="395" spans="5:28" x14ac:dyDescent="0.2">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c r="AA395" s="129"/>
      <c r="AB395" s="129"/>
    </row>
    <row r="396" spans="5:28" x14ac:dyDescent="0.2">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c r="AA396" s="129"/>
      <c r="AB396" s="129"/>
    </row>
    <row r="397" spans="5:28" x14ac:dyDescent="0.2">
      <c r="E397" s="129"/>
      <c r="F397" s="129"/>
      <c r="G397" s="129"/>
      <c r="H397" s="129"/>
      <c r="I397" s="129"/>
      <c r="J397" s="129"/>
      <c r="K397" s="129"/>
      <c r="L397" s="129"/>
      <c r="M397" s="129"/>
      <c r="N397" s="129"/>
      <c r="O397" s="129"/>
      <c r="P397" s="129"/>
      <c r="Q397" s="129"/>
      <c r="R397" s="129"/>
      <c r="S397" s="129"/>
      <c r="T397" s="129"/>
      <c r="U397" s="129"/>
      <c r="V397" s="129"/>
      <c r="W397" s="129"/>
      <c r="X397" s="129"/>
      <c r="Y397" s="129"/>
      <c r="Z397" s="129"/>
      <c r="AA397" s="129"/>
      <c r="AB397" s="129"/>
    </row>
    <row r="398" spans="5:28" x14ac:dyDescent="0.2">
      <c r="E398" s="129"/>
      <c r="F398" s="129"/>
      <c r="G398" s="129"/>
      <c r="H398" s="129"/>
      <c r="I398" s="129"/>
      <c r="J398" s="129"/>
      <c r="K398" s="129"/>
      <c r="L398" s="129"/>
      <c r="M398" s="129"/>
      <c r="N398" s="129"/>
      <c r="O398" s="129"/>
      <c r="P398" s="129"/>
      <c r="Q398" s="129"/>
      <c r="R398" s="129"/>
      <c r="S398" s="129"/>
      <c r="T398" s="129"/>
      <c r="U398" s="129"/>
      <c r="V398" s="129"/>
      <c r="W398" s="129"/>
      <c r="X398" s="129"/>
      <c r="Y398" s="129"/>
      <c r="Z398" s="129"/>
      <c r="AA398" s="129"/>
      <c r="AB398" s="129"/>
    </row>
    <row r="399" spans="5:28" x14ac:dyDescent="0.2">
      <c r="E399" s="129"/>
      <c r="F399" s="129"/>
      <c r="G399" s="129"/>
      <c r="H399" s="129"/>
      <c r="I399" s="129"/>
      <c r="J399" s="129"/>
      <c r="K399" s="129"/>
      <c r="L399" s="129"/>
      <c r="M399" s="129"/>
      <c r="N399" s="129"/>
      <c r="O399" s="129"/>
      <c r="P399" s="129"/>
      <c r="Q399" s="129"/>
      <c r="R399" s="129"/>
      <c r="S399" s="129"/>
      <c r="T399" s="129"/>
      <c r="U399" s="129"/>
      <c r="V399" s="129"/>
      <c r="W399" s="129"/>
      <c r="X399" s="129"/>
      <c r="Y399" s="129"/>
      <c r="Z399" s="129"/>
      <c r="AA399" s="129"/>
      <c r="AB399" s="129"/>
    </row>
    <row r="400" spans="5:28" x14ac:dyDescent="0.2">
      <c r="E400" s="129"/>
      <c r="F400" s="129"/>
      <c r="G400" s="129"/>
      <c r="H400" s="129"/>
      <c r="I400" s="129"/>
      <c r="J400" s="129"/>
      <c r="K400" s="129"/>
      <c r="L400" s="129"/>
      <c r="M400" s="129"/>
      <c r="N400" s="129"/>
      <c r="O400" s="129"/>
      <c r="P400" s="129"/>
      <c r="Q400" s="129"/>
      <c r="R400" s="129"/>
      <c r="S400" s="129"/>
      <c r="T400" s="129"/>
      <c r="U400" s="129"/>
      <c r="V400" s="129"/>
      <c r="W400" s="129"/>
      <c r="X400" s="129"/>
      <c r="Y400" s="129"/>
      <c r="Z400" s="129"/>
      <c r="AA400" s="129"/>
      <c r="AB400" s="129"/>
    </row>
    <row r="401" spans="5:28" x14ac:dyDescent="0.2">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row>
    <row r="402" spans="5:28" x14ac:dyDescent="0.2">
      <c r="E402" s="129"/>
      <c r="F402" s="129"/>
      <c r="G402" s="129"/>
      <c r="H402" s="129"/>
      <c r="I402" s="129"/>
      <c r="J402" s="129"/>
      <c r="K402" s="129"/>
      <c r="L402" s="129"/>
      <c r="M402" s="129"/>
      <c r="N402" s="129"/>
      <c r="O402" s="129"/>
      <c r="P402" s="129"/>
      <c r="Q402" s="129"/>
      <c r="R402" s="129"/>
      <c r="S402" s="129"/>
      <c r="T402" s="129"/>
      <c r="U402" s="129"/>
      <c r="V402" s="129"/>
      <c r="W402" s="129"/>
      <c r="X402" s="129"/>
      <c r="Y402" s="129"/>
      <c r="Z402" s="129"/>
      <c r="AA402" s="129"/>
      <c r="AB402" s="129"/>
    </row>
    <row r="403" spans="5:28" x14ac:dyDescent="0.2">
      <c r="E403" s="129"/>
      <c r="F403" s="129"/>
      <c r="G403" s="129"/>
      <c r="H403" s="129"/>
      <c r="I403" s="129"/>
      <c r="J403" s="129"/>
      <c r="K403" s="129"/>
      <c r="L403" s="129"/>
      <c r="M403" s="129"/>
      <c r="N403" s="129"/>
      <c r="O403" s="129"/>
      <c r="P403" s="129"/>
      <c r="Q403" s="129"/>
      <c r="R403" s="129"/>
      <c r="S403" s="129"/>
      <c r="T403" s="129"/>
      <c r="U403" s="129"/>
      <c r="V403" s="129"/>
      <c r="W403" s="129"/>
      <c r="X403" s="129"/>
      <c r="Y403" s="129"/>
      <c r="Z403" s="129"/>
      <c r="AA403" s="129"/>
      <c r="AB403" s="129"/>
    </row>
    <row r="404" spans="5:28" x14ac:dyDescent="0.2">
      <c r="E404" s="129"/>
      <c r="F404" s="129"/>
      <c r="G404" s="129"/>
      <c r="H404" s="129"/>
      <c r="I404" s="129"/>
      <c r="J404" s="129"/>
      <c r="K404" s="129"/>
      <c r="L404" s="129"/>
      <c r="M404" s="129"/>
      <c r="N404" s="129"/>
      <c r="O404" s="129"/>
      <c r="P404" s="129"/>
      <c r="Q404" s="129"/>
      <c r="R404" s="129"/>
      <c r="S404" s="129"/>
      <c r="T404" s="129"/>
      <c r="U404" s="129"/>
      <c r="V404" s="129"/>
      <c r="W404" s="129"/>
      <c r="X404" s="129"/>
      <c r="Y404" s="129"/>
      <c r="Z404" s="129"/>
      <c r="AA404" s="129"/>
      <c r="AB404" s="129"/>
    </row>
    <row r="405" spans="5:28" x14ac:dyDescent="0.2">
      <c r="E405" s="129"/>
      <c r="F405" s="129"/>
      <c r="G405" s="129"/>
      <c r="H405" s="129"/>
      <c r="I405" s="129"/>
      <c r="J405" s="129"/>
      <c r="K405" s="129"/>
      <c r="L405" s="129"/>
      <c r="M405" s="129"/>
      <c r="N405" s="129"/>
      <c r="O405" s="129"/>
      <c r="P405" s="129"/>
      <c r="Q405" s="129"/>
      <c r="R405" s="129"/>
      <c r="S405" s="129"/>
      <c r="T405" s="129"/>
      <c r="U405" s="129"/>
      <c r="V405" s="129"/>
      <c r="W405" s="129"/>
      <c r="X405" s="129"/>
      <c r="Y405" s="129"/>
      <c r="Z405" s="129"/>
      <c r="AA405" s="129"/>
      <c r="AB405" s="129"/>
    </row>
    <row r="406" spans="5:28" x14ac:dyDescent="0.2">
      <c r="E406" s="129"/>
      <c r="F406" s="129"/>
      <c r="G406" s="129"/>
      <c r="H406" s="129"/>
      <c r="I406" s="129"/>
      <c r="J406" s="129"/>
      <c r="K406" s="129"/>
      <c r="L406" s="129"/>
      <c r="M406" s="129"/>
      <c r="N406" s="129"/>
      <c r="O406" s="129"/>
      <c r="P406" s="129"/>
      <c r="Q406" s="129"/>
      <c r="R406" s="129"/>
      <c r="S406" s="129"/>
      <c r="T406" s="129"/>
      <c r="U406" s="129"/>
      <c r="V406" s="129"/>
      <c r="W406" s="129"/>
      <c r="X406" s="129"/>
      <c r="Y406" s="129"/>
      <c r="Z406" s="129"/>
      <c r="AA406" s="129"/>
      <c r="AB406" s="129"/>
    </row>
    <row r="407" spans="5:28" x14ac:dyDescent="0.2">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c r="AA407" s="129"/>
      <c r="AB407" s="129"/>
    </row>
    <row r="408" spans="5:28" x14ac:dyDescent="0.2">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row>
    <row r="409" spans="5:28" x14ac:dyDescent="0.2">
      <c r="E409" s="129"/>
      <c r="F409" s="129"/>
      <c r="G409" s="129"/>
      <c r="H409" s="129"/>
      <c r="I409" s="129"/>
      <c r="J409" s="129"/>
      <c r="K409" s="129"/>
      <c r="L409" s="129"/>
      <c r="M409" s="129"/>
      <c r="N409" s="129"/>
      <c r="O409" s="129"/>
      <c r="P409" s="129"/>
      <c r="Q409" s="129"/>
      <c r="R409" s="129"/>
      <c r="S409" s="129"/>
      <c r="T409" s="129"/>
      <c r="U409" s="129"/>
      <c r="V409" s="129"/>
      <c r="W409" s="129"/>
      <c r="X409" s="129"/>
      <c r="Y409" s="129"/>
      <c r="Z409" s="129"/>
      <c r="AA409" s="129"/>
      <c r="AB409" s="129"/>
    </row>
    <row r="410" spans="5:28" x14ac:dyDescent="0.2">
      <c r="E410" s="129"/>
      <c r="F410" s="129"/>
      <c r="G410" s="129"/>
      <c r="H410" s="129"/>
      <c r="I410" s="129"/>
      <c r="J410" s="129"/>
      <c r="K410" s="129"/>
      <c r="L410" s="129"/>
      <c r="M410" s="129"/>
      <c r="N410" s="129"/>
      <c r="O410" s="129"/>
      <c r="P410" s="129"/>
      <c r="Q410" s="129"/>
      <c r="R410" s="129"/>
      <c r="S410" s="129"/>
      <c r="T410" s="129"/>
      <c r="U410" s="129"/>
      <c r="V410" s="129"/>
      <c r="W410" s="129"/>
      <c r="X410" s="129"/>
      <c r="Y410" s="129"/>
      <c r="Z410" s="129"/>
      <c r="AA410" s="129"/>
      <c r="AB410" s="129"/>
    </row>
    <row r="411" spans="5:28" x14ac:dyDescent="0.2">
      <c r="E411" s="129"/>
      <c r="F411" s="129"/>
      <c r="G411" s="129"/>
      <c r="H411" s="129"/>
      <c r="I411" s="129"/>
      <c r="J411" s="129"/>
      <c r="K411" s="129"/>
      <c r="L411" s="129"/>
      <c r="M411" s="129"/>
      <c r="N411" s="129"/>
      <c r="O411" s="129"/>
      <c r="P411" s="129"/>
      <c r="Q411" s="129"/>
      <c r="R411" s="129"/>
      <c r="S411" s="129"/>
      <c r="T411" s="129"/>
      <c r="U411" s="129"/>
      <c r="V411" s="129"/>
      <c r="W411" s="129"/>
      <c r="X411" s="129"/>
      <c r="Y411" s="129"/>
      <c r="Z411" s="129"/>
      <c r="AA411" s="129"/>
      <c r="AB411" s="129"/>
    </row>
    <row r="412" spans="5:28" x14ac:dyDescent="0.2">
      <c r="E412" s="129"/>
      <c r="F412" s="129"/>
      <c r="G412" s="129"/>
      <c r="H412" s="129"/>
      <c r="I412" s="129"/>
      <c r="J412" s="129"/>
      <c r="K412" s="129"/>
      <c r="L412" s="129"/>
      <c r="M412" s="129"/>
      <c r="N412" s="129"/>
      <c r="O412" s="129"/>
      <c r="P412" s="129"/>
      <c r="Q412" s="129"/>
      <c r="R412" s="129"/>
      <c r="S412" s="129"/>
      <c r="T412" s="129"/>
      <c r="U412" s="129"/>
      <c r="V412" s="129"/>
      <c r="W412" s="129"/>
      <c r="X412" s="129"/>
      <c r="Y412" s="129"/>
      <c r="Z412" s="129"/>
      <c r="AA412" s="129"/>
      <c r="AB412" s="129"/>
    </row>
    <row r="413" spans="5:28" x14ac:dyDescent="0.2">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c r="AA413" s="129"/>
      <c r="AB413" s="129"/>
    </row>
    <row r="414" spans="5:28" x14ac:dyDescent="0.2">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c r="AA414" s="129"/>
      <c r="AB414" s="129"/>
    </row>
    <row r="415" spans="5:28" x14ac:dyDescent="0.2">
      <c r="E415" s="129"/>
      <c r="F415" s="129"/>
      <c r="G415" s="129"/>
      <c r="H415" s="129"/>
      <c r="I415" s="129"/>
      <c r="J415" s="129"/>
      <c r="K415" s="129"/>
      <c r="L415" s="129"/>
      <c r="M415" s="129"/>
      <c r="N415" s="129"/>
      <c r="O415" s="129"/>
      <c r="P415" s="129"/>
      <c r="Q415" s="129"/>
      <c r="R415" s="129"/>
      <c r="S415" s="129"/>
      <c r="T415" s="129"/>
      <c r="U415" s="129"/>
      <c r="V415" s="129"/>
      <c r="W415" s="129"/>
      <c r="X415" s="129"/>
      <c r="Y415" s="129"/>
      <c r="Z415" s="129"/>
      <c r="AA415" s="129"/>
      <c r="AB415" s="129"/>
    </row>
    <row r="416" spans="5:28" x14ac:dyDescent="0.2">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row>
    <row r="417" spans="5:28" x14ac:dyDescent="0.2">
      <c r="E417" s="129"/>
      <c r="F417" s="129"/>
      <c r="G417" s="129"/>
      <c r="H417" s="129"/>
      <c r="I417" s="129"/>
      <c r="J417" s="129"/>
      <c r="K417" s="129"/>
      <c r="L417" s="129"/>
      <c r="M417" s="129"/>
      <c r="N417" s="129"/>
      <c r="O417" s="129"/>
      <c r="P417" s="129"/>
      <c r="Q417" s="129"/>
      <c r="R417" s="129"/>
      <c r="S417" s="129"/>
      <c r="T417" s="129"/>
      <c r="U417" s="129"/>
      <c r="V417" s="129"/>
      <c r="W417" s="129"/>
      <c r="X417" s="129"/>
      <c r="Y417" s="129"/>
      <c r="Z417" s="129"/>
      <c r="AA417" s="129"/>
      <c r="AB417" s="129"/>
    </row>
    <row r="418" spans="5:28" x14ac:dyDescent="0.2">
      <c r="E418" s="129"/>
      <c r="F418" s="129"/>
      <c r="G418" s="129"/>
      <c r="H418" s="129"/>
      <c r="I418" s="129"/>
      <c r="J418" s="129"/>
      <c r="K418" s="129"/>
      <c r="L418" s="129"/>
      <c r="M418" s="129"/>
      <c r="N418" s="129"/>
      <c r="O418" s="129"/>
      <c r="P418" s="129"/>
      <c r="Q418" s="129"/>
      <c r="R418" s="129"/>
      <c r="S418" s="129"/>
      <c r="T418" s="129"/>
      <c r="U418" s="129"/>
      <c r="V418" s="129"/>
      <c r="W418" s="129"/>
      <c r="X418" s="129"/>
      <c r="Y418" s="129"/>
      <c r="Z418" s="129"/>
      <c r="AA418" s="129"/>
      <c r="AB418" s="129"/>
    </row>
    <row r="419" spans="5:28" x14ac:dyDescent="0.2">
      <c r="E419" s="129"/>
      <c r="F419" s="129"/>
      <c r="G419" s="129"/>
      <c r="H419" s="129"/>
      <c r="I419" s="129"/>
      <c r="J419" s="129"/>
      <c r="K419" s="129"/>
      <c r="L419" s="129"/>
      <c r="M419" s="129"/>
      <c r="N419" s="129"/>
      <c r="O419" s="129"/>
      <c r="P419" s="129"/>
      <c r="Q419" s="129"/>
      <c r="R419" s="129"/>
      <c r="S419" s="129"/>
      <c r="T419" s="129"/>
      <c r="U419" s="129"/>
      <c r="V419" s="129"/>
      <c r="W419" s="129"/>
      <c r="X419" s="129"/>
      <c r="Y419" s="129"/>
      <c r="Z419" s="129"/>
      <c r="AA419" s="129"/>
      <c r="AB419" s="129"/>
    </row>
    <row r="420" spans="5:28" x14ac:dyDescent="0.2">
      <c r="E420" s="129"/>
      <c r="F420" s="129"/>
      <c r="G420" s="129"/>
      <c r="H420" s="129"/>
      <c r="I420" s="129"/>
      <c r="J420" s="129"/>
      <c r="K420" s="129"/>
      <c r="L420" s="129"/>
      <c r="M420" s="129"/>
      <c r="N420" s="129"/>
      <c r="O420" s="129"/>
      <c r="P420" s="129"/>
      <c r="Q420" s="129"/>
      <c r="R420" s="129"/>
      <c r="S420" s="129"/>
      <c r="T420" s="129"/>
      <c r="U420" s="129"/>
      <c r="V420" s="129"/>
      <c r="W420" s="129"/>
      <c r="X420" s="129"/>
      <c r="Y420" s="129"/>
      <c r="Z420" s="129"/>
      <c r="AA420" s="129"/>
      <c r="AB420" s="129"/>
    </row>
    <row r="421" spans="5:28" x14ac:dyDescent="0.2">
      <c r="E421" s="129"/>
      <c r="F421" s="129"/>
      <c r="G421" s="129"/>
      <c r="H421" s="129"/>
      <c r="I421" s="129"/>
      <c r="J421" s="129"/>
      <c r="K421" s="129"/>
      <c r="L421" s="129"/>
      <c r="M421" s="129"/>
      <c r="N421" s="129"/>
      <c r="O421" s="129"/>
      <c r="P421" s="129"/>
      <c r="Q421" s="129"/>
      <c r="R421" s="129"/>
      <c r="S421" s="129"/>
      <c r="T421" s="129"/>
      <c r="U421" s="129"/>
      <c r="V421" s="129"/>
      <c r="W421" s="129"/>
      <c r="X421" s="129"/>
      <c r="Y421" s="129"/>
      <c r="Z421" s="129"/>
      <c r="AA421" s="129"/>
      <c r="AB421" s="129"/>
    </row>
    <row r="422" spans="5:28" x14ac:dyDescent="0.2">
      <c r="E422" s="129"/>
      <c r="F422" s="129"/>
      <c r="G422" s="129"/>
      <c r="H422" s="129"/>
      <c r="I422" s="129"/>
      <c r="J422" s="129"/>
      <c r="K422" s="129"/>
      <c r="L422" s="129"/>
      <c r="M422" s="129"/>
      <c r="N422" s="129"/>
      <c r="O422" s="129"/>
      <c r="P422" s="129"/>
      <c r="Q422" s="129"/>
      <c r="R422" s="129"/>
      <c r="S422" s="129"/>
      <c r="T422" s="129"/>
      <c r="U422" s="129"/>
      <c r="V422" s="129"/>
      <c r="W422" s="129"/>
      <c r="X422" s="129"/>
      <c r="Y422" s="129"/>
      <c r="Z422" s="129"/>
      <c r="AA422" s="129"/>
      <c r="AB422" s="129"/>
    </row>
    <row r="423" spans="5:28" x14ac:dyDescent="0.2">
      <c r="E423" s="129"/>
      <c r="F423" s="129"/>
      <c r="G423" s="129"/>
      <c r="H423" s="129"/>
      <c r="I423" s="129"/>
      <c r="J423" s="129"/>
      <c r="K423" s="129"/>
      <c r="L423" s="129"/>
      <c r="M423" s="129"/>
      <c r="N423" s="129"/>
      <c r="O423" s="129"/>
      <c r="P423" s="129"/>
      <c r="Q423" s="129"/>
      <c r="R423" s="129"/>
      <c r="S423" s="129"/>
      <c r="T423" s="129"/>
      <c r="U423" s="129"/>
      <c r="V423" s="129"/>
      <c r="W423" s="129"/>
      <c r="X423" s="129"/>
      <c r="Y423" s="129"/>
      <c r="Z423" s="129"/>
      <c r="AA423" s="129"/>
      <c r="AB423" s="129"/>
    </row>
    <row r="424" spans="5:28" x14ac:dyDescent="0.2">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c r="AA424" s="129"/>
      <c r="AB424" s="129"/>
    </row>
    <row r="425" spans="5:28" x14ac:dyDescent="0.2">
      <c r="E425" s="129"/>
      <c r="F425" s="129"/>
      <c r="G425" s="129"/>
      <c r="H425" s="129"/>
      <c r="I425" s="129"/>
      <c r="J425" s="129"/>
      <c r="K425" s="129"/>
      <c r="L425" s="129"/>
      <c r="M425" s="129"/>
      <c r="N425" s="129"/>
      <c r="O425" s="129"/>
      <c r="P425" s="129"/>
      <c r="Q425" s="129"/>
      <c r="R425" s="129"/>
      <c r="S425" s="129"/>
      <c r="T425" s="129"/>
      <c r="U425" s="129"/>
      <c r="V425" s="129"/>
      <c r="W425" s="129"/>
      <c r="X425" s="129"/>
      <c r="Y425" s="129"/>
      <c r="Z425" s="129"/>
      <c r="AA425" s="129"/>
      <c r="AB425" s="129"/>
    </row>
    <row r="426" spans="5:28" x14ac:dyDescent="0.2">
      <c r="E426" s="129"/>
      <c r="F426" s="129"/>
      <c r="G426" s="129"/>
      <c r="H426" s="129"/>
      <c r="I426" s="129"/>
      <c r="J426" s="129"/>
      <c r="K426" s="129"/>
      <c r="L426" s="129"/>
      <c r="M426" s="129"/>
      <c r="N426" s="129"/>
      <c r="O426" s="129"/>
      <c r="P426" s="129"/>
      <c r="Q426" s="129"/>
      <c r="R426" s="129"/>
      <c r="S426" s="129"/>
      <c r="T426" s="129"/>
      <c r="U426" s="129"/>
      <c r="V426" s="129"/>
      <c r="W426" s="129"/>
      <c r="X426" s="129"/>
      <c r="Y426" s="129"/>
      <c r="Z426" s="129"/>
      <c r="AA426" s="129"/>
      <c r="AB426" s="129"/>
    </row>
    <row r="427" spans="5:28" x14ac:dyDescent="0.2">
      <c r="E427" s="129"/>
      <c r="F427" s="129"/>
      <c r="G427" s="129"/>
      <c r="H427" s="129"/>
      <c r="I427" s="129"/>
      <c r="J427" s="129"/>
      <c r="K427" s="129"/>
      <c r="L427" s="129"/>
      <c r="M427" s="129"/>
      <c r="N427" s="129"/>
      <c r="O427" s="129"/>
      <c r="P427" s="129"/>
      <c r="Q427" s="129"/>
      <c r="R427" s="129"/>
      <c r="S427" s="129"/>
      <c r="T427" s="129"/>
      <c r="U427" s="129"/>
      <c r="V427" s="129"/>
      <c r="W427" s="129"/>
      <c r="X427" s="129"/>
      <c r="Y427" s="129"/>
      <c r="Z427" s="129"/>
      <c r="AA427" s="129"/>
      <c r="AB427" s="129"/>
    </row>
    <row r="428" spans="5:28" x14ac:dyDescent="0.2">
      <c r="E428" s="129"/>
      <c r="F428" s="129"/>
      <c r="G428" s="129"/>
      <c r="H428" s="129"/>
      <c r="I428" s="129"/>
      <c r="J428" s="129"/>
      <c r="K428" s="129"/>
      <c r="L428" s="129"/>
      <c r="M428" s="129"/>
      <c r="N428" s="129"/>
      <c r="O428" s="129"/>
      <c r="P428" s="129"/>
      <c r="Q428" s="129"/>
      <c r="R428" s="129"/>
      <c r="S428" s="129"/>
      <c r="T428" s="129"/>
      <c r="U428" s="129"/>
      <c r="V428" s="129"/>
      <c r="W428" s="129"/>
      <c r="X428" s="129"/>
      <c r="Y428" s="129"/>
      <c r="Z428" s="129"/>
      <c r="AA428" s="129"/>
      <c r="AB428" s="129"/>
    </row>
    <row r="429" spans="5:28" x14ac:dyDescent="0.2">
      <c r="E429" s="129"/>
      <c r="F429" s="129"/>
      <c r="G429" s="129"/>
      <c r="H429" s="129"/>
      <c r="I429" s="129"/>
      <c r="J429" s="129"/>
      <c r="K429" s="129"/>
      <c r="L429" s="129"/>
      <c r="M429" s="129"/>
      <c r="N429" s="129"/>
      <c r="O429" s="129"/>
      <c r="P429" s="129"/>
      <c r="Q429" s="129"/>
      <c r="R429" s="129"/>
      <c r="S429" s="129"/>
      <c r="T429" s="129"/>
      <c r="U429" s="129"/>
      <c r="V429" s="129"/>
      <c r="W429" s="129"/>
      <c r="X429" s="129"/>
      <c r="Y429" s="129"/>
      <c r="Z429" s="129"/>
      <c r="AA429" s="129"/>
      <c r="AB429" s="129"/>
    </row>
    <row r="430" spans="5:28" x14ac:dyDescent="0.2">
      <c r="E430" s="129"/>
      <c r="F430" s="129"/>
      <c r="G430" s="129"/>
      <c r="H430" s="129"/>
      <c r="I430" s="129"/>
      <c r="J430" s="129"/>
      <c r="K430" s="129"/>
      <c r="L430" s="129"/>
      <c r="M430" s="129"/>
      <c r="N430" s="129"/>
      <c r="O430" s="129"/>
      <c r="P430" s="129"/>
      <c r="Q430" s="129"/>
      <c r="R430" s="129"/>
      <c r="S430" s="129"/>
      <c r="T430" s="129"/>
      <c r="U430" s="129"/>
      <c r="V430" s="129"/>
      <c r="W430" s="129"/>
      <c r="X430" s="129"/>
      <c r="Y430" s="129"/>
      <c r="Z430" s="129"/>
      <c r="AA430" s="129"/>
      <c r="AB430" s="129"/>
    </row>
    <row r="431" spans="5:28" x14ac:dyDescent="0.2">
      <c r="E431" s="129"/>
      <c r="F431" s="129"/>
      <c r="G431" s="129"/>
      <c r="H431" s="129"/>
      <c r="I431" s="129"/>
      <c r="J431" s="129"/>
      <c r="K431" s="129"/>
      <c r="L431" s="129"/>
      <c r="M431" s="129"/>
      <c r="N431" s="129"/>
      <c r="O431" s="129"/>
      <c r="P431" s="129"/>
      <c r="Q431" s="129"/>
      <c r="R431" s="129"/>
      <c r="S431" s="129"/>
      <c r="T431" s="129"/>
      <c r="U431" s="129"/>
      <c r="V431" s="129"/>
      <c r="W431" s="129"/>
      <c r="X431" s="129"/>
      <c r="Y431" s="129"/>
      <c r="Z431" s="129"/>
      <c r="AA431" s="129"/>
      <c r="AB431" s="129"/>
    </row>
    <row r="432" spans="5:28" x14ac:dyDescent="0.2">
      <c r="E432" s="129"/>
      <c r="F432" s="129"/>
      <c r="G432" s="129"/>
      <c r="H432" s="129"/>
      <c r="I432" s="129"/>
      <c r="J432" s="129"/>
      <c r="K432" s="129"/>
      <c r="L432" s="129"/>
      <c r="M432" s="129"/>
      <c r="N432" s="129"/>
      <c r="O432" s="129"/>
      <c r="P432" s="129"/>
      <c r="Q432" s="129"/>
      <c r="R432" s="129"/>
      <c r="S432" s="129"/>
      <c r="T432" s="129"/>
      <c r="U432" s="129"/>
      <c r="V432" s="129"/>
      <c r="W432" s="129"/>
      <c r="X432" s="129"/>
      <c r="Y432" s="129"/>
      <c r="Z432" s="129"/>
      <c r="AA432" s="129"/>
      <c r="AB432" s="129"/>
    </row>
    <row r="433" spans="5:28" x14ac:dyDescent="0.2">
      <c r="E433" s="129"/>
      <c r="F433" s="129"/>
      <c r="G433" s="129"/>
      <c r="H433" s="129"/>
      <c r="I433" s="129"/>
      <c r="J433" s="129"/>
      <c r="K433" s="129"/>
      <c r="L433" s="129"/>
      <c r="M433" s="129"/>
      <c r="N433" s="129"/>
      <c r="O433" s="129"/>
      <c r="P433" s="129"/>
      <c r="Q433" s="129"/>
      <c r="R433" s="129"/>
      <c r="S433" s="129"/>
      <c r="T433" s="129"/>
      <c r="U433" s="129"/>
      <c r="V433" s="129"/>
      <c r="W433" s="129"/>
      <c r="X433" s="129"/>
      <c r="Y433" s="129"/>
      <c r="Z433" s="129"/>
      <c r="AA433" s="129"/>
      <c r="AB433" s="129"/>
    </row>
    <row r="434" spans="5:28" x14ac:dyDescent="0.2">
      <c r="E434" s="129"/>
      <c r="F434" s="129"/>
      <c r="G434" s="129"/>
      <c r="H434" s="129"/>
      <c r="I434" s="129"/>
      <c r="J434" s="129"/>
      <c r="K434" s="129"/>
      <c r="L434" s="129"/>
      <c r="M434" s="129"/>
      <c r="N434" s="129"/>
      <c r="O434" s="129"/>
      <c r="P434" s="129"/>
      <c r="Q434" s="129"/>
      <c r="R434" s="129"/>
      <c r="S434" s="129"/>
      <c r="T434" s="129"/>
      <c r="U434" s="129"/>
      <c r="V434" s="129"/>
      <c r="W434" s="129"/>
      <c r="X434" s="129"/>
      <c r="Y434" s="129"/>
      <c r="Z434" s="129"/>
      <c r="AA434" s="129"/>
      <c r="AB434" s="129"/>
    </row>
    <row r="435" spans="5:28" x14ac:dyDescent="0.2">
      <c r="E435" s="129"/>
      <c r="F435" s="129"/>
      <c r="G435" s="129"/>
      <c r="H435" s="129"/>
      <c r="I435" s="129"/>
      <c r="J435" s="129"/>
      <c r="K435" s="129"/>
      <c r="L435" s="129"/>
      <c r="M435" s="129"/>
      <c r="N435" s="129"/>
      <c r="O435" s="129"/>
      <c r="P435" s="129"/>
      <c r="Q435" s="129"/>
      <c r="R435" s="129"/>
      <c r="S435" s="129"/>
      <c r="T435" s="129"/>
      <c r="U435" s="129"/>
      <c r="V435" s="129"/>
      <c r="W435" s="129"/>
      <c r="X435" s="129"/>
      <c r="Y435" s="129"/>
      <c r="Z435" s="129"/>
      <c r="AA435" s="129"/>
      <c r="AB435" s="129"/>
    </row>
    <row r="436" spans="5:28" x14ac:dyDescent="0.2">
      <c r="E436" s="129"/>
      <c r="F436" s="129"/>
      <c r="G436" s="129"/>
      <c r="H436" s="129"/>
      <c r="I436" s="129"/>
      <c r="J436" s="129"/>
      <c r="K436" s="129"/>
      <c r="L436" s="129"/>
      <c r="M436" s="129"/>
      <c r="N436" s="129"/>
      <c r="O436" s="129"/>
      <c r="P436" s="129"/>
      <c r="Q436" s="129"/>
      <c r="R436" s="129"/>
      <c r="S436" s="129"/>
      <c r="T436" s="129"/>
      <c r="U436" s="129"/>
      <c r="V436" s="129"/>
      <c r="W436" s="129"/>
      <c r="X436" s="129"/>
      <c r="Y436" s="129"/>
      <c r="Z436" s="129"/>
      <c r="AA436" s="129"/>
      <c r="AB436" s="129"/>
    </row>
    <row r="437" spans="5:28" x14ac:dyDescent="0.2">
      <c r="E437" s="129"/>
      <c r="F437" s="129"/>
      <c r="G437" s="129"/>
      <c r="H437" s="129"/>
      <c r="I437" s="129"/>
      <c r="J437" s="129"/>
      <c r="K437" s="129"/>
      <c r="L437" s="129"/>
      <c r="M437" s="129"/>
      <c r="N437" s="129"/>
      <c r="O437" s="129"/>
      <c r="P437" s="129"/>
      <c r="Q437" s="129"/>
      <c r="R437" s="129"/>
      <c r="S437" s="129"/>
      <c r="T437" s="129"/>
      <c r="U437" s="129"/>
      <c r="V437" s="129"/>
      <c r="W437" s="129"/>
      <c r="X437" s="129"/>
      <c r="Y437" s="129"/>
      <c r="Z437" s="129"/>
      <c r="AA437" s="129"/>
      <c r="AB437" s="129"/>
    </row>
    <row r="438" spans="5:28" x14ac:dyDescent="0.2">
      <c r="E438" s="129"/>
      <c r="F438" s="129"/>
      <c r="G438" s="129"/>
      <c r="H438" s="129"/>
      <c r="I438" s="129"/>
      <c r="J438" s="129"/>
      <c r="K438" s="129"/>
      <c r="L438" s="129"/>
      <c r="M438" s="129"/>
      <c r="N438" s="129"/>
      <c r="O438" s="129"/>
      <c r="P438" s="129"/>
      <c r="Q438" s="129"/>
      <c r="R438" s="129"/>
      <c r="S438" s="129"/>
      <c r="T438" s="129"/>
      <c r="U438" s="129"/>
      <c r="V438" s="129"/>
      <c r="W438" s="129"/>
      <c r="X438" s="129"/>
      <c r="Y438" s="129"/>
      <c r="Z438" s="129"/>
      <c r="AA438" s="129"/>
      <c r="AB438" s="129"/>
    </row>
    <row r="439" spans="5:28" x14ac:dyDescent="0.2">
      <c r="E439" s="129"/>
      <c r="F439" s="129"/>
      <c r="G439" s="129"/>
      <c r="H439" s="129"/>
      <c r="I439" s="129"/>
      <c r="J439" s="129"/>
      <c r="K439" s="129"/>
      <c r="L439" s="129"/>
      <c r="M439" s="129"/>
      <c r="N439" s="129"/>
      <c r="O439" s="129"/>
      <c r="P439" s="129"/>
      <c r="Q439" s="129"/>
      <c r="R439" s="129"/>
      <c r="S439" s="129"/>
      <c r="T439" s="129"/>
      <c r="U439" s="129"/>
      <c r="V439" s="129"/>
      <c r="W439" s="129"/>
      <c r="X439" s="129"/>
      <c r="Y439" s="129"/>
      <c r="Z439" s="129"/>
      <c r="AA439" s="129"/>
      <c r="AB439" s="129"/>
    </row>
    <row r="440" spans="5:28" x14ac:dyDescent="0.2">
      <c r="E440" s="129"/>
      <c r="F440" s="129"/>
      <c r="G440" s="129"/>
      <c r="H440" s="129"/>
      <c r="I440" s="129"/>
      <c r="J440" s="129"/>
      <c r="K440" s="129"/>
      <c r="L440" s="129"/>
      <c r="M440" s="129"/>
      <c r="N440" s="129"/>
      <c r="O440" s="129"/>
      <c r="P440" s="129"/>
      <c r="Q440" s="129"/>
      <c r="R440" s="129"/>
      <c r="S440" s="129"/>
      <c r="T440" s="129"/>
      <c r="U440" s="129"/>
      <c r="V440" s="129"/>
      <c r="W440" s="129"/>
      <c r="X440" s="129"/>
      <c r="Y440" s="129"/>
      <c r="Z440" s="129"/>
      <c r="AA440" s="129"/>
      <c r="AB440" s="129"/>
    </row>
    <row r="441" spans="5:28" x14ac:dyDescent="0.2">
      <c r="E441" s="129"/>
      <c r="F441" s="129"/>
      <c r="G441" s="129"/>
      <c r="H441" s="129"/>
      <c r="I441" s="129"/>
      <c r="J441" s="129"/>
      <c r="K441" s="129"/>
      <c r="L441" s="129"/>
      <c r="M441" s="129"/>
      <c r="N441" s="129"/>
      <c r="O441" s="129"/>
      <c r="P441" s="129"/>
      <c r="Q441" s="129"/>
      <c r="R441" s="129"/>
      <c r="S441" s="129"/>
      <c r="T441" s="129"/>
      <c r="U441" s="129"/>
      <c r="V441" s="129"/>
      <c r="W441" s="129"/>
      <c r="X441" s="129"/>
      <c r="Y441" s="129"/>
      <c r="Z441" s="129"/>
      <c r="AA441" s="129"/>
      <c r="AB441" s="129"/>
    </row>
    <row r="442" spans="5:28" x14ac:dyDescent="0.2">
      <c r="E442" s="129"/>
      <c r="F442" s="129"/>
      <c r="G442" s="129"/>
      <c r="H442" s="129"/>
      <c r="I442" s="129"/>
      <c r="J442" s="129"/>
      <c r="K442" s="129"/>
      <c r="L442" s="129"/>
      <c r="M442" s="129"/>
      <c r="N442" s="129"/>
      <c r="O442" s="129"/>
      <c r="P442" s="129"/>
      <c r="Q442" s="129"/>
      <c r="R442" s="129"/>
      <c r="S442" s="129"/>
      <c r="T442" s="129"/>
      <c r="U442" s="129"/>
      <c r="V442" s="129"/>
      <c r="W442" s="129"/>
      <c r="X442" s="129"/>
      <c r="Y442" s="129"/>
      <c r="Z442" s="129"/>
      <c r="AA442" s="129"/>
      <c r="AB442" s="129"/>
    </row>
    <row r="443" spans="5:28" x14ac:dyDescent="0.2">
      <c r="E443" s="129"/>
      <c r="F443" s="129"/>
      <c r="G443" s="129"/>
      <c r="H443" s="129"/>
      <c r="I443" s="129"/>
      <c r="J443" s="129"/>
      <c r="K443" s="129"/>
      <c r="L443" s="129"/>
      <c r="M443" s="129"/>
      <c r="N443" s="129"/>
      <c r="O443" s="129"/>
      <c r="P443" s="129"/>
      <c r="Q443" s="129"/>
      <c r="R443" s="129"/>
      <c r="S443" s="129"/>
      <c r="T443" s="129"/>
      <c r="U443" s="129"/>
      <c r="V443" s="129"/>
      <c r="W443" s="129"/>
      <c r="X443" s="129"/>
      <c r="Y443" s="129"/>
      <c r="Z443" s="129"/>
      <c r="AA443" s="129"/>
      <c r="AB443" s="129"/>
    </row>
    <row r="444" spans="5:28" x14ac:dyDescent="0.2">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row>
    <row r="445" spans="5:28" x14ac:dyDescent="0.2">
      <c r="E445" s="129"/>
      <c r="F445" s="129"/>
      <c r="G445" s="129"/>
      <c r="H445" s="129"/>
      <c r="I445" s="129"/>
      <c r="J445" s="129"/>
      <c r="K445" s="129"/>
      <c r="L445" s="129"/>
      <c r="M445" s="129"/>
      <c r="N445" s="129"/>
      <c r="O445" s="129"/>
      <c r="P445" s="129"/>
      <c r="Q445" s="129"/>
      <c r="R445" s="129"/>
      <c r="S445" s="129"/>
      <c r="T445" s="129"/>
      <c r="U445" s="129"/>
      <c r="V445" s="129"/>
      <c r="W445" s="129"/>
      <c r="X445" s="129"/>
      <c r="Y445" s="129"/>
      <c r="Z445" s="129"/>
      <c r="AA445" s="129"/>
      <c r="AB445" s="129"/>
    </row>
    <row r="446" spans="5:28" x14ac:dyDescent="0.2">
      <c r="E446" s="129"/>
      <c r="F446" s="129"/>
      <c r="G446" s="129"/>
      <c r="H446" s="129"/>
      <c r="I446" s="129"/>
      <c r="J446" s="129"/>
      <c r="K446" s="129"/>
      <c r="L446" s="129"/>
      <c r="M446" s="129"/>
      <c r="N446" s="129"/>
      <c r="O446" s="129"/>
      <c r="P446" s="129"/>
      <c r="Q446" s="129"/>
      <c r="R446" s="129"/>
      <c r="S446" s="129"/>
      <c r="T446" s="129"/>
      <c r="U446" s="129"/>
      <c r="V446" s="129"/>
      <c r="W446" s="129"/>
      <c r="X446" s="129"/>
      <c r="Y446" s="129"/>
      <c r="Z446" s="129"/>
      <c r="AA446" s="129"/>
      <c r="AB446" s="129"/>
    </row>
    <row r="447" spans="5:28" x14ac:dyDescent="0.2">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row>
    <row r="448" spans="5:28" x14ac:dyDescent="0.2">
      <c r="E448" s="129"/>
      <c r="F448" s="129"/>
      <c r="G448" s="129"/>
      <c r="H448" s="129"/>
      <c r="I448" s="129"/>
      <c r="J448" s="129"/>
      <c r="K448" s="129"/>
      <c r="L448" s="129"/>
      <c r="M448" s="129"/>
      <c r="N448" s="129"/>
      <c r="O448" s="129"/>
      <c r="P448" s="129"/>
      <c r="Q448" s="129"/>
      <c r="R448" s="129"/>
      <c r="S448" s="129"/>
      <c r="T448" s="129"/>
      <c r="U448" s="129"/>
      <c r="V448" s="129"/>
      <c r="W448" s="129"/>
      <c r="X448" s="129"/>
      <c r="Y448" s="129"/>
      <c r="Z448" s="129"/>
      <c r="AA448" s="129"/>
      <c r="AB448" s="129"/>
    </row>
    <row r="449" spans="5:28" x14ac:dyDescent="0.2">
      <c r="E449" s="129"/>
      <c r="F449" s="129"/>
      <c r="G449" s="129"/>
      <c r="H449" s="129"/>
      <c r="I449" s="129"/>
      <c r="J449" s="129"/>
      <c r="K449" s="129"/>
      <c r="L449" s="129"/>
      <c r="M449" s="129"/>
      <c r="N449" s="129"/>
      <c r="O449" s="129"/>
      <c r="P449" s="129"/>
      <c r="Q449" s="129"/>
      <c r="R449" s="129"/>
      <c r="S449" s="129"/>
      <c r="T449" s="129"/>
      <c r="U449" s="129"/>
      <c r="V449" s="129"/>
      <c r="W449" s="129"/>
      <c r="X449" s="129"/>
      <c r="Y449" s="129"/>
      <c r="Z449" s="129"/>
      <c r="AA449" s="129"/>
      <c r="AB449" s="129"/>
    </row>
    <row r="450" spans="5:28" x14ac:dyDescent="0.2">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row>
    <row r="451" spans="5:28" x14ac:dyDescent="0.2">
      <c r="E451" s="129"/>
      <c r="F451" s="129"/>
      <c r="G451" s="129"/>
      <c r="H451" s="129"/>
      <c r="I451" s="129"/>
      <c r="J451" s="129"/>
      <c r="K451" s="129"/>
      <c r="L451" s="129"/>
      <c r="M451" s="129"/>
      <c r="N451" s="129"/>
      <c r="O451" s="129"/>
      <c r="P451" s="129"/>
      <c r="Q451" s="129"/>
      <c r="R451" s="129"/>
      <c r="S451" s="129"/>
      <c r="T451" s="129"/>
      <c r="U451" s="129"/>
      <c r="V451" s="129"/>
      <c r="W451" s="129"/>
      <c r="X451" s="129"/>
      <c r="Y451" s="129"/>
      <c r="Z451" s="129"/>
      <c r="AA451" s="129"/>
      <c r="AB451" s="129"/>
    </row>
    <row r="452" spans="5:28" x14ac:dyDescent="0.2">
      <c r="E452" s="129"/>
      <c r="F452" s="129"/>
      <c r="G452" s="129"/>
      <c r="H452" s="129"/>
      <c r="I452" s="129"/>
      <c r="J452" s="129"/>
      <c r="K452" s="129"/>
      <c r="L452" s="129"/>
      <c r="M452" s="129"/>
      <c r="N452" s="129"/>
      <c r="O452" s="129"/>
      <c r="P452" s="129"/>
      <c r="Q452" s="129"/>
      <c r="R452" s="129"/>
      <c r="S452" s="129"/>
      <c r="T452" s="129"/>
      <c r="U452" s="129"/>
      <c r="V452" s="129"/>
      <c r="W452" s="129"/>
      <c r="X452" s="129"/>
      <c r="Y452" s="129"/>
      <c r="Z452" s="129"/>
      <c r="AA452" s="129"/>
      <c r="AB452" s="129"/>
    </row>
    <row r="453" spans="5:28" x14ac:dyDescent="0.2">
      <c r="E453" s="129"/>
      <c r="F453" s="129"/>
      <c r="G453" s="129"/>
      <c r="H453" s="129"/>
      <c r="I453" s="129"/>
      <c r="J453" s="129"/>
      <c r="K453" s="129"/>
      <c r="L453" s="129"/>
      <c r="M453" s="129"/>
      <c r="N453" s="129"/>
      <c r="O453" s="129"/>
      <c r="P453" s="129"/>
      <c r="Q453" s="129"/>
      <c r="R453" s="129"/>
      <c r="S453" s="129"/>
      <c r="T453" s="129"/>
      <c r="U453" s="129"/>
      <c r="V453" s="129"/>
      <c r="W453" s="129"/>
      <c r="X453" s="129"/>
      <c r="Y453" s="129"/>
      <c r="Z453" s="129"/>
      <c r="AA453" s="129"/>
      <c r="AB453" s="129"/>
    </row>
    <row r="454" spans="5:28" x14ac:dyDescent="0.2">
      <c r="E454" s="129"/>
      <c r="F454" s="129"/>
      <c r="G454" s="129"/>
      <c r="H454" s="129"/>
      <c r="I454" s="129"/>
      <c r="J454" s="129"/>
      <c r="K454" s="129"/>
      <c r="L454" s="129"/>
      <c r="M454" s="129"/>
      <c r="N454" s="129"/>
      <c r="O454" s="129"/>
      <c r="P454" s="129"/>
      <c r="Q454" s="129"/>
      <c r="R454" s="129"/>
      <c r="S454" s="129"/>
      <c r="T454" s="129"/>
      <c r="U454" s="129"/>
      <c r="V454" s="129"/>
      <c r="W454" s="129"/>
      <c r="X454" s="129"/>
      <c r="Y454" s="129"/>
      <c r="Z454" s="129"/>
      <c r="AA454" s="129"/>
      <c r="AB454" s="129"/>
    </row>
    <row r="455" spans="5:28" x14ac:dyDescent="0.2">
      <c r="E455" s="129"/>
      <c r="F455" s="129"/>
      <c r="G455" s="129"/>
      <c r="H455" s="129"/>
      <c r="I455" s="129"/>
      <c r="J455" s="129"/>
      <c r="K455" s="129"/>
      <c r="L455" s="129"/>
      <c r="M455" s="129"/>
      <c r="N455" s="129"/>
      <c r="O455" s="129"/>
      <c r="P455" s="129"/>
      <c r="Q455" s="129"/>
      <c r="R455" s="129"/>
      <c r="S455" s="129"/>
      <c r="T455" s="129"/>
      <c r="U455" s="129"/>
      <c r="V455" s="129"/>
      <c r="W455" s="129"/>
      <c r="X455" s="129"/>
      <c r="Y455" s="129"/>
      <c r="Z455" s="129"/>
      <c r="AA455" s="129"/>
      <c r="AB455" s="129"/>
    </row>
    <row r="456" spans="5:28" x14ac:dyDescent="0.2">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c r="AA456" s="129"/>
      <c r="AB456" s="129"/>
    </row>
    <row r="457" spans="5:28" x14ac:dyDescent="0.2">
      <c r="E457" s="129"/>
      <c r="F457" s="129"/>
      <c r="G457" s="129"/>
      <c r="H457" s="129"/>
      <c r="I457" s="129"/>
      <c r="J457" s="129"/>
      <c r="K457" s="129"/>
      <c r="L457" s="129"/>
      <c r="M457" s="129"/>
      <c r="N457" s="129"/>
      <c r="O457" s="129"/>
      <c r="P457" s="129"/>
      <c r="Q457" s="129"/>
      <c r="R457" s="129"/>
      <c r="S457" s="129"/>
      <c r="T457" s="129"/>
      <c r="U457" s="129"/>
      <c r="V457" s="129"/>
      <c r="W457" s="129"/>
      <c r="X457" s="129"/>
      <c r="Y457" s="129"/>
      <c r="Z457" s="129"/>
      <c r="AA457" s="129"/>
      <c r="AB457" s="129"/>
    </row>
    <row r="458" spans="5:28" x14ac:dyDescent="0.2">
      <c r="E458" s="129"/>
      <c r="F458" s="129"/>
      <c r="G458" s="129"/>
      <c r="H458" s="129"/>
      <c r="I458" s="129"/>
      <c r="J458" s="129"/>
      <c r="K458" s="129"/>
      <c r="L458" s="129"/>
      <c r="M458" s="129"/>
      <c r="N458" s="129"/>
      <c r="O458" s="129"/>
      <c r="P458" s="129"/>
      <c r="Q458" s="129"/>
      <c r="R458" s="129"/>
      <c r="S458" s="129"/>
      <c r="T458" s="129"/>
      <c r="U458" s="129"/>
      <c r="V458" s="129"/>
      <c r="W458" s="129"/>
      <c r="X458" s="129"/>
      <c r="Y458" s="129"/>
      <c r="Z458" s="129"/>
      <c r="AA458" s="129"/>
      <c r="AB458" s="129"/>
    </row>
    <row r="459" spans="5:28" x14ac:dyDescent="0.2">
      <c r="E459" s="129"/>
      <c r="F459" s="129"/>
      <c r="G459" s="129"/>
      <c r="H459" s="129"/>
      <c r="I459" s="129"/>
      <c r="J459" s="129"/>
      <c r="K459" s="129"/>
      <c r="L459" s="129"/>
      <c r="M459" s="129"/>
      <c r="N459" s="129"/>
      <c r="O459" s="129"/>
      <c r="P459" s="129"/>
      <c r="Q459" s="129"/>
      <c r="R459" s="129"/>
      <c r="S459" s="129"/>
      <c r="T459" s="129"/>
      <c r="U459" s="129"/>
      <c r="V459" s="129"/>
      <c r="W459" s="129"/>
      <c r="X459" s="129"/>
      <c r="Y459" s="129"/>
      <c r="Z459" s="129"/>
      <c r="AA459" s="129"/>
      <c r="AB459" s="129"/>
    </row>
    <row r="460" spans="5:28" x14ac:dyDescent="0.2">
      <c r="E460" s="129"/>
      <c r="F460" s="129"/>
      <c r="G460" s="129"/>
      <c r="H460" s="129"/>
      <c r="I460" s="129"/>
      <c r="J460" s="129"/>
      <c r="K460" s="129"/>
      <c r="L460" s="129"/>
      <c r="M460" s="129"/>
      <c r="N460" s="129"/>
      <c r="O460" s="129"/>
      <c r="P460" s="129"/>
      <c r="Q460" s="129"/>
      <c r="R460" s="129"/>
      <c r="S460" s="129"/>
      <c r="T460" s="129"/>
      <c r="U460" s="129"/>
      <c r="V460" s="129"/>
      <c r="W460" s="129"/>
      <c r="X460" s="129"/>
      <c r="Y460" s="129"/>
      <c r="Z460" s="129"/>
      <c r="AA460" s="129"/>
      <c r="AB460" s="129"/>
    </row>
    <row r="461" spans="5:28" x14ac:dyDescent="0.2">
      <c r="E461" s="129"/>
      <c r="F461" s="129"/>
      <c r="G461" s="129"/>
      <c r="H461" s="129"/>
      <c r="I461" s="129"/>
      <c r="J461" s="129"/>
      <c r="K461" s="129"/>
      <c r="L461" s="129"/>
      <c r="M461" s="129"/>
      <c r="N461" s="129"/>
      <c r="O461" s="129"/>
      <c r="P461" s="129"/>
      <c r="Q461" s="129"/>
      <c r="R461" s="129"/>
      <c r="S461" s="129"/>
      <c r="T461" s="129"/>
      <c r="U461" s="129"/>
      <c r="V461" s="129"/>
      <c r="W461" s="129"/>
      <c r="X461" s="129"/>
      <c r="Y461" s="129"/>
      <c r="Z461" s="129"/>
      <c r="AA461" s="129"/>
      <c r="AB461" s="129"/>
    </row>
    <row r="462" spans="5:28" x14ac:dyDescent="0.2">
      <c r="E462" s="129"/>
      <c r="F462" s="129"/>
      <c r="G462" s="129"/>
      <c r="H462" s="129"/>
      <c r="I462" s="129"/>
      <c r="J462" s="129"/>
      <c r="K462" s="129"/>
      <c r="L462" s="129"/>
      <c r="M462" s="129"/>
      <c r="N462" s="129"/>
      <c r="O462" s="129"/>
      <c r="P462" s="129"/>
      <c r="Q462" s="129"/>
      <c r="R462" s="129"/>
      <c r="S462" s="129"/>
      <c r="T462" s="129"/>
      <c r="U462" s="129"/>
      <c r="V462" s="129"/>
      <c r="W462" s="129"/>
      <c r="X462" s="129"/>
      <c r="Y462" s="129"/>
      <c r="Z462" s="129"/>
      <c r="AA462" s="129"/>
      <c r="AB462" s="129"/>
    </row>
    <row r="463" spans="5:28" x14ac:dyDescent="0.2">
      <c r="E463" s="129"/>
      <c r="F463" s="129"/>
      <c r="G463" s="129"/>
      <c r="H463" s="129"/>
      <c r="I463" s="129"/>
      <c r="J463" s="129"/>
      <c r="K463" s="129"/>
      <c r="L463" s="129"/>
      <c r="M463" s="129"/>
      <c r="N463" s="129"/>
      <c r="O463" s="129"/>
      <c r="P463" s="129"/>
      <c r="Q463" s="129"/>
      <c r="R463" s="129"/>
      <c r="S463" s="129"/>
      <c r="T463" s="129"/>
      <c r="U463" s="129"/>
      <c r="V463" s="129"/>
      <c r="W463" s="129"/>
      <c r="X463" s="129"/>
      <c r="Y463" s="129"/>
      <c r="Z463" s="129"/>
      <c r="AA463" s="129"/>
      <c r="AB463" s="129"/>
    </row>
    <row r="464" spans="5:28" x14ac:dyDescent="0.2">
      <c r="E464" s="129"/>
      <c r="F464" s="129"/>
      <c r="G464" s="129"/>
      <c r="H464" s="129"/>
      <c r="I464" s="129"/>
      <c r="J464" s="129"/>
      <c r="K464" s="129"/>
      <c r="L464" s="129"/>
      <c r="M464" s="129"/>
      <c r="N464" s="129"/>
      <c r="O464" s="129"/>
      <c r="P464" s="129"/>
      <c r="Q464" s="129"/>
      <c r="R464" s="129"/>
      <c r="S464" s="129"/>
      <c r="T464" s="129"/>
      <c r="U464" s="129"/>
      <c r="V464" s="129"/>
      <c r="W464" s="129"/>
      <c r="X464" s="129"/>
      <c r="Y464" s="129"/>
      <c r="Z464" s="129"/>
      <c r="AA464" s="129"/>
      <c r="AB464" s="129"/>
    </row>
    <row r="465" spans="5:28" x14ac:dyDescent="0.2">
      <c r="E465" s="129"/>
      <c r="F465" s="129"/>
      <c r="G465" s="129"/>
      <c r="H465" s="129"/>
      <c r="I465" s="129"/>
      <c r="J465" s="129"/>
      <c r="K465" s="129"/>
      <c r="L465" s="129"/>
      <c r="M465" s="129"/>
      <c r="N465" s="129"/>
      <c r="O465" s="129"/>
      <c r="P465" s="129"/>
      <c r="Q465" s="129"/>
      <c r="R465" s="129"/>
      <c r="S465" s="129"/>
      <c r="T465" s="129"/>
      <c r="U465" s="129"/>
      <c r="V465" s="129"/>
      <c r="W465" s="129"/>
      <c r="X465" s="129"/>
      <c r="Y465" s="129"/>
      <c r="Z465" s="129"/>
      <c r="AA465" s="129"/>
      <c r="AB465" s="129"/>
    </row>
  </sheetData>
  <sheetProtection algorithmName="SHA-512" hashValue="BLpCpt2rGh9CfX0lpDJWEbd1u15pfFVVR22mZATWoLlY3PGbqs/PcXzEEH64YwGa88oBfv+QwWHVIJfKnN+hqw==" saltValue="4p+F5AJyAWhWwXh9Amu7OA==" spinCount="100000" sheet="1" objects="1" scenarios="1"/>
  <mergeCells count="463">
    <mergeCell ref="C365:D365"/>
    <mergeCell ref="A366:A367"/>
    <mergeCell ref="B366:B367"/>
    <mergeCell ref="C366:D366"/>
    <mergeCell ref="C367:D367"/>
    <mergeCell ref="A368:A370"/>
    <mergeCell ref="C368:D368"/>
    <mergeCell ref="C369:D369"/>
    <mergeCell ref="C370:D370"/>
    <mergeCell ref="C358:D358"/>
    <mergeCell ref="A359:A360"/>
    <mergeCell ref="B359:B360"/>
    <mergeCell ref="C359:D359"/>
    <mergeCell ref="C360:D360"/>
    <mergeCell ref="A361:A363"/>
    <mergeCell ref="C361:D361"/>
    <mergeCell ref="C362:D362"/>
    <mergeCell ref="C363:D363"/>
    <mergeCell ref="C351:D351"/>
    <mergeCell ref="A352:A353"/>
    <mergeCell ref="B352:B353"/>
    <mergeCell ref="C352:D352"/>
    <mergeCell ref="C353:D353"/>
    <mergeCell ref="A354:A356"/>
    <mergeCell ref="C354:D354"/>
    <mergeCell ref="C355:D355"/>
    <mergeCell ref="C356:D356"/>
    <mergeCell ref="C344:D344"/>
    <mergeCell ref="A345:A346"/>
    <mergeCell ref="B345:B346"/>
    <mergeCell ref="C345:D345"/>
    <mergeCell ref="C346:D346"/>
    <mergeCell ref="A347:A349"/>
    <mergeCell ref="C347:D347"/>
    <mergeCell ref="C348:D348"/>
    <mergeCell ref="C349:D349"/>
    <mergeCell ref="C337:D337"/>
    <mergeCell ref="A338:A339"/>
    <mergeCell ref="B338:B339"/>
    <mergeCell ref="C338:D338"/>
    <mergeCell ref="C339:D339"/>
    <mergeCell ref="A340:A342"/>
    <mergeCell ref="C340:D340"/>
    <mergeCell ref="C341:D341"/>
    <mergeCell ref="C342:D342"/>
    <mergeCell ref="B163:B164"/>
    <mergeCell ref="A298:A300"/>
    <mergeCell ref="C298:D298"/>
    <mergeCell ref="C299:D299"/>
    <mergeCell ref="C300:D300"/>
    <mergeCell ref="C309:D309"/>
    <mergeCell ref="A310:A311"/>
    <mergeCell ref="B310:B311"/>
    <mergeCell ref="C310:D310"/>
    <mergeCell ref="C311:D311"/>
    <mergeCell ref="C239:D239"/>
    <mergeCell ref="A240:A241"/>
    <mergeCell ref="B240:B241"/>
    <mergeCell ref="C240:D240"/>
    <mergeCell ref="C241:D241"/>
    <mergeCell ref="A242:A244"/>
    <mergeCell ref="C242:D242"/>
    <mergeCell ref="C243:D243"/>
    <mergeCell ref="C244:D244"/>
    <mergeCell ref="C218:D218"/>
    <mergeCell ref="A219:A220"/>
    <mergeCell ref="B219:B220"/>
    <mergeCell ref="A228:A230"/>
    <mergeCell ref="C228:D228"/>
    <mergeCell ref="C229:D229"/>
    <mergeCell ref="C230:D230"/>
    <mergeCell ref="C169:D169"/>
    <mergeCell ref="A170:A171"/>
    <mergeCell ref="B170:B171"/>
    <mergeCell ref="C170:D170"/>
    <mergeCell ref="C171:D171"/>
    <mergeCell ref="A172:A174"/>
    <mergeCell ref="C172:D172"/>
    <mergeCell ref="C173:D173"/>
    <mergeCell ref="C225:D225"/>
    <mergeCell ref="A226:A227"/>
    <mergeCell ref="B226:B227"/>
    <mergeCell ref="C226:D226"/>
    <mergeCell ref="C227:D227"/>
    <mergeCell ref="C183:D183"/>
    <mergeCell ref="A184:A185"/>
    <mergeCell ref="B184:B185"/>
    <mergeCell ref="C184:D184"/>
    <mergeCell ref="C185:D185"/>
    <mergeCell ref="A186:A188"/>
    <mergeCell ref="C186:D186"/>
    <mergeCell ref="C187:D187"/>
    <mergeCell ref="C188:D188"/>
    <mergeCell ref="A142:A143"/>
    <mergeCell ref="B142:B143"/>
    <mergeCell ref="C142:D142"/>
    <mergeCell ref="C143:D143"/>
    <mergeCell ref="A144:A146"/>
    <mergeCell ref="C144:D144"/>
    <mergeCell ref="C145:D145"/>
    <mergeCell ref="C146:D146"/>
    <mergeCell ref="C148:D148"/>
    <mergeCell ref="C141:D141"/>
    <mergeCell ref="A130:A132"/>
    <mergeCell ref="C130:D130"/>
    <mergeCell ref="C131:D131"/>
    <mergeCell ref="C132:D132"/>
    <mergeCell ref="C134:D134"/>
    <mergeCell ref="A135:A136"/>
    <mergeCell ref="B135:B136"/>
    <mergeCell ref="C135:D135"/>
    <mergeCell ref="C136:D136"/>
    <mergeCell ref="A137:A139"/>
    <mergeCell ref="C137:D137"/>
    <mergeCell ref="C138:D138"/>
    <mergeCell ref="C139:D139"/>
    <mergeCell ref="C92:D92"/>
    <mergeCell ref="A93:A94"/>
    <mergeCell ref="B93:B94"/>
    <mergeCell ref="A116:A118"/>
    <mergeCell ref="C116:D116"/>
    <mergeCell ref="C117:D117"/>
    <mergeCell ref="C118:D118"/>
    <mergeCell ref="C93:D93"/>
    <mergeCell ref="C94:D94"/>
    <mergeCell ref="A95:A97"/>
    <mergeCell ref="C95:D95"/>
    <mergeCell ref="C96:D96"/>
    <mergeCell ref="C97:D97"/>
    <mergeCell ref="C113:D113"/>
    <mergeCell ref="A114:A115"/>
    <mergeCell ref="B114:B115"/>
    <mergeCell ref="C114:D114"/>
    <mergeCell ref="C115:D115"/>
    <mergeCell ref="C99:D99"/>
    <mergeCell ref="A100:A101"/>
    <mergeCell ref="B100:B101"/>
    <mergeCell ref="C100:D100"/>
    <mergeCell ref="C101:D101"/>
    <mergeCell ref="A102:A104"/>
    <mergeCell ref="A67:A69"/>
    <mergeCell ref="C67:D67"/>
    <mergeCell ref="C68:D68"/>
    <mergeCell ref="C69:D69"/>
    <mergeCell ref="A4:D4"/>
    <mergeCell ref="A7:D7"/>
    <mergeCell ref="A8:D8"/>
    <mergeCell ref="A44:A45"/>
    <mergeCell ref="A46:A48"/>
    <mergeCell ref="C43:D43"/>
    <mergeCell ref="C44:D44"/>
    <mergeCell ref="C45:D45"/>
    <mergeCell ref="C46:D46"/>
    <mergeCell ref="C47:D47"/>
    <mergeCell ref="C48:D48"/>
    <mergeCell ref="C50:D50"/>
    <mergeCell ref="A6:D6"/>
    <mergeCell ref="C22:D22"/>
    <mergeCell ref="A23:A24"/>
    <mergeCell ref="B23:B24"/>
    <mergeCell ref="C23:D23"/>
    <mergeCell ref="A51:A52"/>
    <mergeCell ref="B51:B52"/>
    <mergeCell ref="C51:D51"/>
    <mergeCell ref="C78:D78"/>
    <mergeCell ref="A79:A80"/>
    <mergeCell ref="B79:B80"/>
    <mergeCell ref="C79:D79"/>
    <mergeCell ref="C80:D80"/>
    <mergeCell ref="A81:A83"/>
    <mergeCell ref="C81:D81"/>
    <mergeCell ref="C82:D82"/>
    <mergeCell ref="C83:D83"/>
    <mergeCell ref="C71:D71"/>
    <mergeCell ref="A72:A73"/>
    <mergeCell ref="B72:B73"/>
    <mergeCell ref="C72:D72"/>
    <mergeCell ref="C73:D73"/>
    <mergeCell ref="A74:A76"/>
    <mergeCell ref="C74:D74"/>
    <mergeCell ref="C75:D75"/>
    <mergeCell ref="C76:D76"/>
    <mergeCell ref="C85:D85"/>
    <mergeCell ref="A86:A87"/>
    <mergeCell ref="B86:B87"/>
    <mergeCell ref="C86:D86"/>
    <mergeCell ref="C87:D87"/>
    <mergeCell ref="A88:A90"/>
    <mergeCell ref="C88:D88"/>
    <mergeCell ref="C89:D89"/>
    <mergeCell ref="C90:D90"/>
    <mergeCell ref="C102:D102"/>
    <mergeCell ref="C103:D103"/>
    <mergeCell ref="C104:D104"/>
    <mergeCell ref="C106:D106"/>
    <mergeCell ref="A107:A108"/>
    <mergeCell ref="B107:B108"/>
    <mergeCell ref="C107:D107"/>
    <mergeCell ref="C125:D125"/>
    <mergeCell ref="C127:D127"/>
    <mergeCell ref="A128:A129"/>
    <mergeCell ref="B128:B129"/>
    <mergeCell ref="C128:D128"/>
    <mergeCell ref="C129:D129"/>
    <mergeCell ref="C108:D108"/>
    <mergeCell ref="A109:A111"/>
    <mergeCell ref="C109:D109"/>
    <mergeCell ref="C110:D110"/>
    <mergeCell ref="C111:D111"/>
    <mergeCell ref="C120:D120"/>
    <mergeCell ref="A121:A122"/>
    <mergeCell ref="B121:B122"/>
    <mergeCell ref="C121:D121"/>
    <mergeCell ref="C122:D122"/>
    <mergeCell ref="A123:A125"/>
    <mergeCell ref="C123:D123"/>
    <mergeCell ref="C124:D124"/>
    <mergeCell ref="C149:D149"/>
    <mergeCell ref="C150:D150"/>
    <mergeCell ref="A151:A153"/>
    <mergeCell ref="C151:D151"/>
    <mergeCell ref="C152:D152"/>
    <mergeCell ref="C153:D153"/>
    <mergeCell ref="C197:D197"/>
    <mergeCell ref="A198:A199"/>
    <mergeCell ref="B198:B199"/>
    <mergeCell ref="C198:D198"/>
    <mergeCell ref="C199:D199"/>
    <mergeCell ref="A149:A150"/>
    <mergeCell ref="B149:B150"/>
    <mergeCell ref="C190:D190"/>
    <mergeCell ref="A191:A192"/>
    <mergeCell ref="B191:B192"/>
    <mergeCell ref="C191:D191"/>
    <mergeCell ref="C192:D192"/>
    <mergeCell ref="A193:A195"/>
    <mergeCell ref="C193:D193"/>
    <mergeCell ref="C194:D194"/>
    <mergeCell ref="C195:D195"/>
    <mergeCell ref="C162:D162"/>
    <mergeCell ref="A163:A164"/>
    <mergeCell ref="C209:D209"/>
    <mergeCell ref="C211:D211"/>
    <mergeCell ref="A212:A213"/>
    <mergeCell ref="B212:B213"/>
    <mergeCell ref="C212:D212"/>
    <mergeCell ref="C213:D213"/>
    <mergeCell ref="A214:A216"/>
    <mergeCell ref="C214:D214"/>
    <mergeCell ref="C215:D215"/>
    <mergeCell ref="C216:D216"/>
    <mergeCell ref="C177:D177"/>
    <mergeCell ref="C178:D178"/>
    <mergeCell ref="A179:A181"/>
    <mergeCell ref="C179:D179"/>
    <mergeCell ref="C180:D180"/>
    <mergeCell ref="C181:D181"/>
    <mergeCell ref="C219:D219"/>
    <mergeCell ref="C220:D220"/>
    <mergeCell ref="A221:A223"/>
    <mergeCell ref="C221:D221"/>
    <mergeCell ref="C222:D222"/>
    <mergeCell ref="C223:D223"/>
    <mergeCell ref="A200:A202"/>
    <mergeCell ref="C200:D200"/>
    <mergeCell ref="C201:D201"/>
    <mergeCell ref="C202:D202"/>
    <mergeCell ref="C204:D204"/>
    <mergeCell ref="A205:A206"/>
    <mergeCell ref="B205:B206"/>
    <mergeCell ref="C205:D205"/>
    <mergeCell ref="C206:D206"/>
    <mergeCell ref="A207:A209"/>
    <mergeCell ref="C207:D207"/>
    <mergeCell ref="C208:D208"/>
    <mergeCell ref="C163:D163"/>
    <mergeCell ref="C164:D164"/>
    <mergeCell ref="A165:A167"/>
    <mergeCell ref="C165:D165"/>
    <mergeCell ref="C166:D166"/>
    <mergeCell ref="C167:D167"/>
    <mergeCell ref="C295:D295"/>
    <mergeCell ref="A296:A297"/>
    <mergeCell ref="B296:B297"/>
    <mergeCell ref="C296:D296"/>
    <mergeCell ref="C297:D297"/>
    <mergeCell ref="C232:D232"/>
    <mergeCell ref="A233:A234"/>
    <mergeCell ref="B233:B234"/>
    <mergeCell ref="C233:D233"/>
    <mergeCell ref="C234:D234"/>
    <mergeCell ref="A235:A237"/>
    <mergeCell ref="C235:D235"/>
    <mergeCell ref="C236:D236"/>
    <mergeCell ref="C237:D237"/>
    <mergeCell ref="C174:D174"/>
    <mergeCell ref="C176:D176"/>
    <mergeCell ref="A177:A178"/>
    <mergeCell ref="B177:B178"/>
    <mergeCell ref="C313:D313"/>
    <mergeCell ref="C314:D314"/>
    <mergeCell ref="C323:D323"/>
    <mergeCell ref="A324:A325"/>
    <mergeCell ref="B324:B325"/>
    <mergeCell ref="C324:D324"/>
    <mergeCell ref="C325:D325"/>
    <mergeCell ref="A326:A328"/>
    <mergeCell ref="C326:D326"/>
    <mergeCell ref="C327:D327"/>
    <mergeCell ref="C328:D328"/>
    <mergeCell ref="A312:A314"/>
    <mergeCell ref="C312:D312"/>
    <mergeCell ref="C316:D316"/>
    <mergeCell ref="A317:A318"/>
    <mergeCell ref="B317:B318"/>
    <mergeCell ref="C317:D317"/>
    <mergeCell ref="C318:D318"/>
    <mergeCell ref="A319:A321"/>
    <mergeCell ref="C319:D319"/>
    <mergeCell ref="C320:D320"/>
    <mergeCell ref="C321:D321"/>
    <mergeCell ref="C24:D24"/>
    <mergeCell ref="A25:A27"/>
    <mergeCell ref="C25:D25"/>
    <mergeCell ref="C26:D26"/>
    <mergeCell ref="C27:D27"/>
    <mergeCell ref="C36:D36"/>
    <mergeCell ref="A37:A38"/>
    <mergeCell ref="B37:B38"/>
    <mergeCell ref="C37:D37"/>
    <mergeCell ref="C38:D38"/>
    <mergeCell ref="C29:D29"/>
    <mergeCell ref="A30:A31"/>
    <mergeCell ref="B30:B31"/>
    <mergeCell ref="C30:D30"/>
    <mergeCell ref="C31:D31"/>
    <mergeCell ref="A32:A34"/>
    <mergeCell ref="C32:D32"/>
    <mergeCell ref="C33:D33"/>
    <mergeCell ref="C34:D34"/>
    <mergeCell ref="A39:A41"/>
    <mergeCell ref="C39:D39"/>
    <mergeCell ref="C40:D40"/>
    <mergeCell ref="C41:D41"/>
    <mergeCell ref="C64:D64"/>
    <mergeCell ref="A65:A66"/>
    <mergeCell ref="B65:B66"/>
    <mergeCell ref="C65:D65"/>
    <mergeCell ref="C66:D66"/>
    <mergeCell ref="C61:D61"/>
    <mergeCell ref="C62:D62"/>
    <mergeCell ref="C52:D52"/>
    <mergeCell ref="A53:A55"/>
    <mergeCell ref="C53:D53"/>
    <mergeCell ref="C54:D54"/>
    <mergeCell ref="C55:D55"/>
    <mergeCell ref="C57:D57"/>
    <mergeCell ref="A58:A59"/>
    <mergeCell ref="B58:B59"/>
    <mergeCell ref="C58:D58"/>
    <mergeCell ref="C59:D59"/>
    <mergeCell ref="A60:A62"/>
    <mergeCell ref="C60:D60"/>
    <mergeCell ref="B44:B45"/>
    <mergeCell ref="C11:D11"/>
    <mergeCell ref="C12:D12"/>
    <mergeCell ref="C13:D13"/>
    <mergeCell ref="C14:D14"/>
    <mergeCell ref="C15:D15"/>
    <mergeCell ref="C16:D16"/>
    <mergeCell ref="C17:D17"/>
    <mergeCell ref="C18:D18"/>
    <mergeCell ref="C19:D19"/>
    <mergeCell ref="C155:D155"/>
    <mergeCell ref="A156:A157"/>
    <mergeCell ref="B156:B157"/>
    <mergeCell ref="C156:D156"/>
    <mergeCell ref="C157:D157"/>
    <mergeCell ref="A158:A160"/>
    <mergeCell ref="C158:D158"/>
    <mergeCell ref="C159:D159"/>
    <mergeCell ref="C160:D160"/>
    <mergeCell ref="C246:D246"/>
    <mergeCell ref="A247:A248"/>
    <mergeCell ref="B247:B248"/>
    <mergeCell ref="C247:D247"/>
    <mergeCell ref="C248:D248"/>
    <mergeCell ref="A249:A251"/>
    <mergeCell ref="C249:D249"/>
    <mergeCell ref="C250:D250"/>
    <mergeCell ref="C251:D251"/>
    <mergeCell ref="C253:D253"/>
    <mergeCell ref="A254:A255"/>
    <mergeCell ref="B254:B255"/>
    <mergeCell ref="C254:D254"/>
    <mergeCell ref="C255:D255"/>
    <mergeCell ref="A256:A258"/>
    <mergeCell ref="C256:D256"/>
    <mergeCell ref="C257:D257"/>
    <mergeCell ref="C258:D258"/>
    <mergeCell ref="C260:D260"/>
    <mergeCell ref="A261:A262"/>
    <mergeCell ref="B261:B262"/>
    <mergeCell ref="C261:D261"/>
    <mergeCell ref="C262:D262"/>
    <mergeCell ref="A263:A265"/>
    <mergeCell ref="C263:D263"/>
    <mergeCell ref="C264:D264"/>
    <mergeCell ref="C265:D265"/>
    <mergeCell ref="C267:D267"/>
    <mergeCell ref="A268:A269"/>
    <mergeCell ref="B268:B269"/>
    <mergeCell ref="C268:D268"/>
    <mergeCell ref="C269:D269"/>
    <mergeCell ref="A270:A272"/>
    <mergeCell ref="C270:D270"/>
    <mergeCell ref="C271:D271"/>
    <mergeCell ref="C272:D272"/>
    <mergeCell ref="C274:D274"/>
    <mergeCell ref="A275:A276"/>
    <mergeCell ref="B275:B276"/>
    <mergeCell ref="C275:D275"/>
    <mergeCell ref="C276:D276"/>
    <mergeCell ref="A277:A279"/>
    <mergeCell ref="C277:D277"/>
    <mergeCell ref="C278:D278"/>
    <mergeCell ref="C279:D279"/>
    <mergeCell ref="C281:D281"/>
    <mergeCell ref="A282:A283"/>
    <mergeCell ref="B282:B283"/>
    <mergeCell ref="C282:D282"/>
    <mergeCell ref="C283:D283"/>
    <mergeCell ref="A284:A286"/>
    <mergeCell ref="C284:D284"/>
    <mergeCell ref="C285:D285"/>
    <mergeCell ref="C286:D286"/>
    <mergeCell ref="C288:D288"/>
    <mergeCell ref="A289:A290"/>
    <mergeCell ref="B289:B290"/>
    <mergeCell ref="C289:D289"/>
    <mergeCell ref="C290:D290"/>
    <mergeCell ref="A291:A293"/>
    <mergeCell ref="C291:D291"/>
    <mergeCell ref="C292:D292"/>
    <mergeCell ref="C293:D293"/>
    <mergeCell ref="C302:D302"/>
    <mergeCell ref="A303:A304"/>
    <mergeCell ref="B303:B304"/>
    <mergeCell ref="C303:D303"/>
    <mergeCell ref="C304:D304"/>
    <mergeCell ref="A305:A307"/>
    <mergeCell ref="C305:D305"/>
    <mergeCell ref="C306:D306"/>
    <mergeCell ref="C307:D307"/>
    <mergeCell ref="C330:D330"/>
    <mergeCell ref="A331:A332"/>
    <mergeCell ref="B331:B332"/>
    <mergeCell ref="C331:D331"/>
    <mergeCell ref="C332:D332"/>
    <mergeCell ref="A333:A335"/>
    <mergeCell ref="C333:D333"/>
    <mergeCell ref="C334:D334"/>
    <mergeCell ref="C335:D335"/>
  </mergeCells>
  <dataValidations count="4">
    <dataValidation type="list" allowBlank="1" showInputMessage="1" showErrorMessage="1" promptTitle="Metadata category" prompt="Please select from drop down list" sqref="B70 B175 B182 B28 B189 B91 B161 B168">
      <formula1>$C$11:$C$19</formula1>
    </dataValidation>
    <dataValidation type="list" allowBlank="1" showInputMessage="1" showErrorMessage="1" promptTitle="Fuente de datos" prompt="Seleccione de la lista desplegable" sqref="B22 B309 B29 B36 B43 B50 B57 B64 B71 B78 B85 B92 B99 B106 B113 B120 B127 B134 B141 B148 B162 B169 B176 B183 B190 B197 B204 B211 B218 B225 B232 B239 B295 B323 B155 B246 B253 B260 B267 B274 B281 B288 B302 B316 B330 B337 B344 B351 B358 B365">
      <formula1>$A$11:$A$15</formula1>
    </dataValidation>
    <dataValidation type="list" allowBlank="1" showInputMessage="1" showErrorMessage="1" promptTitle="Difusión de datos" prompt="Seleccione de la lista desplegable" sqref="B23:B24 B310:B311 B30:B31 B37:B38 B44:B45 B51:B52 B58:B59 B65:B66 B72:B73 B79:B80 B86:B87 B93:B94 B100:B101 B107:B108 B114:B115 B121:B122 B128:B129 B135:B136 B142:B143 B149:B150 B163:B164 B170:B171 B177:B178 B184:B185 B191:B192 B198:B199 B205:B206 B212:B213 B219:B220 B226:B227 B233:B234 B240:B241 B296:B297 B324:B325 B156:B157 B247:B248 B254:B255 B261:B262 B268:B269 B275:B276 B282:B283 B289:B290 B303:B304 B317:B318 B331:B332 B338:B339 B345:B346 B352:B353 B359:B360 B366:B367">
      <formula1>$B$11:$B$16</formula1>
    </dataValidation>
    <dataValidation type="list" allowBlank="1" showInputMessage="1" showErrorMessage="1" promptTitle="Categoría de metadatos" prompt="Seleccione de la lista desplegable" sqref="B25:B27 B305:B307 B32:B34 B39:B41 B46:B48 B53:B55 B60:B62 B67:B69 B74:B76 B81:B83 B88:B90 B95:B97 B102:B104 B109:B111 B116:B118 B123:B125 B130:B132 B137:B139 B144:B146 B326:B328 B165:B167 B172:B174 B179:B181 B186:B188 B193:B195 B200:B202 B207:B209 B214:B216 B221:B223 B228:B230 B235:B237 B158:B160 B291:B293 B151:B153 B242:B244 B249:B251 B256:B258 B263:B265 B270:B272 B277:B279 B284:B286 B298:B300 B312:B314 B319:B321 B333:B335 B340:B342 B347:B349 B354:B356 B361:B363 B368:B370">
      <formula1>$C$11:$C$19</formula1>
    </dataValidation>
  </dataValidations>
  <hyperlinks>
    <hyperlink ref="D294" location="'1. Datos nacionales'!B66" display="Volver a los datos"/>
    <hyperlink ref="D308" location="'1. Datos nacionales'!B70" display="Volver a los datos"/>
    <hyperlink ref="D322" location="'1. Datos nacionales'!B74" display="Volver a los datos"/>
    <hyperlink ref="D21" location="'1. Datos nacionales'!B15" display="Volver a los datos"/>
    <hyperlink ref="D301" location="'1. Datos nacionales'!B69" display="Volver a los datos"/>
    <hyperlink ref="D315" location="'1. Datos nacionales'!B71" display="Volver a los datos"/>
    <hyperlink ref="D329" location="'1. Datos nacionales'!B75" display="Volver a los datos"/>
    <hyperlink ref="D28" location="'1. Datos nacionales'!B15" display="Volver a los datos"/>
    <hyperlink ref="D287" location="'1. Datos nacionales'!B64" display="Volver a los datos"/>
    <hyperlink ref="D280" location="'1. Datos nacionales'!B62" display="Volver a los datos"/>
    <hyperlink ref="D273" location="'1. Datos nacionales'!B61" display="Volver a los datos"/>
    <hyperlink ref="D266" location="'1. Datos nacionales'!B60" display="Volver a los datos"/>
    <hyperlink ref="D259" location="'1. Datos nacionales'!B59" display="Volver a los datos"/>
    <hyperlink ref="D252" location="'1. Datos nacionales'!B58" display="Volver a los datos"/>
    <hyperlink ref="D245" location="'1. Datos nacionales'!B57" display="Volver a los datos"/>
    <hyperlink ref="D238" location="'1. Datos nacionales'!B55" display="Volver a los datos"/>
    <hyperlink ref="D231" location="'1. Datos nacionales'!B54" display="Volver a los datos"/>
    <hyperlink ref="D224" location="'1. Datos nacionales'!B53" display="Volver a los datos"/>
    <hyperlink ref="D217" location="'1. Datos nacionales'!B52" display="Volver a los datos"/>
    <hyperlink ref="D210" location="'1. Datos nacionales'!B51" display="Volver a los datos"/>
    <hyperlink ref="D203" location="'1. Datos nacionales'!B50" display="Volver a los datos"/>
    <hyperlink ref="D196" location="'1. Datos nacionales'!B49" display="Volver a los datos"/>
    <hyperlink ref="D189" location="'1. Datos nacionales'!B48" display="Volver a los datos"/>
    <hyperlink ref="D182" location="'1. Datos nacionales'!B47" display="Volver a los datos"/>
    <hyperlink ref="D175" location="'1. Datos nacionales'!B46" display="Volver a los datos"/>
    <hyperlink ref="D168" location="'1. Datos nacionales'!B45" display="Volver a los datos"/>
    <hyperlink ref="D161" location="'1. Datos nacionales'!B44" display="Volver a los datos"/>
    <hyperlink ref="D154" location="'1. Datos nacionales'!B40" display="Volver a los datos"/>
    <hyperlink ref="D147" location="'1. Datos nacionales'!B39" display="Volver a los datos"/>
    <hyperlink ref="D140" location="'1. Datos nacionales'!B38" display="Volver a los datos"/>
    <hyperlink ref="D133" location="'1. Datos nacionales'!B37" display="Volver a los datos"/>
    <hyperlink ref="D126" location="'1. Datos nacionales'!B35" display="Volver a los datos"/>
    <hyperlink ref="D119" location="'1. Datos nacionales'!B34" display="Volver a los datos"/>
    <hyperlink ref="D112" location="'1. Datos nacionales'!B32" display="Volver a los datos"/>
    <hyperlink ref="D105" location="'1. Datos nacionales'!B31" display="Volver a los datos"/>
    <hyperlink ref="D98" location="'1. Datos nacionales'!B30" display="Volver a los datos"/>
    <hyperlink ref="D91" location="'1. Datos nacionales'!B29" display="Volver a los datos"/>
    <hyperlink ref="D84" location="'1. Datos nacionales'!B27" display="Volver a los datos"/>
    <hyperlink ref="D77" location="'1. Datos nacionales'!B26" display="Volver a los datos"/>
    <hyperlink ref="D70" location="'1. Datos nacionales'!B25" display="Volver a los datos"/>
    <hyperlink ref="D63" location="'1. Datos nacionales'!B24" display="Volver a los datos"/>
    <hyperlink ref="D56" location="'1. Datos nacionales'!B23" display="Volver a los datos"/>
    <hyperlink ref="D49" location="'1. Datos nacionales'!B22" display="Volver a los datos"/>
    <hyperlink ref="D42" location="'3. Metadatos'!B21" display="Volver a los datos"/>
    <hyperlink ref="D35" location="'1. Datos nacionales'!B20" display="Volver a los datos"/>
    <hyperlink ref="D336" location="'1. Datos nacionales'!B75" display="Volver a los datos"/>
    <hyperlink ref="D343" location="'1. Datos nacionales'!B75" display="Volver a los datos"/>
    <hyperlink ref="D350" location="'1. Datos nacionales'!B75" display="Volver a los datos"/>
    <hyperlink ref="D357" location="'1. Datos nacionales'!B75" display="Volver a los datos"/>
    <hyperlink ref="D364" location="'1. Datos nacionales'!B75" display="Volver a los datos"/>
  </hyperlinks>
  <pageMargins left="0.7" right="0.7" top="0.75" bottom="0.75" header="0.3" footer="0.3"/>
  <pageSetup paperSize="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37"/>
  <sheetViews>
    <sheetView view="pageBreakPreview" zoomScale="80" zoomScaleNormal="90" zoomScaleSheetLayoutView="80" workbookViewId="0">
      <selection activeCell="G38" sqref="G38"/>
    </sheetView>
  </sheetViews>
  <sheetFormatPr defaultColWidth="8.85546875" defaultRowHeight="15" x14ac:dyDescent="0.25"/>
  <cols>
    <col min="1" max="1" width="1.7109375" style="4" customWidth="1"/>
    <col min="2" max="2" width="6" style="4" customWidth="1"/>
    <col min="3" max="3" width="5.42578125" style="4" customWidth="1"/>
    <col min="4" max="4" width="11.28515625" style="4" customWidth="1"/>
    <col min="5" max="5" width="61.7109375" style="4" customWidth="1"/>
    <col min="6" max="6" width="13.42578125" style="352" customWidth="1"/>
    <col min="7" max="7" width="18.28515625" style="318" customWidth="1"/>
    <col min="8" max="8" width="17.85546875" style="354" customWidth="1"/>
    <col min="9" max="9" width="18.42578125" style="354" customWidth="1"/>
    <col min="10" max="10" width="18" style="4" customWidth="1"/>
    <col min="11" max="11" width="1.7109375" style="4" customWidth="1"/>
    <col min="12" max="12" width="10.85546875" style="4" bestFit="1" customWidth="1"/>
    <col min="13" max="16" width="14.85546875" style="4" bestFit="1" customWidth="1"/>
    <col min="17" max="17" width="10.28515625" style="4" bestFit="1" customWidth="1"/>
    <col min="18" max="251" width="8.85546875" style="4"/>
    <col min="252" max="252" width="1.7109375" style="4" customWidth="1"/>
    <col min="253" max="254" width="5.42578125" style="4" customWidth="1"/>
    <col min="255" max="255" width="7.7109375" style="4" customWidth="1"/>
    <col min="256" max="256" width="33.140625" style="4" customWidth="1"/>
    <col min="257" max="257" width="4.7109375" style="4" customWidth="1"/>
    <col min="258" max="258" width="12.42578125" style="4" customWidth="1"/>
    <col min="259" max="259" width="8.5703125" style="4" customWidth="1"/>
    <col min="260" max="260" width="4.7109375" style="4" customWidth="1"/>
    <col min="261" max="261" width="14.5703125" style="4" customWidth="1"/>
    <col min="262" max="262" width="23.140625" style="4" customWidth="1"/>
    <col min="263" max="507" width="8.85546875" style="4"/>
    <col min="508" max="508" width="1.7109375" style="4" customWidth="1"/>
    <col min="509" max="510" width="5.42578125" style="4" customWidth="1"/>
    <col min="511" max="511" width="7.7109375" style="4" customWidth="1"/>
    <col min="512" max="512" width="33.140625" style="4" customWidth="1"/>
    <col min="513" max="513" width="4.7109375" style="4" customWidth="1"/>
    <col min="514" max="514" width="12.42578125" style="4" customWidth="1"/>
    <col min="515" max="515" width="8.5703125" style="4" customWidth="1"/>
    <col min="516" max="516" width="4.7109375" style="4" customWidth="1"/>
    <col min="517" max="517" width="14.5703125" style="4" customWidth="1"/>
    <col min="518" max="518" width="23.140625" style="4" customWidth="1"/>
    <col min="519" max="763" width="8.85546875" style="4"/>
    <col min="764" max="764" width="1.7109375" style="4" customWidth="1"/>
    <col min="765" max="766" width="5.42578125" style="4" customWidth="1"/>
    <col min="767" max="767" width="7.7109375" style="4" customWidth="1"/>
    <col min="768" max="768" width="33.140625" style="4" customWidth="1"/>
    <col min="769" max="769" width="4.7109375" style="4" customWidth="1"/>
    <col min="770" max="770" width="12.42578125" style="4" customWidth="1"/>
    <col min="771" max="771" width="8.5703125" style="4" customWidth="1"/>
    <col min="772" max="772" width="4.7109375" style="4" customWidth="1"/>
    <col min="773" max="773" width="14.5703125" style="4" customWidth="1"/>
    <col min="774" max="774" width="23.140625" style="4" customWidth="1"/>
    <col min="775" max="1019" width="8.85546875" style="4"/>
    <col min="1020" max="1020" width="1.7109375" style="4" customWidth="1"/>
    <col min="1021" max="1022" width="5.42578125" style="4" customWidth="1"/>
    <col min="1023" max="1023" width="7.7109375" style="4" customWidth="1"/>
    <col min="1024" max="1024" width="33.140625" style="4" customWidth="1"/>
    <col min="1025" max="1025" width="4.7109375" style="4" customWidth="1"/>
    <col min="1026" max="1026" width="12.42578125" style="4" customWidth="1"/>
    <col min="1027" max="1027" width="8.5703125" style="4" customWidth="1"/>
    <col min="1028" max="1028" width="4.7109375" style="4" customWidth="1"/>
    <col min="1029" max="1029" width="14.5703125" style="4" customWidth="1"/>
    <col min="1030" max="1030" width="23.140625" style="4" customWidth="1"/>
    <col min="1031" max="1275" width="8.85546875" style="4"/>
    <col min="1276" max="1276" width="1.7109375" style="4" customWidth="1"/>
    <col min="1277" max="1278" width="5.42578125" style="4" customWidth="1"/>
    <col min="1279" max="1279" width="7.7109375" style="4" customWidth="1"/>
    <col min="1280" max="1280" width="33.140625" style="4" customWidth="1"/>
    <col min="1281" max="1281" width="4.7109375" style="4" customWidth="1"/>
    <col min="1282" max="1282" width="12.42578125" style="4" customWidth="1"/>
    <col min="1283" max="1283" width="8.5703125" style="4" customWidth="1"/>
    <col min="1284" max="1284" width="4.7109375" style="4" customWidth="1"/>
    <col min="1285" max="1285" width="14.5703125" style="4" customWidth="1"/>
    <col min="1286" max="1286" width="23.140625" style="4" customWidth="1"/>
    <col min="1287" max="1531" width="8.85546875" style="4"/>
    <col min="1532" max="1532" width="1.7109375" style="4" customWidth="1"/>
    <col min="1533" max="1534" width="5.42578125" style="4" customWidth="1"/>
    <col min="1535" max="1535" width="7.7109375" style="4" customWidth="1"/>
    <col min="1536" max="1536" width="33.140625" style="4" customWidth="1"/>
    <col min="1537" max="1537" width="4.7109375" style="4" customWidth="1"/>
    <col min="1538" max="1538" width="12.42578125" style="4" customWidth="1"/>
    <col min="1539" max="1539" width="8.5703125" style="4" customWidth="1"/>
    <col min="1540" max="1540" width="4.7109375" style="4" customWidth="1"/>
    <col min="1541" max="1541" width="14.5703125" style="4" customWidth="1"/>
    <col min="1542" max="1542" width="23.140625" style="4" customWidth="1"/>
    <col min="1543" max="1787" width="8.85546875" style="4"/>
    <col min="1788" max="1788" width="1.7109375" style="4" customWidth="1"/>
    <col min="1789" max="1790" width="5.42578125" style="4" customWidth="1"/>
    <col min="1791" max="1791" width="7.7109375" style="4" customWidth="1"/>
    <col min="1792" max="1792" width="33.140625" style="4" customWidth="1"/>
    <col min="1793" max="1793" width="4.7109375" style="4" customWidth="1"/>
    <col min="1794" max="1794" width="12.42578125" style="4" customWidth="1"/>
    <col min="1795" max="1795" width="8.5703125" style="4" customWidth="1"/>
    <col min="1796" max="1796" width="4.7109375" style="4" customWidth="1"/>
    <col min="1797" max="1797" width="14.5703125" style="4" customWidth="1"/>
    <col min="1798" max="1798" width="23.140625" style="4" customWidth="1"/>
    <col min="1799" max="2043" width="8.85546875" style="4"/>
    <col min="2044" max="2044" width="1.7109375" style="4" customWidth="1"/>
    <col min="2045" max="2046" width="5.42578125" style="4" customWidth="1"/>
    <col min="2047" max="2047" width="7.7109375" style="4" customWidth="1"/>
    <col min="2048" max="2048" width="33.140625" style="4" customWidth="1"/>
    <col min="2049" max="2049" width="4.7109375" style="4" customWidth="1"/>
    <col min="2050" max="2050" width="12.42578125" style="4" customWidth="1"/>
    <col min="2051" max="2051" width="8.5703125" style="4" customWidth="1"/>
    <col min="2052" max="2052" width="4.7109375" style="4" customWidth="1"/>
    <col min="2053" max="2053" width="14.5703125" style="4" customWidth="1"/>
    <col min="2054" max="2054" width="23.140625" style="4" customWidth="1"/>
    <col min="2055" max="2299" width="8.85546875" style="4"/>
    <col min="2300" max="2300" width="1.7109375" style="4" customWidth="1"/>
    <col min="2301" max="2302" width="5.42578125" style="4" customWidth="1"/>
    <col min="2303" max="2303" width="7.7109375" style="4" customWidth="1"/>
    <col min="2304" max="2304" width="33.140625" style="4" customWidth="1"/>
    <col min="2305" max="2305" width="4.7109375" style="4" customWidth="1"/>
    <col min="2306" max="2306" width="12.42578125" style="4" customWidth="1"/>
    <col min="2307" max="2307" width="8.5703125" style="4" customWidth="1"/>
    <col min="2308" max="2308" width="4.7109375" style="4" customWidth="1"/>
    <col min="2309" max="2309" width="14.5703125" style="4" customWidth="1"/>
    <col min="2310" max="2310" width="23.140625" style="4" customWidth="1"/>
    <col min="2311" max="2555" width="8.85546875" style="4"/>
    <col min="2556" max="2556" width="1.7109375" style="4" customWidth="1"/>
    <col min="2557" max="2558" width="5.42578125" style="4" customWidth="1"/>
    <col min="2559" max="2559" width="7.7109375" style="4" customWidth="1"/>
    <col min="2560" max="2560" width="33.140625" style="4" customWidth="1"/>
    <col min="2561" max="2561" width="4.7109375" style="4" customWidth="1"/>
    <col min="2562" max="2562" width="12.42578125" style="4" customWidth="1"/>
    <col min="2563" max="2563" width="8.5703125" style="4" customWidth="1"/>
    <col min="2564" max="2564" width="4.7109375" style="4" customWidth="1"/>
    <col min="2565" max="2565" width="14.5703125" style="4" customWidth="1"/>
    <col min="2566" max="2566" width="23.140625" style="4" customWidth="1"/>
    <col min="2567" max="2811" width="8.85546875" style="4"/>
    <col min="2812" max="2812" width="1.7109375" style="4" customWidth="1"/>
    <col min="2813" max="2814" width="5.42578125" style="4" customWidth="1"/>
    <col min="2815" max="2815" width="7.7109375" style="4" customWidth="1"/>
    <col min="2816" max="2816" width="33.140625" style="4" customWidth="1"/>
    <col min="2817" max="2817" width="4.7109375" style="4" customWidth="1"/>
    <col min="2818" max="2818" width="12.42578125" style="4" customWidth="1"/>
    <col min="2819" max="2819" width="8.5703125" style="4" customWidth="1"/>
    <col min="2820" max="2820" width="4.7109375" style="4" customWidth="1"/>
    <col min="2821" max="2821" width="14.5703125" style="4" customWidth="1"/>
    <col min="2822" max="2822" width="23.140625" style="4" customWidth="1"/>
    <col min="2823" max="3067" width="8.85546875" style="4"/>
    <col min="3068" max="3068" width="1.7109375" style="4" customWidth="1"/>
    <col min="3069" max="3070" width="5.42578125" style="4" customWidth="1"/>
    <col min="3071" max="3071" width="7.7109375" style="4" customWidth="1"/>
    <col min="3072" max="3072" width="33.140625" style="4" customWidth="1"/>
    <col min="3073" max="3073" width="4.7109375" style="4" customWidth="1"/>
    <col min="3074" max="3074" width="12.42578125" style="4" customWidth="1"/>
    <col min="3075" max="3075" width="8.5703125" style="4" customWidth="1"/>
    <col min="3076" max="3076" width="4.7109375" style="4" customWidth="1"/>
    <col min="3077" max="3077" width="14.5703125" style="4" customWidth="1"/>
    <col min="3078" max="3078" width="23.140625" style="4" customWidth="1"/>
    <col min="3079" max="3323" width="8.85546875" style="4"/>
    <col min="3324" max="3324" width="1.7109375" style="4" customWidth="1"/>
    <col min="3325" max="3326" width="5.42578125" style="4" customWidth="1"/>
    <col min="3327" max="3327" width="7.7109375" style="4" customWidth="1"/>
    <col min="3328" max="3328" width="33.140625" style="4" customWidth="1"/>
    <col min="3329" max="3329" width="4.7109375" style="4" customWidth="1"/>
    <col min="3330" max="3330" width="12.42578125" style="4" customWidth="1"/>
    <col min="3331" max="3331" width="8.5703125" style="4" customWidth="1"/>
    <col min="3332" max="3332" width="4.7109375" style="4" customWidth="1"/>
    <col min="3333" max="3333" width="14.5703125" style="4" customWidth="1"/>
    <col min="3334" max="3334" width="23.140625" style="4" customWidth="1"/>
    <col min="3335" max="3579" width="8.85546875" style="4"/>
    <col min="3580" max="3580" width="1.7109375" style="4" customWidth="1"/>
    <col min="3581" max="3582" width="5.42578125" style="4" customWidth="1"/>
    <col min="3583" max="3583" width="7.7109375" style="4" customWidth="1"/>
    <col min="3584" max="3584" width="33.140625" style="4" customWidth="1"/>
    <col min="3585" max="3585" width="4.7109375" style="4" customWidth="1"/>
    <col min="3586" max="3586" width="12.42578125" style="4" customWidth="1"/>
    <col min="3587" max="3587" width="8.5703125" style="4" customWidth="1"/>
    <col min="3588" max="3588" width="4.7109375" style="4" customWidth="1"/>
    <col min="3589" max="3589" width="14.5703125" style="4" customWidth="1"/>
    <col min="3590" max="3590" width="23.140625" style="4" customWidth="1"/>
    <col min="3591" max="3835" width="8.85546875" style="4"/>
    <col min="3836" max="3836" width="1.7109375" style="4" customWidth="1"/>
    <col min="3837" max="3838" width="5.42578125" style="4" customWidth="1"/>
    <col min="3839" max="3839" width="7.7109375" style="4" customWidth="1"/>
    <col min="3840" max="3840" width="33.140625" style="4" customWidth="1"/>
    <col min="3841" max="3841" width="4.7109375" style="4" customWidth="1"/>
    <col min="3842" max="3842" width="12.42578125" style="4" customWidth="1"/>
    <col min="3843" max="3843" width="8.5703125" style="4" customWidth="1"/>
    <col min="3844" max="3844" width="4.7109375" style="4" customWidth="1"/>
    <col min="3845" max="3845" width="14.5703125" style="4" customWidth="1"/>
    <col min="3846" max="3846" width="23.140625" style="4" customWidth="1"/>
    <col min="3847" max="4091" width="8.85546875" style="4"/>
    <col min="4092" max="4092" width="1.7109375" style="4" customWidth="1"/>
    <col min="4093" max="4094" width="5.42578125" style="4" customWidth="1"/>
    <col min="4095" max="4095" width="7.7109375" style="4" customWidth="1"/>
    <col min="4096" max="4096" width="33.140625" style="4" customWidth="1"/>
    <col min="4097" max="4097" width="4.7109375" style="4" customWidth="1"/>
    <col min="4098" max="4098" width="12.42578125" style="4" customWidth="1"/>
    <col min="4099" max="4099" width="8.5703125" style="4" customWidth="1"/>
    <col min="4100" max="4100" width="4.7109375" style="4" customWidth="1"/>
    <col min="4101" max="4101" width="14.5703125" style="4" customWidth="1"/>
    <col min="4102" max="4102" width="23.140625" style="4" customWidth="1"/>
    <col min="4103" max="4347" width="8.85546875" style="4"/>
    <col min="4348" max="4348" width="1.7109375" style="4" customWidth="1"/>
    <col min="4349" max="4350" width="5.42578125" style="4" customWidth="1"/>
    <col min="4351" max="4351" width="7.7109375" style="4" customWidth="1"/>
    <col min="4352" max="4352" width="33.140625" style="4" customWidth="1"/>
    <col min="4353" max="4353" width="4.7109375" style="4" customWidth="1"/>
    <col min="4354" max="4354" width="12.42578125" style="4" customWidth="1"/>
    <col min="4355" max="4355" width="8.5703125" style="4" customWidth="1"/>
    <col min="4356" max="4356" width="4.7109375" style="4" customWidth="1"/>
    <col min="4357" max="4357" width="14.5703125" style="4" customWidth="1"/>
    <col min="4358" max="4358" width="23.140625" style="4" customWidth="1"/>
    <col min="4359" max="4603" width="8.85546875" style="4"/>
    <col min="4604" max="4604" width="1.7109375" style="4" customWidth="1"/>
    <col min="4605" max="4606" width="5.42578125" style="4" customWidth="1"/>
    <col min="4607" max="4607" width="7.7109375" style="4" customWidth="1"/>
    <col min="4608" max="4608" width="33.140625" style="4" customWidth="1"/>
    <col min="4609" max="4609" width="4.7109375" style="4" customWidth="1"/>
    <col min="4610" max="4610" width="12.42578125" style="4" customWidth="1"/>
    <col min="4611" max="4611" width="8.5703125" style="4" customWidth="1"/>
    <col min="4612" max="4612" width="4.7109375" style="4" customWidth="1"/>
    <col min="4613" max="4613" width="14.5703125" style="4" customWidth="1"/>
    <col min="4614" max="4614" width="23.140625" style="4" customWidth="1"/>
    <col min="4615" max="4859" width="8.85546875" style="4"/>
    <col min="4860" max="4860" width="1.7109375" style="4" customWidth="1"/>
    <col min="4861" max="4862" width="5.42578125" style="4" customWidth="1"/>
    <col min="4863" max="4863" width="7.7109375" style="4" customWidth="1"/>
    <col min="4864" max="4864" width="33.140625" style="4" customWidth="1"/>
    <col min="4865" max="4865" width="4.7109375" style="4" customWidth="1"/>
    <col min="4866" max="4866" width="12.42578125" style="4" customWidth="1"/>
    <col min="4867" max="4867" width="8.5703125" style="4" customWidth="1"/>
    <col min="4868" max="4868" width="4.7109375" style="4" customWidth="1"/>
    <col min="4869" max="4869" width="14.5703125" style="4" customWidth="1"/>
    <col min="4870" max="4870" width="23.140625" style="4" customWidth="1"/>
    <col min="4871" max="5115" width="8.85546875" style="4"/>
    <col min="5116" max="5116" width="1.7109375" style="4" customWidth="1"/>
    <col min="5117" max="5118" width="5.42578125" style="4" customWidth="1"/>
    <col min="5119" max="5119" width="7.7109375" style="4" customWidth="1"/>
    <col min="5120" max="5120" width="33.140625" style="4" customWidth="1"/>
    <col min="5121" max="5121" width="4.7109375" style="4" customWidth="1"/>
    <col min="5122" max="5122" width="12.42578125" style="4" customWidth="1"/>
    <col min="5123" max="5123" width="8.5703125" style="4" customWidth="1"/>
    <col min="5124" max="5124" width="4.7109375" style="4" customWidth="1"/>
    <col min="5125" max="5125" width="14.5703125" style="4" customWidth="1"/>
    <col min="5126" max="5126" width="23.140625" style="4" customWidth="1"/>
    <col min="5127" max="5371" width="8.85546875" style="4"/>
    <col min="5372" max="5372" width="1.7109375" style="4" customWidth="1"/>
    <col min="5373" max="5374" width="5.42578125" style="4" customWidth="1"/>
    <col min="5375" max="5375" width="7.7109375" style="4" customWidth="1"/>
    <col min="5376" max="5376" width="33.140625" style="4" customWidth="1"/>
    <col min="5377" max="5377" width="4.7109375" style="4" customWidth="1"/>
    <col min="5378" max="5378" width="12.42578125" style="4" customWidth="1"/>
    <col min="5379" max="5379" width="8.5703125" style="4" customWidth="1"/>
    <col min="5380" max="5380" width="4.7109375" style="4" customWidth="1"/>
    <col min="5381" max="5381" width="14.5703125" style="4" customWidth="1"/>
    <col min="5382" max="5382" width="23.140625" style="4" customWidth="1"/>
    <col min="5383" max="5627" width="8.85546875" style="4"/>
    <col min="5628" max="5628" width="1.7109375" style="4" customWidth="1"/>
    <col min="5629" max="5630" width="5.42578125" style="4" customWidth="1"/>
    <col min="5631" max="5631" width="7.7109375" style="4" customWidth="1"/>
    <col min="5632" max="5632" width="33.140625" style="4" customWidth="1"/>
    <col min="5633" max="5633" width="4.7109375" style="4" customWidth="1"/>
    <col min="5634" max="5634" width="12.42578125" style="4" customWidth="1"/>
    <col min="5635" max="5635" width="8.5703125" style="4" customWidth="1"/>
    <col min="5636" max="5636" width="4.7109375" style="4" customWidth="1"/>
    <col min="5637" max="5637" width="14.5703125" style="4" customWidth="1"/>
    <col min="5638" max="5638" width="23.140625" style="4" customWidth="1"/>
    <col min="5639" max="5883" width="8.85546875" style="4"/>
    <col min="5884" max="5884" width="1.7109375" style="4" customWidth="1"/>
    <col min="5885" max="5886" width="5.42578125" style="4" customWidth="1"/>
    <col min="5887" max="5887" width="7.7109375" style="4" customWidth="1"/>
    <col min="5888" max="5888" width="33.140625" style="4" customWidth="1"/>
    <col min="5889" max="5889" width="4.7109375" style="4" customWidth="1"/>
    <col min="5890" max="5890" width="12.42578125" style="4" customWidth="1"/>
    <col min="5891" max="5891" width="8.5703125" style="4" customWidth="1"/>
    <col min="5892" max="5892" width="4.7109375" style="4" customWidth="1"/>
    <col min="5893" max="5893" width="14.5703125" style="4" customWidth="1"/>
    <col min="5894" max="5894" width="23.140625" style="4" customWidth="1"/>
    <col min="5895" max="6139" width="8.85546875" style="4"/>
    <col min="6140" max="6140" width="1.7109375" style="4" customWidth="1"/>
    <col min="6141" max="6142" width="5.42578125" style="4" customWidth="1"/>
    <col min="6143" max="6143" width="7.7109375" style="4" customWidth="1"/>
    <col min="6144" max="6144" width="33.140625" style="4" customWidth="1"/>
    <col min="6145" max="6145" width="4.7109375" style="4" customWidth="1"/>
    <col min="6146" max="6146" width="12.42578125" style="4" customWidth="1"/>
    <col min="6147" max="6147" width="8.5703125" style="4" customWidth="1"/>
    <col min="6148" max="6148" width="4.7109375" style="4" customWidth="1"/>
    <col min="6149" max="6149" width="14.5703125" style="4" customWidth="1"/>
    <col min="6150" max="6150" width="23.140625" style="4" customWidth="1"/>
    <col min="6151" max="6395" width="8.85546875" style="4"/>
    <col min="6396" max="6396" width="1.7109375" style="4" customWidth="1"/>
    <col min="6397" max="6398" width="5.42578125" style="4" customWidth="1"/>
    <col min="6399" max="6399" width="7.7109375" style="4" customWidth="1"/>
    <col min="6400" max="6400" width="33.140625" style="4" customWidth="1"/>
    <col min="6401" max="6401" width="4.7109375" style="4" customWidth="1"/>
    <col min="6402" max="6402" width="12.42578125" style="4" customWidth="1"/>
    <col min="6403" max="6403" width="8.5703125" style="4" customWidth="1"/>
    <col min="6404" max="6404" width="4.7109375" style="4" customWidth="1"/>
    <col min="6405" max="6405" width="14.5703125" style="4" customWidth="1"/>
    <col min="6406" max="6406" width="23.140625" style="4" customWidth="1"/>
    <col min="6407" max="6651" width="8.85546875" style="4"/>
    <col min="6652" max="6652" width="1.7109375" style="4" customWidth="1"/>
    <col min="6653" max="6654" width="5.42578125" style="4" customWidth="1"/>
    <col min="6655" max="6655" width="7.7109375" style="4" customWidth="1"/>
    <col min="6656" max="6656" width="33.140625" style="4" customWidth="1"/>
    <col min="6657" max="6657" width="4.7109375" style="4" customWidth="1"/>
    <col min="6658" max="6658" width="12.42578125" style="4" customWidth="1"/>
    <col min="6659" max="6659" width="8.5703125" style="4" customWidth="1"/>
    <col min="6660" max="6660" width="4.7109375" style="4" customWidth="1"/>
    <col min="6661" max="6661" width="14.5703125" style="4" customWidth="1"/>
    <col min="6662" max="6662" width="23.140625" style="4" customWidth="1"/>
    <col min="6663" max="6907" width="8.85546875" style="4"/>
    <col min="6908" max="6908" width="1.7109375" style="4" customWidth="1"/>
    <col min="6909" max="6910" width="5.42578125" style="4" customWidth="1"/>
    <col min="6911" max="6911" width="7.7109375" style="4" customWidth="1"/>
    <col min="6912" max="6912" width="33.140625" style="4" customWidth="1"/>
    <col min="6913" max="6913" width="4.7109375" style="4" customWidth="1"/>
    <col min="6914" max="6914" width="12.42578125" style="4" customWidth="1"/>
    <col min="6915" max="6915" width="8.5703125" style="4" customWidth="1"/>
    <col min="6916" max="6916" width="4.7109375" style="4" customWidth="1"/>
    <col min="6917" max="6917" width="14.5703125" style="4" customWidth="1"/>
    <col min="6918" max="6918" width="23.140625" style="4" customWidth="1"/>
    <col min="6919" max="7163" width="8.85546875" style="4"/>
    <col min="7164" max="7164" width="1.7109375" style="4" customWidth="1"/>
    <col min="7165" max="7166" width="5.42578125" style="4" customWidth="1"/>
    <col min="7167" max="7167" width="7.7109375" style="4" customWidth="1"/>
    <col min="7168" max="7168" width="33.140625" style="4" customWidth="1"/>
    <col min="7169" max="7169" width="4.7109375" style="4" customWidth="1"/>
    <col min="7170" max="7170" width="12.42578125" style="4" customWidth="1"/>
    <col min="7171" max="7171" width="8.5703125" style="4" customWidth="1"/>
    <col min="7172" max="7172" width="4.7109375" style="4" customWidth="1"/>
    <col min="7173" max="7173" width="14.5703125" style="4" customWidth="1"/>
    <col min="7174" max="7174" width="23.140625" style="4" customWidth="1"/>
    <col min="7175" max="7419" width="8.85546875" style="4"/>
    <col min="7420" max="7420" width="1.7109375" style="4" customWidth="1"/>
    <col min="7421" max="7422" width="5.42578125" style="4" customWidth="1"/>
    <col min="7423" max="7423" width="7.7109375" style="4" customWidth="1"/>
    <col min="7424" max="7424" width="33.140625" style="4" customWidth="1"/>
    <col min="7425" max="7425" width="4.7109375" style="4" customWidth="1"/>
    <col min="7426" max="7426" width="12.42578125" style="4" customWidth="1"/>
    <col min="7427" max="7427" width="8.5703125" style="4" customWidth="1"/>
    <col min="7428" max="7428" width="4.7109375" style="4" customWidth="1"/>
    <col min="7429" max="7429" width="14.5703125" style="4" customWidth="1"/>
    <col min="7430" max="7430" width="23.140625" style="4" customWidth="1"/>
    <col min="7431" max="7675" width="8.85546875" style="4"/>
    <col min="7676" max="7676" width="1.7109375" style="4" customWidth="1"/>
    <col min="7677" max="7678" width="5.42578125" style="4" customWidth="1"/>
    <col min="7679" max="7679" width="7.7109375" style="4" customWidth="1"/>
    <col min="7680" max="7680" width="33.140625" style="4" customWidth="1"/>
    <col min="7681" max="7681" width="4.7109375" style="4" customWidth="1"/>
    <col min="7682" max="7682" width="12.42578125" style="4" customWidth="1"/>
    <col min="7683" max="7683" width="8.5703125" style="4" customWidth="1"/>
    <col min="7684" max="7684" width="4.7109375" style="4" customWidth="1"/>
    <col min="7685" max="7685" width="14.5703125" style="4" customWidth="1"/>
    <col min="7686" max="7686" width="23.140625" style="4" customWidth="1"/>
    <col min="7687" max="7931" width="8.85546875" style="4"/>
    <col min="7932" max="7932" width="1.7109375" style="4" customWidth="1"/>
    <col min="7933" max="7934" width="5.42578125" style="4" customWidth="1"/>
    <col min="7935" max="7935" width="7.7109375" style="4" customWidth="1"/>
    <col min="7936" max="7936" width="33.140625" style="4" customWidth="1"/>
    <col min="7937" max="7937" width="4.7109375" style="4" customWidth="1"/>
    <col min="7938" max="7938" width="12.42578125" style="4" customWidth="1"/>
    <col min="7939" max="7939" width="8.5703125" style="4" customWidth="1"/>
    <col min="7940" max="7940" width="4.7109375" style="4" customWidth="1"/>
    <col min="7941" max="7941" width="14.5703125" style="4" customWidth="1"/>
    <col min="7942" max="7942" width="23.140625" style="4" customWidth="1"/>
    <col min="7943" max="8187" width="8.85546875" style="4"/>
    <col min="8188" max="8188" width="1.7109375" style="4" customWidth="1"/>
    <col min="8189" max="8190" width="5.42578125" style="4" customWidth="1"/>
    <col min="8191" max="8191" width="7.7109375" style="4" customWidth="1"/>
    <col min="8192" max="8192" width="33.140625" style="4" customWidth="1"/>
    <col min="8193" max="8193" width="4.7109375" style="4" customWidth="1"/>
    <col min="8194" max="8194" width="12.42578125" style="4" customWidth="1"/>
    <col min="8195" max="8195" width="8.5703125" style="4" customWidth="1"/>
    <col min="8196" max="8196" width="4.7109375" style="4" customWidth="1"/>
    <col min="8197" max="8197" width="14.5703125" style="4" customWidth="1"/>
    <col min="8198" max="8198" width="23.140625" style="4" customWidth="1"/>
    <col min="8199" max="8443" width="8.85546875" style="4"/>
    <col min="8444" max="8444" width="1.7109375" style="4" customWidth="1"/>
    <col min="8445" max="8446" width="5.42578125" style="4" customWidth="1"/>
    <col min="8447" max="8447" width="7.7109375" style="4" customWidth="1"/>
    <col min="8448" max="8448" width="33.140625" style="4" customWidth="1"/>
    <col min="8449" max="8449" width="4.7109375" style="4" customWidth="1"/>
    <col min="8450" max="8450" width="12.42578125" style="4" customWidth="1"/>
    <col min="8451" max="8451" width="8.5703125" style="4" customWidth="1"/>
    <col min="8452" max="8452" width="4.7109375" style="4" customWidth="1"/>
    <col min="8453" max="8453" width="14.5703125" style="4" customWidth="1"/>
    <col min="8454" max="8454" width="23.140625" style="4" customWidth="1"/>
    <col min="8455" max="8699" width="8.85546875" style="4"/>
    <col min="8700" max="8700" width="1.7109375" style="4" customWidth="1"/>
    <col min="8701" max="8702" width="5.42578125" style="4" customWidth="1"/>
    <col min="8703" max="8703" width="7.7109375" style="4" customWidth="1"/>
    <col min="8704" max="8704" width="33.140625" style="4" customWidth="1"/>
    <col min="8705" max="8705" width="4.7109375" style="4" customWidth="1"/>
    <col min="8706" max="8706" width="12.42578125" style="4" customWidth="1"/>
    <col min="8707" max="8707" width="8.5703125" style="4" customWidth="1"/>
    <col min="8708" max="8708" width="4.7109375" style="4" customWidth="1"/>
    <col min="8709" max="8709" width="14.5703125" style="4" customWidth="1"/>
    <col min="8710" max="8710" width="23.140625" style="4" customWidth="1"/>
    <col min="8711" max="8955" width="8.85546875" style="4"/>
    <col min="8956" max="8956" width="1.7109375" style="4" customWidth="1"/>
    <col min="8957" max="8958" width="5.42578125" style="4" customWidth="1"/>
    <col min="8959" max="8959" width="7.7109375" style="4" customWidth="1"/>
    <col min="8960" max="8960" width="33.140625" style="4" customWidth="1"/>
    <col min="8961" max="8961" width="4.7109375" style="4" customWidth="1"/>
    <col min="8962" max="8962" width="12.42578125" style="4" customWidth="1"/>
    <col min="8963" max="8963" width="8.5703125" style="4" customWidth="1"/>
    <col min="8964" max="8964" width="4.7109375" style="4" customWidth="1"/>
    <col min="8965" max="8965" width="14.5703125" style="4" customWidth="1"/>
    <col min="8966" max="8966" width="23.140625" style="4" customWidth="1"/>
    <col min="8967" max="9211" width="8.85546875" style="4"/>
    <col min="9212" max="9212" width="1.7109375" style="4" customWidth="1"/>
    <col min="9213" max="9214" width="5.42578125" style="4" customWidth="1"/>
    <col min="9215" max="9215" width="7.7109375" style="4" customWidth="1"/>
    <col min="9216" max="9216" width="33.140625" style="4" customWidth="1"/>
    <col min="9217" max="9217" width="4.7109375" style="4" customWidth="1"/>
    <col min="9218" max="9218" width="12.42578125" style="4" customWidth="1"/>
    <col min="9219" max="9219" width="8.5703125" style="4" customWidth="1"/>
    <col min="9220" max="9220" width="4.7109375" style="4" customWidth="1"/>
    <col min="9221" max="9221" width="14.5703125" style="4" customWidth="1"/>
    <col min="9222" max="9222" width="23.140625" style="4" customWidth="1"/>
    <col min="9223" max="9467" width="8.85546875" style="4"/>
    <col min="9468" max="9468" width="1.7109375" style="4" customWidth="1"/>
    <col min="9469" max="9470" width="5.42578125" style="4" customWidth="1"/>
    <col min="9471" max="9471" width="7.7109375" style="4" customWidth="1"/>
    <col min="9472" max="9472" width="33.140625" style="4" customWidth="1"/>
    <col min="9473" max="9473" width="4.7109375" style="4" customWidth="1"/>
    <col min="9474" max="9474" width="12.42578125" style="4" customWidth="1"/>
    <col min="9475" max="9475" width="8.5703125" style="4" customWidth="1"/>
    <col min="9476" max="9476" width="4.7109375" style="4" customWidth="1"/>
    <col min="9477" max="9477" width="14.5703125" style="4" customWidth="1"/>
    <col min="9478" max="9478" width="23.140625" style="4" customWidth="1"/>
    <col min="9479" max="9723" width="8.85546875" style="4"/>
    <col min="9724" max="9724" width="1.7109375" style="4" customWidth="1"/>
    <col min="9725" max="9726" width="5.42578125" style="4" customWidth="1"/>
    <col min="9727" max="9727" width="7.7109375" style="4" customWidth="1"/>
    <col min="9728" max="9728" width="33.140625" style="4" customWidth="1"/>
    <col min="9729" max="9729" width="4.7109375" style="4" customWidth="1"/>
    <col min="9730" max="9730" width="12.42578125" style="4" customWidth="1"/>
    <col min="9731" max="9731" width="8.5703125" style="4" customWidth="1"/>
    <col min="9732" max="9732" width="4.7109375" style="4" customWidth="1"/>
    <col min="9733" max="9733" width="14.5703125" style="4" customWidth="1"/>
    <col min="9734" max="9734" width="23.140625" style="4" customWidth="1"/>
    <col min="9735" max="9979" width="8.85546875" style="4"/>
    <col min="9980" max="9980" width="1.7109375" style="4" customWidth="1"/>
    <col min="9981" max="9982" width="5.42578125" style="4" customWidth="1"/>
    <col min="9983" max="9983" width="7.7109375" style="4" customWidth="1"/>
    <col min="9984" max="9984" width="33.140625" style="4" customWidth="1"/>
    <col min="9985" max="9985" width="4.7109375" style="4" customWidth="1"/>
    <col min="9986" max="9986" width="12.42578125" style="4" customWidth="1"/>
    <col min="9987" max="9987" width="8.5703125" style="4" customWidth="1"/>
    <col min="9988" max="9988" width="4.7109375" style="4" customWidth="1"/>
    <col min="9989" max="9989" width="14.5703125" style="4" customWidth="1"/>
    <col min="9990" max="9990" width="23.140625" style="4" customWidth="1"/>
    <col min="9991" max="10235" width="8.85546875" style="4"/>
    <col min="10236" max="10236" width="1.7109375" style="4" customWidth="1"/>
    <col min="10237" max="10238" width="5.42578125" style="4" customWidth="1"/>
    <col min="10239" max="10239" width="7.7109375" style="4" customWidth="1"/>
    <col min="10240" max="10240" width="33.140625" style="4" customWidth="1"/>
    <col min="10241" max="10241" width="4.7109375" style="4" customWidth="1"/>
    <col min="10242" max="10242" width="12.42578125" style="4" customWidth="1"/>
    <col min="10243" max="10243" width="8.5703125" style="4" customWidth="1"/>
    <col min="10244" max="10244" width="4.7109375" style="4" customWidth="1"/>
    <col min="10245" max="10245" width="14.5703125" style="4" customWidth="1"/>
    <col min="10246" max="10246" width="23.140625" style="4" customWidth="1"/>
    <col min="10247" max="10491" width="8.85546875" style="4"/>
    <col min="10492" max="10492" width="1.7109375" style="4" customWidth="1"/>
    <col min="10493" max="10494" width="5.42578125" style="4" customWidth="1"/>
    <col min="10495" max="10495" width="7.7109375" style="4" customWidth="1"/>
    <col min="10496" max="10496" width="33.140625" style="4" customWidth="1"/>
    <col min="10497" max="10497" width="4.7109375" style="4" customWidth="1"/>
    <col min="10498" max="10498" width="12.42578125" style="4" customWidth="1"/>
    <col min="10499" max="10499" width="8.5703125" style="4" customWidth="1"/>
    <col min="10500" max="10500" width="4.7109375" style="4" customWidth="1"/>
    <col min="10501" max="10501" width="14.5703125" style="4" customWidth="1"/>
    <col min="10502" max="10502" width="23.140625" style="4" customWidth="1"/>
    <col min="10503" max="10747" width="8.85546875" style="4"/>
    <col min="10748" max="10748" width="1.7109375" style="4" customWidth="1"/>
    <col min="10749" max="10750" width="5.42578125" style="4" customWidth="1"/>
    <col min="10751" max="10751" width="7.7109375" style="4" customWidth="1"/>
    <col min="10752" max="10752" width="33.140625" style="4" customWidth="1"/>
    <col min="10753" max="10753" width="4.7109375" style="4" customWidth="1"/>
    <col min="10754" max="10754" width="12.42578125" style="4" customWidth="1"/>
    <col min="10755" max="10755" width="8.5703125" style="4" customWidth="1"/>
    <col min="10756" max="10756" width="4.7109375" style="4" customWidth="1"/>
    <col min="10757" max="10757" width="14.5703125" style="4" customWidth="1"/>
    <col min="10758" max="10758" width="23.140625" style="4" customWidth="1"/>
    <col min="10759" max="11003" width="8.85546875" style="4"/>
    <col min="11004" max="11004" width="1.7109375" style="4" customWidth="1"/>
    <col min="11005" max="11006" width="5.42578125" style="4" customWidth="1"/>
    <col min="11007" max="11007" width="7.7109375" style="4" customWidth="1"/>
    <col min="11008" max="11008" width="33.140625" style="4" customWidth="1"/>
    <col min="11009" max="11009" width="4.7109375" style="4" customWidth="1"/>
    <col min="11010" max="11010" width="12.42578125" style="4" customWidth="1"/>
    <col min="11011" max="11011" width="8.5703125" style="4" customWidth="1"/>
    <col min="11012" max="11012" width="4.7109375" style="4" customWidth="1"/>
    <col min="11013" max="11013" width="14.5703125" style="4" customWidth="1"/>
    <col min="11014" max="11014" width="23.140625" style="4" customWidth="1"/>
    <col min="11015" max="11259" width="8.85546875" style="4"/>
    <col min="11260" max="11260" width="1.7109375" style="4" customWidth="1"/>
    <col min="11261" max="11262" width="5.42578125" style="4" customWidth="1"/>
    <col min="11263" max="11263" width="7.7109375" style="4" customWidth="1"/>
    <col min="11264" max="11264" width="33.140625" style="4" customWidth="1"/>
    <col min="11265" max="11265" width="4.7109375" style="4" customWidth="1"/>
    <col min="11266" max="11266" width="12.42578125" style="4" customWidth="1"/>
    <col min="11267" max="11267" width="8.5703125" style="4" customWidth="1"/>
    <col min="11268" max="11268" width="4.7109375" style="4" customWidth="1"/>
    <col min="11269" max="11269" width="14.5703125" style="4" customWidth="1"/>
    <col min="11270" max="11270" width="23.140625" style="4" customWidth="1"/>
    <col min="11271" max="11515" width="8.85546875" style="4"/>
    <col min="11516" max="11516" width="1.7109375" style="4" customWidth="1"/>
    <col min="11517" max="11518" width="5.42578125" style="4" customWidth="1"/>
    <col min="11519" max="11519" width="7.7109375" style="4" customWidth="1"/>
    <col min="11520" max="11520" width="33.140625" style="4" customWidth="1"/>
    <col min="11521" max="11521" width="4.7109375" style="4" customWidth="1"/>
    <col min="11522" max="11522" width="12.42578125" style="4" customWidth="1"/>
    <col min="11523" max="11523" width="8.5703125" style="4" customWidth="1"/>
    <col min="11524" max="11524" width="4.7109375" style="4" customWidth="1"/>
    <col min="11525" max="11525" width="14.5703125" style="4" customWidth="1"/>
    <col min="11526" max="11526" width="23.140625" style="4" customWidth="1"/>
    <col min="11527" max="11771" width="8.85546875" style="4"/>
    <col min="11772" max="11772" width="1.7109375" style="4" customWidth="1"/>
    <col min="11773" max="11774" width="5.42578125" style="4" customWidth="1"/>
    <col min="11775" max="11775" width="7.7109375" style="4" customWidth="1"/>
    <col min="11776" max="11776" width="33.140625" style="4" customWidth="1"/>
    <col min="11777" max="11777" width="4.7109375" style="4" customWidth="1"/>
    <col min="11778" max="11778" width="12.42578125" style="4" customWidth="1"/>
    <col min="11779" max="11779" width="8.5703125" style="4" customWidth="1"/>
    <col min="11780" max="11780" width="4.7109375" style="4" customWidth="1"/>
    <col min="11781" max="11781" width="14.5703125" style="4" customWidth="1"/>
    <col min="11782" max="11782" width="23.140625" style="4" customWidth="1"/>
    <col min="11783" max="12027" width="8.85546875" style="4"/>
    <col min="12028" max="12028" width="1.7109375" style="4" customWidth="1"/>
    <col min="12029" max="12030" width="5.42578125" style="4" customWidth="1"/>
    <col min="12031" max="12031" width="7.7109375" style="4" customWidth="1"/>
    <col min="12032" max="12032" width="33.140625" style="4" customWidth="1"/>
    <col min="12033" max="12033" width="4.7109375" style="4" customWidth="1"/>
    <col min="12034" max="12034" width="12.42578125" style="4" customWidth="1"/>
    <col min="12035" max="12035" width="8.5703125" style="4" customWidth="1"/>
    <col min="12036" max="12036" width="4.7109375" style="4" customWidth="1"/>
    <col min="12037" max="12037" width="14.5703125" style="4" customWidth="1"/>
    <col min="12038" max="12038" width="23.140625" style="4" customWidth="1"/>
    <col min="12039" max="12283" width="8.85546875" style="4"/>
    <col min="12284" max="12284" width="1.7109375" style="4" customWidth="1"/>
    <col min="12285" max="12286" width="5.42578125" style="4" customWidth="1"/>
    <col min="12287" max="12287" width="7.7109375" style="4" customWidth="1"/>
    <col min="12288" max="12288" width="33.140625" style="4" customWidth="1"/>
    <col min="12289" max="12289" width="4.7109375" style="4" customWidth="1"/>
    <col min="12290" max="12290" width="12.42578125" style="4" customWidth="1"/>
    <col min="12291" max="12291" width="8.5703125" style="4" customWidth="1"/>
    <col min="12292" max="12292" width="4.7109375" style="4" customWidth="1"/>
    <col min="12293" max="12293" width="14.5703125" style="4" customWidth="1"/>
    <col min="12294" max="12294" width="23.140625" style="4" customWidth="1"/>
    <col min="12295" max="12539" width="8.85546875" style="4"/>
    <col min="12540" max="12540" width="1.7109375" style="4" customWidth="1"/>
    <col min="12541" max="12542" width="5.42578125" style="4" customWidth="1"/>
    <col min="12543" max="12543" width="7.7109375" style="4" customWidth="1"/>
    <col min="12544" max="12544" width="33.140625" style="4" customWidth="1"/>
    <col min="12545" max="12545" width="4.7109375" style="4" customWidth="1"/>
    <col min="12546" max="12546" width="12.42578125" style="4" customWidth="1"/>
    <col min="12547" max="12547" width="8.5703125" style="4" customWidth="1"/>
    <col min="12548" max="12548" width="4.7109375" style="4" customWidth="1"/>
    <col min="12549" max="12549" width="14.5703125" style="4" customWidth="1"/>
    <col min="12550" max="12550" width="23.140625" style="4" customWidth="1"/>
    <col min="12551" max="12795" width="8.85546875" style="4"/>
    <col min="12796" max="12796" width="1.7109375" style="4" customWidth="1"/>
    <col min="12797" max="12798" width="5.42578125" style="4" customWidth="1"/>
    <col min="12799" max="12799" width="7.7109375" style="4" customWidth="1"/>
    <col min="12800" max="12800" width="33.140625" style="4" customWidth="1"/>
    <col min="12801" max="12801" width="4.7109375" style="4" customWidth="1"/>
    <col min="12802" max="12802" width="12.42578125" style="4" customWidth="1"/>
    <col min="12803" max="12803" width="8.5703125" style="4" customWidth="1"/>
    <col min="12804" max="12804" width="4.7109375" style="4" customWidth="1"/>
    <col min="12805" max="12805" width="14.5703125" style="4" customWidth="1"/>
    <col min="12806" max="12806" width="23.140625" style="4" customWidth="1"/>
    <col min="12807" max="13051" width="8.85546875" style="4"/>
    <col min="13052" max="13052" width="1.7109375" style="4" customWidth="1"/>
    <col min="13053" max="13054" width="5.42578125" style="4" customWidth="1"/>
    <col min="13055" max="13055" width="7.7109375" style="4" customWidth="1"/>
    <col min="13056" max="13056" width="33.140625" style="4" customWidth="1"/>
    <col min="13057" max="13057" width="4.7109375" style="4" customWidth="1"/>
    <col min="13058" max="13058" width="12.42578125" style="4" customWidth="1"/>
    <col min="13059" max="13059" width="8.5703125" style="4" customWidth="1"/>
    <col min="13060" max="13060" width="4.7109375" style="4" customWidth="1"/>
    <col min="13061" max="13061" width="14.5703125" style="4" customWidth="1"/>
    <col min="13062" max="13062" width="23.140625" style="4" customWidth="1"/>
    <col min="13063" max="13307" width="8.85546875" style="4"/>
    <col min="13308" max="13308" width="1.7109375" style="4" customWidth="1"/>
    <col min="13309" max="13310" width="5.42578125" style="4" customWidth="1"/>
    <col min="13311" max="13311" width="7.7109375" style="4" customWidth="1"/>
    <col min="13312" max="13312" width="33.140625" style="4" customWidth="1"/>
    <col min="13313" max="13313" width="4.7109375" style="4" customWidth="1"/>
    <col min="13314" max="13314" width="12.42578125" style="4" customWidth="1"/>
    <col min="13315" max="13315" width="8.5703125" style="4" customWidth="1"/>
    <col min="13316" max="13316" width="4.7109375" style="4" customWidth="1"/>
    <col min="13317" max="13317" width="14.5703125" style="4" customWidth="1"/>
    <col min="13318" max="13318" width="23.140625" style="4" customWidth="1"/>
    <col min="13319" max="13563" width="8.85546875" style="4"/>
    <col min="13564" max="13564" width="1.7109375" style="4" customWidth="1"/>
    <col min="13565" max="13566" width="5.42578125" style="4" customWidth="1"/>
    <col min="13567" max="13567" width="7.7109375" style="4" customWidth="1"/>
    <col min="13568" max="13568" width="33.140625" style="4" customWidth="1"/>
    <col min="13569" max="13569" width="4.7109375" style="4" customWidth="1"/>
    <col min="13570" max="13570" width="12.42578125" style="4" customWidth="1"/>
    <col min="13571" max="13571" width="8.5703125" style="4" customWidth="1"/>
    <col min="13572" max="13572" width="4.7109375" style="4" customWidth="1"/>
    <col min="13573" max="13573" width="14.5703125" style="4" customWidth="1"/>
    <col min="13574" max="13574" width="23.140625" style="4" customWidth="1"/>
    <col min="13575" max="13819" width="8.85546875" style="4"/>
    <col min="13820" max="13820" width="1.7109375" style="4" customWidth="1"/>
    <col min="13821" max="13822" width="5.42578125" style="4" customWidth="1"/>
    <col min="13823" max="13823" width="7.7109375" style="4" customWidth="1"/>
    <col min="13824" max="13824" width="33.140625" style="4" customWidth="1"/>
    <col min="13825" max="13825" width="4.7109375" style="4" customWidth="1"/>
    <col min="13826" max="13826" width="12.42578125" style="4" customWidth="1"/>
    <col min="13827" max="13827" width="8.5703125" style="4" customWidth="1"/>
    <col min="13828" max="13828" width="4.7109375" style="4" customWidth="1"/>
    <col min="13829" max="13829" width="14.5703125" style="4" customWidth="1"/>
    <col min="13830" max="13830" width="23.140625" style="4" customWidth="1"/>
    <col min="13831" max="14075" width="8.85546875" style="4"/>
    <col min="14076" max="14076" width="1.7109375" style="4" customWidth="1"/>
    <col min="14077" max="14078" width="5.42578125" style="4" customWidth="1"/>
    <col min="14079" max="14079" width="7.7109375" style="4" customWidth="1"/>
    <col min="14080" max="14080" width="33.140625" style="4" customWidth="1"/>
    <col min="14081" max="14081" width="4.7109375" style="4" customWidth="1"/>
    <col min="14082" max="14082" width="12.42578125" style="4" customWidth="1"/>
    <col min="14083" max="14083" width="8.5703125" style="4" customWidth="1"/>
    <col min="14084" max="14084" width="4.7109375" style="4" customWidth="1"/>
    <col min="14085" max="14085" width="14.5703125" style="4" customWidth="1"/>
    <col min="14086" max="14086" width="23.140625" style="4" customWidth="1"/>
    <col min="14087" max="14331" width="8.85546875" style="4"/>
    <col min="14332" max="14332" width="1.7109375" style="4" customWidth="1"/>
    <col min="14333" max="14334" width="5.42578125" style="4" customWidth="1"/>
    <col min="14335" max="14335" width="7.7109375" style="4" customWidth="1"/>
    <col min="14336" max="14336" width="33.140625" style="4" customWidth="1"/>
    <col min="14337" max="14337" width="4.7109375" style="4" customWidth="1"/>
    <col min="14338" max="14338" width="12.42578125" style="4" customWidth="1"/>
    <col min="14339" max="14339" width="8.5703125" style="4" customWidth="1"/>
    <col min="14340" max="14340" width="4.7109375" style="4" customWidth="1"/>
    <col min="14341" max="14341" width="14.5703125" style="4" customWidth="1"/>
    <col min="14342" max="14342" width="23.140625" style="4" customWidth="1"/>
    <col min="14343" max="14587" width="8.85546875" style="4"/>
    <col min="14588" max="14588" width="1.7109375" style="4" customWidth="1"/>
    <col min="14589" max="14590" width="5.42578125" style="4" customWidth="1"/>
    <col min="14591" max="14591" width="7.7109375" style="4" customWidth="1"/>
    <col min="14592" max="14592" width="33.140625" style="4" customWidth="1"/>
    <col min="14593" max="14593" width="4.7109375" style="4" customWidth="1"/>
    <col min="14594" max="14594" width="12.42578125" style="4" customWidth="1"/>
    <col min="14595" max="14595" width="8.5703125" style="4" customWidth="1"/>
    <col min="14596" max="14596" width="4.7109375" style="4" customWidth="1"/>
    <col min="14597" max="14597" width="14.5703125" style="4" customWidth="1"/>
    <col min="14598" max="14598" width="23.140625" style="4" customWidth="1"/>
    <col min="14599" max="14843" width="8.85546875" style="4"/>
    <col min="14844" max="14844" width="1.7109375" style="4" customWidth="1"/>
    <col min="14845" max="14846" width="5.42578125" style="4" customWidth="1"/>
    <col min="14847" max="14847" width="7.7109375" style="4" customWidth="1"/>
    <col min="14848" max="14848" width="33.140625" style="4" customWidth="1"/>
    <col min="14849" max="14849" width="4.7109375" style="4" customWidth="1"/>
    <col min="14850" max="14850" width="12.42578125" style="4" customWidth="1"/>
    <col min="14851" max="14851" width="8.5703125" style="4" customWidth="1"/>
    <col min="14852" max="14852" width="4.7109375" style="4" customWidth="1"/>
    <col min="14853" max="14853" width="14.5703125" style="4" customWidth="1"/>
    <col min="14854" max="14854" width="23.140625" style="4" customWidth="1"/>
    <col min="14855" max="15099" width="8.85546875" style="4"/>
    <col min="15100" max="15100" width="1.7109375" style="4" customWidth="1"/>
    <col min="15101" max="15102" width="5.42578125" style="4" customWidth="1"/>
    <col min="15103" max="15103" width="7.7109375" style="4" customWidth="1"/>
    <col min="15104" max="15104" width="33.140625" style="4" customWidth="1"/>
    <col min="15105" max="15105" width="4.7109375" style="4" customWidth="1"/>
    <col min="15106" max="15106" width="12.42578125" style="4" customWidth="1"/>
    <col min="15107" max="15107" width="8.5703125" style="4" customWidth="1"/>
    <col min="15108" max="15108" width="4.7109375" style="4" customWidth="1"/>
    <col min="15109" max="15109" width="14.5703125" style="4" customWidth="1"/>
    <col min="15110" max="15110" width="23.140625" style="4" customWidth="1"/>
    <col min="15111" max="15355" width="8.85546875" style="4"/>
    <col min="15356" max="15356" width="1.7109375" style="4" customWidth="1"/>
    <col min="15357" max="15358" width="5.42578125" style="4" customWidth="1"/>
    <col min="15359" max="15359" width="7.7109375" style="4" customWidth="1"/>
    <col min="15360" max="15360" width="33.140625" style="4" customWidth="1"/>
    <col min="15361" max="15361" width="4.7109375" style="4" customWidth="1"/>
    <col min="15362" max="15362" width="12.42578125" style="4" customWidth="1"/>
    <col min="15363" max="15363" width="8.5703125" style="4" customWidth="1"/>
    <col min="15364" max="15364" width="4.7109375" style="4" customWidth="1"/>
    <col min="15365" max="15365" width="14.5703125" style="4" customWidth="1"/>
    <col min="15366" max="15366" width="23.140625" style="4" customWidth="1"/>
    <col min="15367" max="15611" width="8.85546875" style="4"/>
    <col min="15612" max="15612" width="1.7109375" style="4" customWidth="1"/>
    <col min="15613" max="15614" width="5.42578125" style="4" customWidth="1"/>
    <col min="15615" max="15615" width="7.7109375" style="4" customWidth="1"/>
    <col min="15616" max="15616" width="33.140625" style="4" customWidth="1"/>
    <col min="15617" max="15617" width="4.7109375" style="4" customWidth="1"/>
    <col min="15618" max="15618" width="12.42578125" style="4" customWidth="1"/>
    <col min="15619" max="15619" width="8.5703125" style="4" customWidth="1"/>
    <col min="15620" max="15620" width="4.7109375" style="4" customWidth="1"/>
    <col min="15621" max="15621" width="14.5703125" style="4" customWidth="1"/>
    <col min="15622" max="15622" width="23.140625" style="4" customWidth="1"/>
    <col min="15623" max="15867" width="8.85546875" style="4"/>
    <col min="15868" max="15868" width="1.7109375" style="4" customWidth="1"/>
    <col min="15869" max="15870" width="5.42578125" style="4" customWidth="1"/>
    <col min="15871" max="15871" width="7.7109375" style="4" customWidth="1"/>
    <col min="15872" max="15872" width="33.140625" style="4" customWidth="1"/>
    <col min="15873" max="15873" width="4.7109375" style="4" customWidth="1"/>
    <col min="15874" max="15874" width="12.42578125" style="4" customWidth="1"/>
    <col min="15875" max="15875" width="8.5703125" style="4" customWidth="1"/>
    <col min="15876" max="15876" width="4.7109375" style="4" customWidth="1"/>
    <col min="15877" max="15877" width="14.5703125" style="4" customWidth="1"/>
    <col min="15878" max="15878" width="23.140625" style="4" customWidth="1"/>
    <col min="15879" max="16123" width="8.85546875" style="4"/>
    <col min="16124" max="16124" width="1.7109375" style="4" customWidth="1"/>
    <col min="16125" max="16126" width="5.42578125" style="4" customWidth="1"/>
    <col min="16127" max="16127" width="7.7109375" style="4" customWidth="1"/>
    <col min="16128" max="16128" width="33.140625" style="4" customWidth="1"/>
    <col min="16129" max="16129" width="4.7109375" style="4" customWidth="1"/>
    <col min="16130" max="16130" width="12.42578125" style="4" customWidth="1"/>
    <col min="16131" max="16131" width="8.5703125" style="4" customWidth="1"/>
    <col min="16132" max="16132" width="4.7109375" style="4" customWidth="1"/>
    <col min="16133" max="16133" width="14.5703125" style="4" customWidth="1"/>
    <col min="16134" max="16134" width="23.140625" style="4" customWidth="1"/>
    <col min="16135" max="16384" width="8.85546875" style="4"/>
  </cols>
  <sheetData>
    <row r="1" spans="1:11" s="128" customFormat="1" ht="14.25" customHeight="1" x14ac:dyDescent="0.2">
      <c r="A1" s="221"/>
      <c r="B1" s="222"/>
      <c r="C1" s="222"/>
      <c r="D1" s="223"/>
      <c r="E1" s="224"/>
      <c r="F1" s="224"/>
      <c r="G1" s="224"/>
      <c r="H1" s="224"/>
      <c r="I1" s="225"/>
      <c r="J1" s="225"/>
      <c r="K1" s="225"/>
    </row>
    <row r="2" spans="1:11" s="128" customFormat="1" ht="14.25" customHeight="1" x14ac:dyDescent="0.2">
      <c r="A2" s="222"/>
      <c r="B2" s="222"/>
      <c r="C2" s="222"/>
      <c r="D2" s="223"/>
      <c r="E2" s="224"/>
      <c r="F2" s="224"/>
      <c r="G2" s="224"/>
      <c r="H2" s="224"/>
      <c r="I2" s="225"/>
      <c r="J2" s="225"/>
      <c r="K2" s="225"/>
    </row>
    <row r="3" spans="1:11" s="128" customFormat="1" ht="14.25" customHeight="1" x14ac:dyDescent="0.2">
      <c r="A3" s="222"/>
      <c r="B3" s="222"/>
      <c r="C3" s="222"/>
      <c r="D3" s="223"/>
      <c r="E3" s="224"/>
      <c r="F3" s="224"/>
      <c r="G3" s="224"/>
      <c r="H3" s="224"/>
      <c r="I3" s="225"/>
      <c r="J3" s="225"/>
      <c r="K3" s="225"/>
    </row>
    <row r="4" spans="1:11" s="128" customFormat="1" ht="19.5" customHeight="1" x14ac:dyDescent="0.2">
      <c r="A4" s="607" t="s">
        <v>414</v>
      </c>
      <c r="B4" s="607"/>
      <c r="C4" s="607"/>
      <c r="D4" s="607"/>
      <c r="E4" s="607"/>
      <c r="F4" s="607"/>
      <c r="G4" s="607"/>
      <c r="H4" s="607"/>
      <c r="I4" s="607"/>
      <c r="J4" s="607"/>
      <c r="K4" s="225"/>
    </row>
    <row r="5" spans="1:11" ht="18" x14ac:dyDescent="0.25">
      <c r="A5" s="226"/>
      <c r="B5" s="227"/>
      <c r="C5" s="228"/>
      <c r="D5" s="228"/>
      <c r="E5" s="228"/>
      <c r="F5" s="229"/>
      <c r="G5" s="230"/>
      <c r="H5" s="231"/>
      <c r="I5" s="231"/>
      <c r="J5" s="226"/>
      <c r="K5" s="226" t="s">
        <v>363</v>
      </c>
    </row>
    <row r="6" spans="1:11" ht="49.5" customHeight="1" x14ac:dyDescent="0.25">
      <c r="A6" s="226"/>
      <c r="B6" s="608" t="s">
        <v>415</v>
      </c>
      <c r="C6" s="608"/>
      <c r="D6" s="608"/>
      <c r="E6" s="608"/>
      <c r="F6" s="608"/>
      <c r="G6" s="608"/>
      <c r="H6" s="608"/>
      <c r="I6" s="608"/>
      <c r="J6" s="608"/>
      <c r="K6" s="226"/>
    </row>
    <row r="7" spans="1:11" ht="8.25" customHeight="1" x14ac:dyDescent="0.25">
      <c r="A7" s="226"/>
      <c r="B7" s="232"/>
      <c r="C7" s="232"/>
      <c r="D7" s="232"/>
      <c r="E7" s="232"/>
      <c r="F7" s="232"/>
      <c r="G7" s="232"/>
      <c r="H7" s="232"/>
      <c r="I7" s="232"/>
      <c r="J7" s="232"/>
      <c r="K7" s="226"/>
    </row>
    <row r="8" spans="1:11" ht="15.75" x14ac:dyDescent="0.25">
      <c r="A8" s="226"/>
      <c r="B8" s="233"/>
      <c r="C8" s="228"/>
      <c r="D8" s="228"/>
      <c r="E8" s="228"/>
      <c r="F8" s="229"/>
      <c r="G8" s="234"/>
      <c r="H8" s="231"/>
      <c r="I8" s="235" t="s">
        <v>416</v>
      </c>
      <c r="J8" s="235" t="e">
        <f>LOOKUP(2,1/('1. Datos nacionales'!F20:H20),'1. Datos nacionales'!F18:H18)</f>
        <v>#N/A</v>
      </c>
      <c r="K8" s="226"/>
    </row>
    <row r="9" spans="1:11" ht="6.75" customHeight="1" thickBot="1" x14ac:dyDescent="0.3">
      <c r="A9" s="226"/>
      <c r="B9" s="236"/>
      <c r="C9" s="228"/>
      <c r="D9" s="228"/>
      <c r="E9" s="228"/>
      <c r="F9" s="229"/>
      <c r="G9" s="230"/>
      <c r="H9" s="231"/>
      <c r="I9" s="237"/>
      <c r="J9" s="226"/>
      <c r="K9" s="226"/>
    </row>
    <row r="10" spans="1:11" ht="15.75" thickBot="1" x14ac:dyDescent="0.3">
      <c r="A10" s="226"/>
      <c r="B10" s="238" t="s">
        <v>417</v>
      </c>
      <c r="C10" s="239"/>
      <c r="D10" s="239"/>
      <c r="E10" s="239"/>
      <c r="F10" s="240"/>
      <c r="G10" s="241"/>
      <c r="H10" s="242" t="s">
        <v>431</v>
      </c>
      <c r="I10" s="421" t="s">
        <v>432</v>
      </c>
      <c r="J10" s="243"/>
      <c r="K10" s="226"/>
    </row>
    <row r="11" spans="1:11" ht="15.75" thickBot="1" x14ac:dyDescent="0.3">
      <c r="A11" s="226"/>
      <c r="B11" s="244"/>
      <c r="C11" s="245"/>
      <c r="D11" s="245"/>
      <c r="E11" s="245"/>
      <c r="F11" s="246"/>
      <c r="G11" s="247"/>
      <c r="H11" s="248"/>
      <c r="I11" s="248"/>
      <c r="J11" s="249"/>
      <c r="K11" s="226"/>
    </row>
    <row r="12" spans="1:11" ht="15.75" thickBot="1" x14ac:dyDescent="0.3">
      <c r="A12" s="226"/>
      <c r="B12" s="244"/>
      <c r="C12" s="250" t="s">
        <v>418</v>
      </c>
      <c r="D12" s="250"/>
      <c r="E12" s="251"/>
      <c r="F12" s="246" t="s">
        <v>365</v>
      </c>
      <c r="G12" s="252">
        <f>I65</f>
        <v>0</v>
      </c>
      <c r="H12" s="248" t="s">
        <v>422</v>
      </c>
      <c r="I12" s="248" t="s">
        <v>457</v>
      </c>
      <c r="J12" s="249"/>
      <c r="K12" s="226"/>
    </row>
    <row r="13" spans="1:11" ht="15.75" thickBot="1" x14ac:dyDescent="0.3">
      <c r="A13" s="226"/>
      <c r="B13" s="244"/>
      <c r="C13" s="250"/>
      <c r="D13" s="250"/>
      <c r="E13" s="251"/>
      <c r="F13" s="246"/>
      <c r="G13" s="247"/>
      <c r="H13" s="248"/>
      <c r="I13" s="248"/>
      <c r="J13" s="249"/>
      <c r="K13" s="226"/>
    </row>
    <row r="14" spans="1:11" ht="15.75" thickBot="1" x14ac:dyDescent="0.3">
      <c r="A14" s="226"/>
      <c r="B14" s="244"/>
      <c r="C14" s="253" t="s">
        <v>419</v>
      </c>
      <c r="D14" s="250"/>
      <c r="E14" s="251"/>
      <c r="F14" s="246" t="s">
        <v>366</v>
      </c>
      <c r="G14" s="254" t="e">
        <f>IF(OR(G15="",G15=0), 0, (G15/G16))</f>
        <v>#N/A</v>
      </c>
      <c r="H14" s="248" t="s">
        <v>422</v>
      </c>
      <c r="I14" s="255" t="s">
        <v>367</v>
      </c>
      <c r="J14" s="249"/>
      <c r="K14" s="226"/>
    </row>
    <row r="15" spans="1:11" s="262" customFormat="1" ht="13.5" thickBot="1" x14ac:dyDescent="0.3">
      <c r="A15" s="256"/>
      <c r="B15" s="257"/>
      <c r="C15" s="250"/>
      <c r="D15" s="250" t="s">
        <v>420</v>
      </c>
      <c r="E15" s="258"/>
      <c r="F15" s="259" t="s">
        <v>368</v>
      </c>
      <c r="G15" s="260" t="e">
        <f>LOOKUP(2,1/(ISNUMBER('1. Datos nacionales'!F66:H66)),'1. Datos nacionales'!F66:H66)</f>
        <v>#N/A</v>
      </c>
      <c r="H15" s="248" t="s">
        <v>0</v>
      </c>
      <c r="I15" s="248"/>
      <c r="J15" s="261"/>
      <c r="K15" s="256"/>
    </row>
    <row r="16" spans="1:11" s="262" customFormat="1" ht="13.5" thickBot="1" x14ac:dyDescent="0.3">
      <c r="A16" s="256"/>
      <c r="B16" s="257"/>
      <c r="C16" s="250"/>
      <c r="D16" s="250" t="s">
        <v>421</v>
      </c>
      <c r="E16" s="258"/>
      <c r="F16" s="259" t="s">
        <v>369</v>
      </c>
      <c r="G16" s="263" t="e">
        <f>INDEX(G64:I64, MATCH(LOOKUP(2,1/('1. Datos nacionales'!F66:H66),'1. Datos nacionales'!F18:H18),G59:I59,0))</f>
        <v>#N/A</v>
      </c>
      <c r="H16" s="248" t="s">
        <v>0</v>
      </c>
      <c r="I16" s="248"/>
      <c r="J16" s="261"/>
      <c r="K16" s="256"/>
    </row>
    <row r="17" spans="1:11" s="262" customFormat="1" ht="13.5" thickBot="1" x14ac:dyDescent="0.3">
      <c r="A17" s="256"/>
      <c r="B17" s="257"/>
      <c r="C17" s="250"/>
      <c r="D17" s="250"/>
      <c r="E17" s="258"/>
      <c r="F17" s="259"/>
      <c r="G17" s="247"/>
      <c r="H17" s="248"/>
      <c r="I17" s="248"/>
      <c r="J17" s="261"/>
      <c r="K17" s="256"/>
    </row>
    <row r="18" spans="1:11" ht="15.75" thickBot="1" x14ac:dyDescent="0.3">
      <c r="A18" s="226"/>
      <c r="B18" s="264"/>
      <c r="C18" s="253" t="s">
        <v>423</v>
      </c>
      <c r="D18" s="250"/>
      <c r="E18" s="245"/>
      <c r="F18" s="265" t="s">
        <v>370</v>
      </c>
      <c r="G18" s="254" t="e">
        <f>IF(G14=1,0,(IF(G12="",(1/(1+(G14/((1-G14)*0.562)))),IF(G12=0,0,(1/(1+(G14/((1-G14)*G12))))))))</f>
        <v>#N/A</v>
      </c>
      <c r="H18" s="248" t="s">
        <v>422</v>
      </c>
      <c r="I18" s="248" t="s">
        <v>371</v>
      </c>
      <c r="J18" s="249"/>
      <c r="K18" s="226"/>
    </row>
    <row r="19" spans="1:11" ht="15.75" thickBot="1" x14ac:dyDescent="0.3">
      <c r="A19" s="226"/>
      <c r="B19" s="244"/>
      <c r="C19" s="250"/>
      <c r="D19" s="250"/>
      <c r="E19" s="245"/>
      <c r="F19" s="259"/>
      <c r="G19" s="266"/>
      <c r="H19" s="248"/>
      <c r="I19" s="248"/>
      <c r="J19" s="249"/>
      <c r="K19" s="226"/>
    </row>
    <row r="20" spans="1:11" ht="15.75" thickBot="1" x14ac:dyDescent="0.3">
      <c r="A20" s="226"/>
      <c r="B20" s="244"/>
      <c r="C20" s="250" t="s">
        <v>424</v>
      </c>
      <c r="D20" s="250"/>
      <c r="E20" s="245"/>
      <c r="F20" s="267" t="s">
        <v>372</v>
      </c>
      <c r="G20" s="263" t="e">
        <f>INDEX(G60:I60,MATCH(LOOKUP(2,1/('1. Datos nacionales'!F20:H20),'1. Datos nacionales'!F18:H18),G59:I59,0))/INDEX(G63:I63,MATCH(LOOKUP(2,1/('1. Datos nacionales'!F20:H20),'1. Datos nacionales'!F18:H18),G59:I59,0))*100</f>
        <v>#N/A</v>
      </c>
      <c r="H20" s="255" t="s">
        <v>428</v>
      </c>
      <c r="I20" s="248"/>
      <c r="J20" s="249"/>
      <c r="K20" s="226"/>
    </row>
    <row r="21" spans="1:11" x14ac:dyDescent="0.25">
      <c r="A21" s="226"/>
      <c r="B21" s="244"/>
      <c r="C21" s="250"/>
      <c r="D21" s="250" t="s">
        <v>425</v>
      </c>
      <c r="E21" s="245"/>
      <c r="F21" s="259"/>
      <c r="G21" s="266"/>
      <c r="H21" s="248"/>
      <c r="I21" s="248"/>
      <c r="J21" s="249"/>
      <c r="K21" s="226"/>
    </row>
    <row r="22" spans="1:11" ht="15.75" thickBot="1" x14ac:dyDescent="0.3">
      <c r="A22" s="226"/>
      <c r="B22" s="244"/>
      <c r="C22" s="250"/>
      <c r="D22" s="250"/>
      <c r="E22" s="245"/>
      <c r="F22" s="259"/>
      <c r="G22" s="268"/>
      <c r="H22" s="248"/>
      <c r="I22" s="248"/>
      <c r="J22" s="249"/>
      <c r="K22" s="226"/>
    </row>
    <row r="23" spans="1:11" ht="15.75" thickBot="1" x14ac:dyDescent="0.3">
      <c r="A23" s="226"/>
      <c r="B23" s="244"/>
      <c r="C23" s="250" t="s">
        <v>426</v>
      </c>
      <c r="D23" s="250"/>
      <c r="E23" s="245"/>
      <c r="F23" s="259" t="s">
        <v>373</v>
      </c>
      <c r="G23" s="269" t="e">
        <f>LOOKUP(2,1/(ISNUMBER('1. Datos nacionales'!F20:H20)),'1. Datos nacionales'!F20:H20)</f>
        <v>#N/A</v>
      </c>
      <c r="H23" s="270" t="s">
        <v>374</v>
      </c>
      <c r="I23" s="248"/>
      <c r="J23" s="249"/>
      <c r="K23" s="226"/>
    </row>
    <row r="24" spans="1:11" x14ac:dyDescent="0.25">
      <c r="A24" s="226"/>
      <c r="B24" s="244"/>
      <c r="C24" s="250"/>
      <c r="D24" s="250" t="s">
        <v>427</v>
      </c>
      <c r="E24" s="245"/>
      <c r="F24" s="259"/>
      <c r="G24" s="268"/>
      <c r="H24" s="248"/>
      <c r="I24" s="248"/>
      <c r="J24" s="249"/>
      <c r="K24" s="226"/>
    </row>
    <row r="25" spans="1:11" ht="15.75" thickBot="1" x14ac:dyDescent="0.3">
      <c r="A25" s="226"/>
      <c r="B25" s="244"/>
      <c r="C25" s="250"/>
      <c r="D25" s="250"/>
      <c r="E25" s="245"/>
      <c r="F25" s="259"/>
      <c r="G25" s="268"/>
      <c r="H25" s="248"/>
      <c r="I25" s="248"/>
      <c r="J25" s="249"/>
      <c r="K25" s="226"/>
    </row>
    <row r="26" spans="1:11" ht="15.75" thickBot="1" x14ac:dyDescent="0.3">
      <c r="A26" s="226"/>
      <c r="B26" s="244"/>
      <c r="C26" s="271" t="s">
        <v>430</v>
      </c>
      <c r="D26" s="245"/>
      <c r="E26" s="245"/>
      <c r="F26" s="259" t="s">
        <v>375</v>
      </c>
      <c r="G26" s="272" t="e">
        <f>IF(OR(G23="", G23=0), 0, (G20*(1-G18))/G23/1000000000)</f>
        <v>#N/A</v>
      </c>
      <c r="H26" s="273" t="s">
        <v>429</v>
      </c>
      <c r="I26" s="255" t="s">
        <v>376</v>
      </c>
      <c r="J26" s="249"/>
      <c r="K26" s="226"/>
    </row>
    <row r="27" spans="1:11" s="279" customFormat="1" ht="12" thickBot="1" x14ac:dyDescent="0.3">
      <c r="A27" s="274"/>
      <c r="B27" s="275"/>
      <c r="C27" s="276"/>
      <c r="D27" s="276"/>
      <c r="E27" s="276"/>
      <c r="F27" s="259"/>
      <c r="G27" s="277"/>
      <c r="H27" s="248"/>
      <c r="I27" s="248"/>
      <c r="J27" s="278"/>
      <c r="K27" s="274"/>
    </row>
    <row r="28" spans="1:11" ht="15.75" thickBot="1" x14ac:dyDescent="0.3">
      <c r="A28" s="226"/>
      <c r="B28" s="280" t="s">
        <v>433</v>
      </c>
      <c r="C28" s="239"/>
      <c r="D28" s="239"/>
      <c r="E28" s="239"/>
      <c r="F28" s="281"/>
      <c r="G28" s="282"/>
      <c r="H28" s="282"/>
      <c r="I28" s="283"/>
      <c r="J28" s="284"/>
      <c r="K28" s="226"/>
    </row>
    <row r="29" spans="1:11" ht="15.75" thickBot="1" x14ac:dyDescent="0.3">
      <c r="A29" s="226"/>
      <c r="B29" s="285"/>
      <c r="C29" s="245"/>
      <c r="D29" s="245"/>
      <c r="E29" s="245"/>
      <c r="F29" s="259"/>
      <c r="G29" s="286"/>
      <c r="H29" s="248"/>
      <c r="I29" s="248"/>
      <c r="J29" s="249"/>
      <c r="K29" s="226"/>
    </row>
    <row r="30" spans="1:11" ht="15.75" thickBot="1" x14ac:dyDescent="0.3">
      <c r="A30" s="226"/>
      <c r="B30" s="244"/>
      <c r="C30" s="250" t="s">
        <v>434</v>
      </c>
      <c r="D30" s="287"/>
      <c r="E30" s="287"/>
      <c r="F30" s="259" t="s">
        <v>377</v>
      </c>
      <c r="G30" s="263" t="e">
        <f>INDEX(G61:I61,MATCH(LOOKUP(2,1/('1. Datos nacionales'!F25:H25),'1. Datos nacionales'!F18:H18),G59:I59,0))/INDEX(G63:I63,MATCH(LOOKUP(2,1/('1. Datos nacionales'!F25:H25),'1. Datos nacionales'!F18:H18),G59:I59,0))*100</f>
        <v>#N/A</v>
      </c>
      <c r="H30" s="255" t="s">
        <v>428</v>
      </c>
      <c r="I30" s="248"/>
      <c r="J30" s="249"/>
      <c r="K30" s="226"/>
    </row>
    <row r="31" spans="1:11" ht="15.75" thickBot="1" x14ac:dyDescent="0.3">
      <c r="A31" s="226"/>
      <c r="B31" s="244"/>
      <c r="C31" s="391"/>
      <c r="D31" s="288"/>
      <c r="E31" s="287"/>
      <c r="F31" s="259"/>
      <c r="G31" s="289"/>
      <c r="H31" s="290"/>
      <c r="I31" s="255"/>
      <c r="J31" s="249"/>
      <c r="K31" s="226"/>
    </row>
    <row r="32" spans="1:11" ht="15.75" thickBot="1" x14ac:dyDescent="0.3">
      <c r="A32" s="226"/>
      <c r="B32" s="244"/>
      <c r="C32" s="288" t="s">
        <v>435</v>
      </c>
      <c r="D32" s="287"/>
      <c r="E32" s="287"/>
      <c r="F32" s="246" t="s">
        <v>378</v>
      </c>
      <c r="G32" s="269" t="e">
        <f>LOOKUP(2,1/(ISNUMBER('1. Datos nacionales'!F25:H25)),'1. Datos nacionales'!F25:H25)</f>
        <v>#N/A</v>
      </c>
      <c r="H32" s="270" t="s">
        <v>374</v>
      </c>
      <c r="I32" s="255"/>
      <c r="J32" s="249"/>
      <c r="K32" s="226"/>
    </row>
    <row r="33" spans="1:11" s="262" customFormat="1" ht="13.5" thickBot="1" x14ac:dyDescent="0.3">
      <c r="A33" s="256"/>
      <c r="B33" s="257"/>
      <c r="C33" s="288"/>
      <c r="D33" s="291"/>
      <c r="E33" s="291"/>
      <c r="F33" s="259"/>
      <c r="G33" s="292"/>
      <c r="H33" s="248"/>
      <c r="I33" s="255"/>
      <c r="J33" s="261"/>
      <c r="K33" s="256"/>
    </row>
    <row r="34" spans="1:11" ht="15.75" thickBot="1" x14ac:dyDescent="0.3">
      <c r="A34" s="226"/>
      <c r="B34" s="244"/>
      <c r="C34" s="271" t="s">
        <v>436</v>
      </c>
      <c r="D34" s="287"/>
      <c r="E34" s="287"/>
      <c r="F34" s="259" t="s">
        <v>379</v>
      </c>
      <c r="G34" s="272" t="e">
        <f>IF(OR(G32="",G32=0),0,G30/G32/1000000000)</f>
        <v>#N/A</v>
      </c>
      <c r="H34" s="273" t="s">
        <v>429</v>
      </c>
      <c r="I34" s="255" t="s">
        <v>380</v>
      </c>
      <c r="J34" s="249"/>
      <c r="K34" s="226"/>
    </row>
    <row r="35" spans="1:11" ht="15.75" thickBot="1" x14ac:dyDescent="0.3">
      <c r="A35" s="226"/>
      <c r="B35" s="244"/>
      <c r="C35" s="293"/>
      <c r="D35" s="287"/>
      <c r="E35" s="245"/>
      <c r="F35" s="259"/>
      <c r="G35" s="266"/>
      <c r="H35" s="290"/>
      <c r="I35" s="255"/>
      <c r="J35" s="249"/>
      <c r="K35" s="226"/>
    </row>
    <row r="36" spans="1:11" ht="15.75" thickBot="1" x14ac:dyDescent="0.3">
      <c r="A36" s="226"/>
      <c r="B36" s="238" t="s">
        <v>437</v>
      </c>
      <c r="C36" s="294"/>
      <c r="D36" s="239"/>
      <c r="E36" s="239"/>
      <c r="F36" s="281"/>
      <c r="G36" s="295"/>
      <c r="H36" s="296"/>
      <c r="I36" s="296"/>
      <c r="J36" s="284"/>
      <c r="K36" s="226"/>
    </row>
    <row r="37" spans="1:11" ht="15.75" thickBot="1" x14ac:dyDescent="0.3">
      <c r="A37" s="226"/>
      <c r="B37" s="244"/>
      <c r="C37" s="287"/>
      <c r="D37" s="245"/>
      <c r="E37" s="245"/>
      <c r="F37" s="259"/>
      <c r="G37" s="286"/>
      <c r="H37" s="248"/>
      <c r="I37" s="248"/>
      <c r="J37" s="249"/>
      <c r="K37" s="226"/>
    </row>
    <row r="38" spans="1:11" ht="15.75" thickBot="1" x14ac:dyDescent="0.3">
      <c r="A38" s="226"/>
      <c r="B38" s="244"/>
      <c r="C38" s="250" t="s">
        <v>438</v>
      </c>
      <c r="D38" s="287"/>
      <c r="E38" s="288"/>
      <c r="F38" s="259" t="s">
        <v>381</v>
      </c>
      <c r="G38" s="263" t="e">
        <f>INDEX(G62:I62,MATCH(LOOKUP(2,1/('1. Datos nacionales'!F24:H24),'1. Datos nacionales'!F18:H18),G59:I59,0))/INDEX(G63:I63,MATCH(LOOKUP(2,1/('1. Datos nacionales'!F24:H24),'1. Datos nacionales'!F18:H18),G59:I59,0))*100</f>
        <v>#N/A</v>
      </c>
      <c r="H38" s="255" t="s">
        <v>428</v>
      </c>
      <c r="I38" s="248"/>
      <c r="J38" s="249"/>
      <c r="K38" s="226"/>
    </row>
    <row r="39" spans="1:11" s="302" customFormat="1" ht="12" thickBot="1" x14ac:dyDescent="0.3">
      <c r="A39" s="297"/>
      <c r="B39" s="298"/>
      <c r="C39" s="392"/>
      <c r="D39" s="299"/>
      <c r="E39" s="299"/>
      <c r="F39" s="259"/>
      <c r="G39" s="300"/>
      <c r="H39" s="248"/>
      <c r="I39" s="248"/>
      <c r="J39" s="301"/>
      <c r="K39" s="297"/>
    </row>
    <row r="40" spans="1:11" ht="15.75" thickBot="1" x14ac:dyDescent="0.3">
      <c r="A40" s="226"/>
      <c r="B40" s="244"/>
      <c r="C40" s="208" t="s">
        <v>439</v>
      </c>
      <c r="D40" s="287"/>
      <c r="E40" s="287"/>
      <c r="F40" s="259" t="s">
        <v>382</v>
      </c>
      <c r="G40" s="269" t="e">
        <f>LOOKUP(2,1/(ISNUMBER('1. Datos nacionales'!F24:H24)),'1. Datos nacionales'!F24:H24)</f>
        <v>#N/A</v>
      </c>
      <c r="H40" s="270" t="s">
        <v>374</v>
      </c>
      <c r="I40" s="248"/>
      <c r="J40" s="249"/>
      <c r="K40" s="226"/>
    </row>
    <row r="41" spans="1:11" ht="15.75" thickBot="1" x14ac:dyDescent="0.3">
      <c r="A41" s="226"/>
      <c r="B41" s="244"/>
      <c r="C41" s="245"/>
      <c r="D41" s="245"/>
      <c r="E41" s="245"/>
      <c r="F41" s="259"/>
      <c r="G41" s="303"/>
      <c r="H41" s="248"/>
      <c r="I41" s="248"/>
      <c r="J41" s="249"/>
      <c r="K41" s="226"/>
    </row>
    <row r="42" spans="1:11" ht="15.75" thickBot="1" x14ac:dyDescent="0.3">
      <c r="A42" s="226"/>
      <c r="B42" s="244"/>
      <c r="C42" s="271" t="s">
        <v>440</v>
      </c>
      <c r="D42" s="287"/>
      <c r="E42" s="287"/>
      <c r="F42" s="259" t="s">
        <v>383</v>
      </c>
      <c r="G42" s="272" t="e">
        <f>IF(OR(G40="",G40=0),0,G38/G40/1000000000)</f>
        <v>#N/A</v>
      </c>
      <c r="H42" s="273" t="s">
        <v>429</v>
      </c>
      <c r="I42" s="255" t="s">
        <v>384</v>
      </c>
      <c r="J42" s="249"/>
      <c r="K42" s="226"/>
    </row>
    <row r="43" spans="1:11" s="308" customFormat="1" ht="12" thickBot="1" x14ac:dyDescent="0.3">
      <c r="A43" s="304"/>
      <c r="B43" s="305"/>
      <c r="C43" s="306"/>
      <c r="D43" s="306"/>
      <c r="E43" s="306"/>
      <c r="F43" s="259"/>
      <c r="G43" s="292"/>
      <c r="H43" s="248"/>
      <c r="I43" s="248"/>
      <c r="J43" s="307"/>
      <c r="K43" s="304"/>
    </row>
    <row r="44" spans="1:11" ht="15.75" thickBot="1" x14ac:dyDescent="0.3">
      <c r="A44" s="226"/>
      <c r="B44" s="309" t="s">
        <v>454</v>
      </c>
      <c r="C44" s="310"/>
      <c r="D44" s="310"/>
      <c r="E44" s="310"/>
      <c r="F44" s="311"/>
      <c r="G44" s="312"/>
      <c r="H44" s="313"/>
      <c r="I44" s="313"/>
      <c r="J44" s="314"/>
      <c r="K44" s="226"/>
    </row>
    <row r="45" spans="1:11" s="318" customFormat="1" ht="15.75" thickBot="1" x14ac:dyDescent="0.3">
      <c r="A45" s="230"/>
      <c r="B45" s="315"/>
      <c r="C45" s="288"/>
      <c r="D45" s="288"/>
      <c r="E45" s="288"/>
      <c r="F45" s="246"/>
      <c r="G45" s="316"/>
      <c r="H45" s="248"/>
      <c r="I45" s="248"/>
      <c r="J45" s="317"/>
      <c r="K45" s="230"/>
    </row>
    <row r="46" spans="1:11" s="318" customFormat="1" ht="15.75" thickBot="1" x14ac:dyDescent="0.3">
      <c r="A46" s="230"/>
      <c r="B46" s="315"/>
      <c r="C46" s="253" t="s">
        <v>441</v>
      </c>
      <c r="D46" s="288"/>
      <c r="E46" s="288"/>
      <c r="F46" s="246" t="s">
        <v>385</v>
      </c>
      <c r="G46" s="319" t="e">
        <f>IF(G23=0,0,G23/(G23+G32+G40))</f>
        <v>#N/A</v>
      </c>
      <c r="H46" s="248" t="s">
        <v>422</v>
      </c>
      <c r="I46" s="255" t="s">
        <v>386</v>
      </c>
      <c r="J46" s="317"/>
      <c r="K46" s="230"/>
    </row>
    <row r="47" spans="1:11" s="318" customFormat="1" ht="15.75" thickBot="1" x14ac:dyDescent="0.3">
      <c r="A47" s="230"/>
      <c r="B47" s="315"/>
      <c r="C47" s="393"/>
      <c r="D47" s="288"/>
      <c r="E47" s="288"/>
      <c r="F47" s="246"/>
      <c r="G47" s="320"/>
      <c r="H47" s="248"/>
      <c r="I47" s="248"/>
      <c r="J47" s="317"/>
      <c r="K47" s="230"/>
    </row>
    <row r="48" spans="1:11" s="318" customFormat="1" ht="15.75" thickBot="1" x14ac:dyDescent="0.3">
      <c r="A48" s="230"/>
      <c r="B48" s="315"/>
      <c r="C48" s="253" t="s">
        <v>442</v>
      </c>
      <c r="D48" s="288"/>
      <c r="E48" s="288"/>
      <c r="F48" s="246" t="s">
        <v>387</v>
      </c>
      <c r="G48" s="319" t="e">
        <f>IF(G32=0,0,G32/(G23+G32+G40))</f>
        <v>#N/A</v>
      </c>
      <c r="H48" s="248" t="s">
        <v>422</v>
      </c>
      <c r="I48" s="255" t="s">
        <v>388</v>
      </c>
      <c r="J48" s="317"/>
      <c r="K48" s="230"/>
    </row>
    <row r="49" spans="1:11" s="318" customFormat="1" ht="15.75" thickBot="1" x14ac:dyDescent="0.3">
      <c r="A49" s="230"/>
      <c r="B49" s="315"/>
      <c r="C49" s="393"/>
      <c r="D49" s="288"/>
      <c r="E49" s="288"/>
      <c r="F49" s="246"/>
      <c r="G49" s="320"/>
      <c r="H49" s="248"/>
      <c r="I49" s="248"/>
      <c r="J49" s="317"/>
      <c r="K49" s="230"/>
    </row>
    <row r="50" spans="1:11" s="318" customFormat="1" ht="15.75" thickBot="1" x14ac:dyDescent="0.3">
      <c r="A50" s="230"/>
      <c r="B50" s="315"/>
      <c r="C50" s="253" t="s">
        <v>443</v>
      </c>
      <c r="D50" s="288"/>
      <c r="E50" s="288"/>
      <c r="F50" s="246" t="s">
        <v>389</v>
      </c>
      <c r="G50" s="319" t="e">
        <f>IF(G40=0,0,G40/(G23+G32+G40))</f>
        <v>#N/A</v>
      </c>
      <c r="H50" s="248" t="s">
        <v>422</v>
      </c>
      <c r="I50" s="255" t="s">
        <v>390</v>
      </c>
      <c r="J50" s="317"/>
      <c r="K50" s="230"/>
    </row>
    <row r="51" spans="1:11" s="318" customFormat="1" ht="15.75" thickBot="1" x14ac:dyDescent="0.3">
      <c r="A51" s="230"/>
      <c r="B51" s="315"/>
      <c r="C51" s="288"/>
      <c r="D51" s="288"/>
      <c r="E51" s="288"/>
      <c r="F51" s="246"/>
      <c r="G51" s="321"/>
      <c r="H51" s="248"/>
      <c r="I51" s="248"/>
      <c r="J51" s="317"/>
      <c r="K51" s="230"/>
    </row>
    <row r="52" spans="1:11" s="318" customFormat="1" ht="15.75" thickBot="1" x14ac:dyDescent="0.3">
      <c r="A52" s="230"/>
      <c r="B52" s="315"/>
      <c r="C52" s="322" t="s">
        <v>444</v>
      </c>
      <c r="D52" s="288"/>
      <c r="E52" s="288"/>
      <c r="F52" s="259" t="s">
        <v>391</v>
      </c>
      <c r="G52" s="323" t="e">
        <f>IF(AND(G46=0,G48=0,G50=0),0,IF(G46+G48+G50=1,G46*G26+G48*G34+G50*G42,"ERROR!"))</f>
        <v>#N/A</v>
      </c>
      <c r="H52" s="324" t="s">
        <v>429</v>
      </c>
      <c r="I52" s="255" t="s">
        <v>392</v>
      </c>
      <c r="J52" s="317"/>
      <c r="K52" s="230"/>
    </row>
    <row r="53" spans="1:11" s="318" customFormat="1" ht="15.75" thickBot="1" x14ac:dyDescent="0.3">
      <c r="A53" s="230"/>
      <c r="B53" s="325"/>
      <c r="C53" s="326"/>
      <c r="D53" s="326"/>
      <c r="E53" s="326"/>
      <c r="F53" s="327"/>
      <c r="G53" s="328"/>
      <c r="H53" s="329"/>
      <c r="I53" s="330"/>
      <c r="J53" s="331"/>
      <c r="K53" s="230"/>
    </row>
    <row r="54" spans="1:11" x14ac:dyDescent="0.25">
      <c r="A54" s="226"/>
      <c r="B54" s="228"/>
      <c r="C54" s="226"/>
      <c r="D54" s="226"/>
      <c r="E54" s="226"/>
      <c r="F54" s="229"/>
      <c r="G54" s="230"/>
      <c r="H54" s="231"/>
      <c r="I54" s="231"/>
      <c r="J54" s="226"/>
      <c r="K54" s="226"/>
    </row>
    <row r="55" spans="1:11" x14ac:dyDescent="0.25">
      <c r="A55" s="226"/>
      <c r="B55" s="332" t="s">
        <v>445</v>
      </c>
      <c r="C55" s="333" t="s">
        <v>446</v>
      </c>
      <c r="D55" s="333"/>
      <c r="E55" s="333"/>
      <c r="F55" s="229"/>
      <c r="G55" s="334"/>
      <c r="H55" s="231"/>
      <c r="I55" s="231"/>
      <c r="J55" s="226"/>
      <c r="K55" s="226"/>
    </row>
    <row r="56" spans="1:11" x14ac:dyDescent="0.25">
      <c r="A56" s="226"/>
      <c r="B56" s="333"/>
      <c r="C56" s="335" t="s">
        <v>447</v>
      </c>
      <c r="D56" s="333"/>
      <c r="E56" s="333"/>
      <c r="F56" s="229"/>
      <c r="G56" s="334"/>
      <c r="H56" s="231"/>
      <c r="I56" s="231"/>
      <c r="J56" s="226"/>
      <c r="K56" s="226"/>
    </row>
    <row r="57" spans="1:11" x14ac:dyDescent="0.25">
      <c r="A57" s="226"/>
      <c r="B57" s="333"/>
      <c r="C57" s="226"/>
      <c r="D57" s="333"/>
      <c r="E57" s="333"/>
      <c r="F57" s="229"/>
      <c r="G57" s="334"/>
      <c r="H57" s="231"/>
      <c r="I57" s="231"/>
      <c r="J57" s="226"/>
      <c r="K57" s="226"/>
    </row>
    <row r="58" spans="1:11" ht="15.75" thickBot="1" x14ac:dyDescent="0.3">
      <c r="A58" s="226"/>
      <c r="B58" s="332" t="s">
        <v>448</v>
      </c>
      <c r="C58" s="333"/>
      <c r="D58" s="333"/>
      <c r="E58" s="333"/>
      <c r="F58" s="229"/>
      <c r="G58" s="334"/>
      <c r="H58" s="231"/>
      <c r="I58" s="231"/>
      <c r="J58" s="226"/>
      <c r="K58" s="226"/>
    </row>
    <row r="59" spans="1:11" ht="15.75" thickTop="1" x14ac:dyDescent="0.25">
      <c r="A59" s="226"/>
      <c r="B59" s="333"/>
      <c r="C59" s="333"/>
      <c r="D59" s="336" t="s">
        <v>393</v>
      </c>
      <c r="E59" s="336" t="s">
        <v>394</v>
      </c>
      <c r="F59" s="336" t="s">
        <v>50</v>
      </c>
      <c r="G59" s="337">
        <v>2015</v>
      </c>
      <c r="H59" s="338">
        <v>2016</v>
      </c>
      <c r="I59" s="338">
        <v>2017</v>
      </c>
      <c r="J59" s="226"/>
      <c r="K59" s="226"/>
    </row>
    <row r="60" spans="1:11" x14ac:dyDescent="0.2">
      <c r="A60" s="226"/>
      <c r="B60" s="333"/>
      <c r="C60" s="333"/>
      <c r="D60" s="609" t="s">
        <v>396</v>
      </c>
      <c r="E60" s="339" t="s">
        <v>449</v>
      </c>
      <c r="F60" s="340" t="s">
        <v>456</v>
      </c>
      <c r="G60" s="341">
        <f>'(Hidden) Other SDG data'!D7</f>
        <v>0</v>
      </c>
      <c r="H60" s="341">
        <f>'(Hidden) Other SDG data'!E7</f>
        <v>0</v>
      </c>
      <c r="I60" s="342">
        <f>'(Hidden) Other SDG data'!F7</f>
        <v>0</v>
      </c>
      <c r="J60" s="226"/>
      <c r="K60" s="226"/>
    </row>
    <row r="61" spans="1:11" x14ac:dyDescent="0.2">
      <c r="A61" s="226"/>
      <c r="B61" s="333"/>
      <c r="C61" s="333"/>
      <c r="D61" s="610"/>
      <c r="E61" s="339" t="s">
        <v>450</v>
      </c>
      <c r="F61" s="340" t="s">
        <v>456</v>
      </c>
      <c r="G61" s="341">
        <f>'(Hidden) Other SDG data'!D8</f>
        <v>0</v>
      </c>
      <c r="H61" s="341">
        <f>'(Hidden) Other SDG data'!E8</f>
        <v>0</v>
      </c>
      <c r="I61" s="341">
        <f>'(Hidden) Other SDG data'!F8</f>
        <v>0</v>
      </c>
      <c r="J61" s="226"/>
      <c r="K61" s="226"/>
    </row>
    <row r="62" spans="1:11" x14ac:dyDescent="0.2">
      <c r="A62" s="226"/>
      <c r="B62" s="333"/>
      <c r="C62" s="333"/>
      <c r="D62" s="610"/>
      <c r="E62" s="343" t="s">
        <v>451</v>
      </c>
      <c r="F62" s="340" t="s">
        <v>456</v>
      </c>
      <c r="G62" s="341">
        <f>'(Hidden) Other SDG data'!D9</f>
        <v>0</v>
      </c>
      <c r="H62" s="341">
        <f>'(Hidden) Other SDG data'!E9</f>
        <v>0</v>
      </c>
      <c r="I62" s="341">
        <f>'(Hidden) Other SDG data'!F9</f>
        <v>0</v>
      </c>
      <c r="J62" s="226"/>
      <c r="K62" s="226"/>
    </row>
    <row r="63" spans="1:11" x14ac:dyDescent="0.2">
      <c r="A63" s="226"/>
      <c r="B63" s="333"/>
      <c r="C63" s="333"/>
      <c r="D63" s="611" t="s">
        <v>401</v>
      </c>
      <c r="E63" s="344" t="s">
        <v>452</v>
      </c>
      <c r="F63" s="345" t="s">
        <v>403</v>
      </c>
      <c r="G63" s="346">
        <f>'(Hidden) Other SDG data'!D10</f>
        <v>0</v>
      </c>
      <c r="H63" s="346">
        <f>'(Hidden) Other SDG data'!E10</f>
        <v>0</v>
      </c>
      <c r="I63" s="346">
        <f>'(Hidden) Other SDG data'!F10</f>
        <v>0</v>
      </c>
      <c r="J63" s="226"/>
      <c r="K63" s="226"/>
    </row>
    <row r="64" spans="1:11" x14ac:dyDescent="0.2">
      <c r="A64" s="226"/>
      <c r="B64" s="333"/>
      <c r="C64" s="333"/>
      <c r="D64" s="612"/>
      <c r="E64" s="347" t="s">
        <v>453</v>
      </c>
      <c r="F64" s="345" t="s">
        <v>0</v>
      </c>
      <c r="G64" s="341">
        <f>'(Hidden) Other SDG data'!D11</f>
        <v>0</v>
      </c>
      <c r="H64" s="341">
        <f>'(Hidden) Other SDG data'!E11</f>
        <v>0</v>
      </c>
      <c r="I64" s="341">
        <f>'(Hidden) Other SDG data'!F11</f>
        <v>0</v>
      </c>
      <c r="J64" s="226"/>
      <c r="K64" s="226"/>
    </row>
    <row r="65" spans="1:11" x14ac:dyDescent="0.2">
      <c r="A65" s="226"/>
      <c r="B65" s="333"/>
      <c r="C65" s="333"/>
      <c r="D65" s="348" t="s">
        <v>405</v>
      </c>
      <c r="E65" s="339" t="s">
        <v>455</v>
      </c>
      <c r="F65" s="345" t="s">
        <v>9</v>
      </c>
      <c r="G65" s="349"/>
      <c r="H65" s="349"/>
      <c r="I65" s="350">
        <f>'(Hidden) Other SDG data'!F12</f>
        <v>0</v>
      </c>
      <c r="J65" s="226"/>
      <c r="K65" s="226"/>
    </row>
    <row r="66" spans="1:11" x14ac:dyDescent="0.25">
      <c r="A66" s="226"/>
      <c r="B66" s="333"/>
      <c r="C66" s="333" t="s">
        <v>363</v>
      </c>
      <c r="D66" s="333"/>
      <c r="E66" s="333"/>
      <c r="F66" s="229"/>
      <c r="G66" s="334"/>
      <c r="H66" s="231"/>
      <c r="I66" s="231"/>
      <c r="J66" s="226"/>
      <c r="K66" s="226"/>
    </row>
    <row r="67" spans="1:11" x14ac:dyDescent="0.25">
      <c r="B67" s="351"/>
      <c r="C67" s="351"/>
      <c r="D67" s="351"/>
      <c r="E67" s="351"/>
      <c r="G67" s="353"/>
    </row>
    <row r="68" spans="1:11" x14ac:dyDescent="0.25">
      <c r="B68" s="351"/>
      <c r="C68" s="351"/>
      <c r="D68" s="351"/>
      <c r="E68" s="351"/>
      <c r="G68" s="353"/>
    </row>
    <row r="69" spans="1:11" x14ac:dyDescent="0.25">
      <c r="B69" s="351"/>
      <c r="C69" s="351"/>
      <c r="D69" s="351"/>
      <c r="E69" s="351"/>
      <c r="G69" s="353"/>
    </row>
    <row r="70" spans="1:11" x14ac:dyDescent="0.25">
      <c r="B70" s="351"/>
      <c r="C70" s="351"/>
      <c r="D70" s="351"/>
      <c r="E70" s="351"/>
      <c r="G70" s="353"/>
    </row>
    <row r="71" spans="1:11" x14ac:dyDescent="0.25">
      <c r="B71" s="351"/>
      <c r="C71" s="351"/>
      <c r="D71" s="351"/>
      <c r="E71" s="351"/>
      <c r="G71" s="353"/>
    </row>
    <row r="72" spans="1:11" x14ac:dyDescent="0.25">
      <c r="B72" s="351"/>
      <c r="C72" s="351"/>
      <c r="D72" s="351"/>
      <c r="E72" s="351"/>
      <c r="G72" s="353"/>
    </row>
    <row r="73" spans="1:11" x14ac:dyDescent="0.25">
      <c r="B73" s="351"/>
      <c r="C73" s="351"/>
      <c r="D73" s="351"/>
      <c r="E73" s="351"/>
      <c r="G73" s="353"/>
    </row>
    <row r="74" spans="1:11" x14ac:dyDescent="0.25">
      <c r="B74" s="351"/>
      <c r="C74" s="351"/>
      <c r="D74" s="351"/>
      <c r="E74" s="351"/>
      <c r="G74" s="353"/>
    </row>
    <row r="75" spans="1:11" x14ac:dyDescent="0.25">
      <c r="B75" s="351"/>
      <c r="C75" s="351"/>
      <c r="D75" s="351"/>
      <c r="E75" s="351"/>
      <c r="G75" s="353"/>
    </row>
    <row r="76" spans="1:11" x14ac:dyDescent="0.25">
      <c r="B76" s="351"/>
      <c r="C76" s="351"/>
      <c r="D76" s="351"/>
      <c r="E76" s="351"/>
      <c r="G76" s="353"/>
    </row>
    <row r="77" spans="1:11" x14ac:dyDescent="0.25">
      <c r="B77" s="351"/>
      <c r="C77" s="351"/>
      <c r="D77" s="351"/>
      <c r="E77" s="351"/>
      <c r="G77" s="353"/>
    </row>
    <row r="78" spans="1:11" x14ac:dyDescent="0.25">
      <c r="B78" s="351"/>
      <c r="C78" s="351"/>
      <c r="D78" s="351"/>
      <c r="E78" s="351"/>
      <c r="G78" s="353"/>
    </row>
    <row r="79" spans="1:11" x14ac:dyDescent="0.25">
      <c r="B79" s="351"/>
      <c r="C79" s="351"/>
      <c r="D79" s="351"/>
      <c r="E79" s="351"/>
      <c r="G79" s="353"/>
    </row>
    <row r="80" spans="1:11" x14ac:dyDescent="0.25">
      <c r="B80" s="351"/>
      <c r="C80" s="351"/>
      <c r="D80" s="351"/>
      <c r="E80" s="351"/>
      <c r="G80" s="353"/>
    </row>
    <row r="81" spans="2:7" x14ac:dyDescent="0.25">
      <c r="B81" s="351"/>
      <c r="C81" s="351"/>
      <c r="D81" s="351"/>
      <c r="E81" s="351"/>
      <c r="G81" s="353"/>
    </row>
    <row r="82" spans="2:7" x14ac:dyDescent="0.25">
      <c r="B82" s="351"/>
      <c r="C82" s="351"/>
      <c r="D82" s="351"/>
      <c r="E82" s="351"/>
      <c r="G82" s="353"/>
    </row>
    <row r="83" spans="2:7" x14ac:dyDescent="0.25">
      <c r="B83" s="351"/>
      <c r="C83" s="351"/>
      <c r="D83" s="351"/>
      <c r="E83" s="351"/>
      <c r="G83" s="353"/>
    </row>
    <row r="84" spans="2:7" x14ac:dyDescent="0.25">
      <c r="B84" s="351"/>
      <c r="C84" s="351"/>
      <c r="D84" s="351"/>
      <c r="E84" s="351"/>
      <c r="G84" s="353"/>
    </row>
    <row r="85" spans="2:7" x14ac:dyDescent="0.25">
      <c r="B85" s="351"/>
      <c r="C85" s="351"/>
      <c r="D85" s="351"/>
      <c r="E85" s="351"/>
      <c r="G85" s="353"/>
    </row>
    <row r="86" spans="2:7" x14ac:dyDescent="0.25">
      <c r="B86" s="351"/>
      <c r="C86" s="351"/>
      <c r="D86" s="351"/>
      <c r="E86" s="351"/>
      <c r="G86" s="353"/>
    </row>
    <row r="87" spans="2:7" x14ac:dyDescent="0.25">
      <c r="B87" s="351"/>
      <c r="C87" s="351"/>
      <c r="D87" s="351"/>
      <c r="E87" s="351"/>
      <c r="G87" s="353"/>
    </row>
    <row r="88" spans="2:7" x14ac:dyDescent="0.25">
      <c r="B88" s="351"/>
      <c r="C88" s="351"/>
      <c r="D88" s="351"/>
      <c r="E88" s="351"/>
      <c r="G88" s="353"/>
    </row>
    <row r="89" spans="2:7" x14ac:dyDescent="0.25">
      <c r="B89" s="351"/>
      <c r="C89" s="351"/>
      <c r="D89" s="351"/>
      <c r="E89" s="351"/>
      <c r="G89" s="353"/>
    </row>
    <row r="90" spans="2:7" x14ac:dyDescent="0.25">
      <c r="B90" s="351"/>
      <c r="C90" s="351"/>
      <c r="D90" s="351"/>
      <c r="E90" s="351"/>
      <c r="G90" s="353"/>
    </row>
    <row r="91" spans="2:7" x14ac:dyDescent="0.25">
      <c r="B91" s="351"/>
      <c r="C91" s="351"/>
      <c r="D91" s="351"/>
      <c r="E91" s="351"/>
      <c r="G91" s="353"/>
    </row>
    <row r="92" spans="2:7" x14ac:dyDescent="0.25">
      <c r="B92" s="351"/>
      <c r="C92" s="351"/>
      <c r="D92" s="351"/>
      <c r="E92" s="351"/>
      <c r="G92" s="353"/>
    </row>
    <row r="93" spans="2:7" x14ac:dyDescent="0.25">
      <c r="B93" s="351"/>
      <c r="C93" s="351"/>
      <c r="D93" s="351"/>
      <c r="E93" s="351"/>
      <c r="G93" s="353"/>
    </row>
    <row r="94" spans="2:7" x14ac:dyDescent="0.25">
      <c r="B94" s="351"/>
      <c r="C94" s="351"/>
      <c r="D94" s="351"/>
      <c r="E94" s="351"/>
      <c r="G94" s="353"/>
    </row>
    <row r="95" spans="2:7" x14ac:dyDescent="0.25">
      <c r="B95" s="351"/>
      <c r="C95" s="351"/>
      <c r="D95" s="351"/>
      <c r="E95" s="351"/>
      <c r="G95" s="353"/>
    </row>
    <row r="96" spans="2:7" x14ac:dyDescent="0.25">
      <c r="B96" s="351"/>
      <c r="C96" s="351"/>
      <c r="D96" s="351"/>
      <c r="E96" s="351"/>
      <c r="G96" s="353"/>
    </row>
    <row r="97" spans="2:7" x14ac:dyDescent="0.25">
      <c r="B97" s="351"/>
      <c r="C97" s="351"/>
      <c r="D97" s="351"/>
      <c r="E97" s="351"/>
      <c r="G97" s="353"/>
    </row>
    <row r="98" spans="2:7" x14ac:dyDescent="0.25">
      <c r="B98" s="351"/>
      <c r="C98" s="351"/>
      <c r="D98" s="351"/>
      <c r="E98" s="351"/>
      <c r="G98" s="353"/>
    </row>
    <row r="99" spans="2:7" x14ac:dyDescent="0.25">
      <c r="B99" s="351"/>
      <c r="C99" s="351"/>
      <c r="D99" s="351"/>
      <c r="E99" s="351"/>
      <c r="G99" s="353"/>
    </row>
    <row r="100" spans="2:7" x14ac:dyDescent="0.25">
      <c r="B100" s="351"/>
      <c r="C100" s="351"/>
      <c r="D100" s="351"/>
      <c r="E100" s="351"/>
      <c r="G100" s="353"/>
    </row>
    <row r="101" spans="2:7" x14ac:dyDescent="0.25">
      <c r="B101" s="351"/>
      <c r="C101" s="351"/>
      <c r="D101" s="351"/>
      <c r="E101" s="351"/>
      <c r="G101" s="353"/>
    </row>
    <row r="102" spans="2:7" x14ac:dyDescent="0.25">
      <c r="B102" s="351"/>
      <c r="C102" s="351"/>
      <c r="D102" s="351"/>
      <c r="E102" s="351"/>
      <c r="G102" s="353"/>
    </row>
    <row r="103" spans="2:7" x14ac:dyDescent="0.25">
      <c r="B103" s="351"/>
      <c r="C103" s="351"/>
      <c r="D103" s="351"/>
      <c r="E103" s="351"/>
      <c r="G103" s="353"/>
    </row>
    <row r="104" spans="2:7" x14ac:dyDescent="0.25">
      <c r="B104" s="351"/>
      <c r="C104" s="351"/>
      <c r="D104" s="351"/>
      <c r="E104" s="351"/>
      <c r="G104" s="353"/>
    </row>
    <row r="105" spans="2:7" x14ac:dyDescent="0.25">
      <c r="B105" s="351"/>
      <c r="C105" s="351"/>
      <c r="D105" s="351"/>
      <c r="E105" s="351"/>
      <c r="G105" s="353"/>
    </row>
    <row r="106" spans="2:7" x14ac:dyDescent="0.25">
      <c r="B106" s="351"/>
      <c r="C106" s="351"/>
      <c r="D106" s="351"/>
      <c r="E106" s="351"/>
      <c r="G106" s="353"/>
    </row>
    <row r="107" spans="2:7" x14ac:dyDescent="0.25">
      <c r="B107" s="351"/>
      <c r="C107" s="351"/>
      <c r="D107" s="351"/>
      <c r="E107" s="351"/>
      <c r="G107" s="353"/>
    </row>
    <row r="108" spans="2:7" x14ac:dyDescent="0.25">
      <c r="B108" s="351"/>
      <c r="C108" s="351"/>
      <c r="D108" s="351"/>
      <c r="E108" s="351"/>
      <c r="G108" s="353"/>
    </row>
    <row r="109" spans="2:7" x14ac:dyDescent="0.25">
      <c r="B109" s="351"/>
      <c r="C109" s="351"/>
      <c r="D109" s="351"/>
      <c r="E109" s="351"/>
      <c r="G109" s="353"/>
    </row>
    <row r="110" spans="2:7" x14ac:dyDescent="0.25">
      <c r="B110" s="351"/>
      <c r="C110" s="351"/>
      <c r="D110" s="351"/>
      <c r="E110" s="351"/>
      <c r="G110" s="353"/>
    </row>
    <row r="111" spans="2:7" x14ac:dyDescent="0.25">
      <c r="B111" s="351"/>
      <c r="C111" s="351"/>
      <c r="D111" s="351"/>
      <c r="E111" s="351"/>
      <c r="G111" s="353"/>
    </row>
    <row r="112" spans="2:7" x14ac:dyDescent="0.25">
      <c r="B112" s="351"/>
      <c r="C112" s="351"/>
      <c r="D112" s="351"/>
      <c r="E112" s="351"/>
      <c r="G112" s="353"/>
    </row>
    <row r="113" spans="2:7" x14ac:dyDescent="0.25">
      <c r="B113" s="351"/>
      <c r="C113" s="351"/>
      <c r="D113" s="351"/>
      <c r="E113" s="351"/>
      <c r="G113" s="353"/>
    </row>
    <row r="114" spans="2:7" x14ac:dyDescent="0.25">
      <c r="B114" s="351"/>
      <c r="C114" s="351"/>
      <c r="D114" s="351"/>
      <c r="E114" s="351"/>
      <c r="G114" s="353"/>
    </row>
    <row r="115" spans="2:7" x14ac:dyDescent="0.25">
      <c r="B115" s="351"/>
      <c r="C115" s="351"/>
      <c r="D115" s="351"/>
      <c r="E115" s="351"/>
      <c r="G115" s="353"/>
    </row>
    <row r="116" spans="2:7" x14ac:dyDescent="0.25">
      <c r="B116" s="351"/>
      <c r="C116" s="351"/>
      <c r="D116" s="351"/>
      <c r="E116" s="351"/>
      <c r="G116" s="353"/>
    </row>
    <row r="117" spans="2:7" x14ac:dyDescent="0.25">
      <c r="B117" s="351"/>
      <c r="C117" s="351"/>
      <c r="D117" s="351"/>
      <c r="E117" s="351"/>
      <c r="G117" s="353"/>
    </row>
    <row r="118" spans="2:7" x14ac:dyDescent="0.25">
      <c r="B118" s="351"/>
      <c r="C118" s="351"/>
      <c r="D118" s="351"/>
      <c r="E118" s="351"/>
      <c r="G118" s="353"/>
    </row>
    <row r="119" spans="2:7" x14ac:dyDescent="0.25">
      <c r="B119" s="351"/>
      <c r="C119" s="351"/>
      <c r="D119" s="351"/>
      <c r="E119" s="351"/>
      <c r="G119" s="353"/>
    </row>
    <row r="120" spans="2:7" x14ac:dyDescent="0.25">
      <c r="B120" s="351"/>
      <c r="C120" s="351"/>
      <c r="D120" s="351"/>
      <c r="E120" s="351"/>
      <c r="G120" s="353"/>
    </row>
    <row r="121" spans="2:7" x14ac:dyDescent="0.25">
      <c r="B121" s="351"/>
      <c r="C121" s="351"/>
      <c r="D121" s="351"/>
      <c r="E121" s="351"/>
      <c r="G121" s="353"/>
    </row>
    <row r="122" spans="2:7" x14ac:dyDescent="0.25">
      <c r="B122" s="351"/>
      <c r="C122" s="351"/>
      <c r="D122" s="351"/>
      <c r="E122" s="351"/>
      <c r="G122" s="353"/>
    </row>
    <row r="123" spans="2:7" x14ac:dyDescent="0.25">
      <c r="B123" s="351"/>
      <c r="C123" s="351"/>
      <c r="D123" s="351"/>
      <c r="E123" s="351"/>
      <c r="G123" s="353"/>
    </row>
    <row r="124" spans="2:7" x14ac:dyDescent="0.25">
      <c r="B124" s="351"/>
      <c r="C124" s="351"/>
      <c r="D124" s="351"/>
      <c r="E124" s="351"/>
      <c r="G124" s="353"/>
    </row>
    <row r="125" spans="2:7" x14ac:dyDescent="0.25">
      <c r="B125" s="351"/>
      <c r="C125" s="351"/>
      <c r="D125" s="351"/>
      <c r="E125" s="351"/>
      <c r="G125" s="353"/>
    </row>
    <row r="126" spans="2:7" x14ac:dyDescent="0.25">
      <c r="B126" s="351"/>
      <c r="C126" s="351"/>
      <c r="D126" s="351"/>
      <c r="E126" s="351"/>
      <c r="G126" s="353"/>
    </row>
    <row r="127" spans="2:7" x14ac:dyDescent="0.25">
      <c r="B127" s="351"/>
      <c r="C127" s="351"/>
      <c r="D127" s="351"/>
      <c r="E127" s="351"/>
      <c r="G127" s="353"/>
    </row>
    <row r="128" spans="2:7" x14ac:dyDescent="0.25">
      <c r="B128" s="351"/>
      <c r="C128" s="351"/>
      <c r="D128" s="351"/>
      <c r="E128" s="351"/>
      <c r="G128" s="353"/>
    </row>
    <row r="129" spans="2:7" x14ac:dyDescent="0.25">
      <c r="B129" s="351"/>
      <c r="C129" s="351"/>
      <c r="D129" s="351"/>
      <c r="E129" s="351"/>
      <c r="G129" s="353"/>
    </row>
    <row r="130" spans="2:7" x14ac:dyDescent="0.25">
      <c r="B130" s="351"/>
      <c r="C130" s="351"/>
      <c r="D130" s="351"/>
      <c r="E130" s="351"/>
      <c r="G130" s="353"/>
    </row>
    <row r="131" spans="2:7" x14ac:dyDescent="0.25">
      <c r="B131" s="351"/>
      <c r="C131" s="351"/>
      <c r="D131" s="351"/>
      <c r="E131" s="351"/>
      <c r="G131" s="353"/>
    </row>
    <row r="132" spans="2:7" x14ac:dyDescent="0.25">
      <c r="B132" s="351"/>
      <c r="C132" s="351"/>
      <c r="D132" s="351"/>
      <c r="E132" s="351"/>
      <c r="G132" s="353"/>
    </row>
    <row r="133" spans="2:7" x14ac:dyDescent="0.25">
      <c r="B133" s="351"/>
      <c r="C133" s="351"/>
      <c r="D133" s="351"/>
      <c r="E133" s="351"/>
      <c r="G133" s="353"/>
    </row>
    <row r="134" spans="2:7" x14ac:dyDescent="0.25">
      <c r="B134" s="351"/>
      <c r="C134" s="351"/>
      <c r="D134" s="351"/>
      <c r="E134" s="351"/>
      <c r="G134" s="353"/>
    </row>
    <row r="135" spans="2:7" x14ac:dyDescent="0.25">
      <c r="B135" s="351"/>
      <c r="C135" s="351"/>
      <c r="D135" s="351"/>
      <c r="E135" s="351"/>
      <c r="G135" s="353"/>
    </row>
    <row r="136" spans="2:7" x14ac:dyDescent="0.25">
      <c r="B136" s="351"/>
      <c r="C136" s="351"/>
      <c r="D136" s="351"/>
      <c r="E136" s="351"/>
      <c r="G136" s="353"/>
    </row>
    <row r="137" spans="2:7" x14ac:dyDescent="0.25">
      <c r="B137" s="351"/>
      <c r="C137" s="351"/>
      <c r="D137" s="351"/>
      <c r="E137" s="351"/>
      <c r="G137" s="353"/>
    </row>
  </sheetData>
  <sheetProtection algorithmName="SHA-512" hashValue="O6IcxlGoX4wAuhDQ5ybfTbyp2SzSSDFjsmBApfx2jw01yNmWDqXSLnajx65BkYMbsCU4nQcQYvLxAsIKIaxUDQ==" saltValue="hzVho1N60JgPKBcvOzs3Ig==" spinCount="100000" sheet="1" objects="1" scenarios="1"/>
  <mergeCells count="4">
    <mergeCell ref="A4:J4"/>
    <mergeCell ref="B6:J6"/>
    <mergeCell ref="D60:D62"/>
    <mergeCell ref="D63:D64"/>
  </mergeCells>
  <hyperlinks>
    <hyperlink ref="C56" r:id="rId1"/>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07"/>
  <sheetViews>
    <sheetView view="pageBreakPreview" zoomScaleNormal="100" zoomScaleSheetLayoutView="100" workbookViewId="0">
      <selection activeCell="A4" sqref="A4:J4"/>
    </sheetView>
  </sheetViews>
  <sheetFormatPr defaultColWidth="8.85546875" defaultRowHeight="15" x14ac:dyDescent="0.25"/>
  <cols>
    <col min="1" max="1" width="1.7109375" style="4" customWidth="1"/>
    <col min="2" max="2" width="5.85546875" style="4" customWidth="1"/>
    <col min="3" max="3" width="5.42578125" style="4" customWidth="1"/>
    <col min="4" max="4" width="7.7109375" style="4" customWidth="1"/>
    <col min="5" max="5" width="37.7109375" style="4" customWidth="1"/>
    <col min="6" max="6" width="11.28515625" style="352" customWidth="1"/>
    <col min="7" max="7" width="12.42578125" style="318" customWidth="1"/>
    <col min="8" max="8" width="8.5703125" style="354" customWidth="1"/>
    <col min="9" max="9" width="14.42578125" style="389" customWidth="1"/>
    <col min="10" max="10" width="24.42578125" style="354" customWidth="1"/>
    <col min="11" max="11" width="1.7109375" style="4" customWidth="1"/>
    <col min="12" max="255" width="8.85546875" style="4"/>
    <col min="256" max="256" width="1.7109375" style="4" customWidth="1"/>
    <col min="257" max="258" width="5.42578125" style="4" customWidth="1"/>
    <col min="259" max="259" width="7.7109375" style="4" customWidth="1"/>
    <col min="260" max="260" width="33.140625" style="4" customWidth="1"/>
    <col min="261" max="261" width="4.7109375" style="4" customWidth="1"/>
    <col min="262" max="262" width="12.42578125" style="4" customWidth="1"/>
    <col min="263" max="263" width="8.5703125" style="4" customWidth="1"/>
    <col min="264" max="264" width="4.7109375" style="4" customWidth="1"/>
    <col min="265" max="265" width="14.5703125" style="4" customWidth="1"/>
    <col min="266" max="266" width="23.140625" style="4" customWidth="1"/>
    <col min="267" max="511" width="8.85546875" style="4"/>
    <col min="512" max="512" width="1.7109375" style="4" customWidth="1"/>
    <col min="513" max="514" width="5.42578125" style="4" customWidth="1"/>
    <col min="515" max="515" width="7.7109375" style="4" customWidth="1"/>
    <col min="516" max="516" width="33.140625" style="4" customWidth="1"/>
    <col min="517" max="517" width="4.7109375" style="4" customWidth="1"/>
    <col min="518" max="518" width="12.42578125" style="4" customWidth="1"/>
    <col min="519" max="519" width="8.5703125" style="4" customWidth="1"/>
    <col min="520" max="520" width="4.7109375" style="4" customWidth="1"/>
    <col min="521" max="521" width="14.5703125" style="4" customWidth="1"/>
    <col min="522" max="522" width="23.140625" style="4" customWidth="1"/>
    <col min="523" max="767" width="8.85546875" style="4"/>
    <col min="768" max="768" width="1.7109375" style="4" customWidth="1"/>
    <col min="769" max="770" width="5.42578125" style="4" customWidth="1"/>
    <col min="771" max="771" width="7.7109375" style="4" customWidth="1"/>
    <col min="772" max="772" width="33.140625" style="4" customWidth="1"/>
    <col min="773" max="773" width="4.7109375" style="4" customWidth="1"/>
    <col min="774" max="774" width="12.42578125" style="4" customWidth="1"/>
    <col min="775" max="775" width="8.5703125" style="4" customWidth="1"/>
    <col min="776" max="776" width="4.7109375" style="4" customWidth="1"/>
    <col min="777" max="777" width="14.5703125" style="4" customWidth="1"/>
    <col min="778" max="778" width="23.140625" style="4" customWidth="1"/>
    <col min="779" max="1023" width="8.85546875" style="4"/>
    <col min="1024" max="1024" width="1.7109375" style="4" customWidth="1"/>
    <col min="1025" max="1026" width="5.42578125" style="4" customWidth="1"/>
    <col min="1027" max="1027" width="7.7109375" style="4" customWidth="1"/>
    <col min="1028" max="1028" width="33.140625" style="4" customWidth="1"/>
    <col min="1029" max="1029" width="4.7109375" style="4" customWidth="1"/>
    <col min="1030" max="1030" width="12.42578125" style="4" customWidth="1"/>
    <col min="1031" max="1031" width="8.5703125" style="4" customWidth="1"/>
    <col min="1032" max="1032" width="4.7109375" style="4" customWidth="1"/>
    <col min="1033" max="1033" width="14.5703125" style="4" customWidth="1"/>
    <col min="1034" max="1034" width="23.140625" style="4" customWidth="1"/>
    <col min="1035" max="1279" width="8.85546875" style="4"/>
    <col min="1280" max="1280" width="1.7109375" style="4" customWidth="1"/>
    <col min="1281" max="1282" width="5.42578125" style="4" customWidth="1"/>
    <col min="1283" max="1283" width="7.7109375" style="4" customWidth="1"/>
    <col min="1284" max="1284" width="33.140625" style="4" customWidth="1"/>
    <col min="1285" max="1285" width="4.7109375" style="4" customWidth="1"/>
    <col min="1286" max="1286" width="12.42578125" style="4" customWidth="1"/>
    <col min="1287" max="1287" width="8.5703125" style="4" customWidth="1"/>
    <col min="1288" max="1288" width="4.7109375" style="4" customWidth="1"/>
    <col min="1289" max="1289" width="14.5703125" style="4" customWidth="1"/>
    <col min="1290" max="1290" width="23.140625" style="4" customWidth="1"/>
    <col min="1291" max="1535" width="8.85546875" style="4"/>
    <col min="1536" max="1536" width="1.7109375" style="4" customWidth="1"/>
    <col min="1537" max="1538" width="5.42578125" style="4" customWidth="1"/>
    <col min="1539" max="1539" width="7.7109375" style="4" customWidth="1"/>
    <col min="1540" max="1540" width="33.140625" style="4" customWidth="1"/>
    <col min="1541" max="1541" width="4.7109375" style="4" customWidth="1"/>
    <col min="1542" max="1542" width="12.42578125" style="4" customWidth="1"/>
    <col min="1543" max="1543" width="8.5703125" style="4" customWidth="1"/>
    <col min="1544" max="1544" width="4.7109375" style="4" customWidth="1"/>
    <col min="1545" max="1545" width="14.5703125" style="4" customWidth="1"/>
    <col min="1546" max="1546" width="23.140625" style="4" customWidth="1"/>
    <col min="1547" max="1791" width="8.85546875" style="4"/>
    <col min="1792" max="1792" width="1.7109375" style="4" customWidth="1"/>
    <col min="1793" max="1794" width="5.42578125" style="4" customWidth="1"/>
    <col min="1795" max="1795" width="7.7109375" style="4" customWidth="1"/>
    <col min="1796" max="1796" width="33.140625" style="4" customWidth="1"/>
    <col min="1797" max="1797" width="4.7109375" style="4" customWidth="1"/>
    <col min="1798" max="1798" width="12.42578125" style="4" customWidth="1"/>
    <col min="1799" max="1799" width="8.5703125" style="4" customWidth="1"/>
    <col min="1800" max="1800" width="4.7109375" style="4" customWidth="1"/>
    <col min="1801" max="1801" width="14.5703125" style="4" customWidth="1"/>
    <col min="1802" max="1802" width="23.140625" style="4" customWidth="1"/>
    <col min="1803" max="2047" width="8.85546875" style="4"/>
    <col min="2048" max="2048" width="1.7109375" style="4" customWidth="1"/>
    <col min="2049" max="2050" width="5.42578125" style="4" customWidth="1"/>
    <col min="2051" max="2051" width="7.7109375" style="4" customWidth="1"/>
    <col min="2052" max="2052" width="33.140625" style="4" customWidth="1"/>
    <col min="2053" max="2053" width="4.7109375" style="4" customWidth="1"/>
    <col min="2054" max="2054" width="12.42578125" style="4" customWidth="1"/>
    <col min="2055" max="2055" width="8.5703125" style="4" customWidth="1"/>
    <col min="2056" max="2056" width="4.7109375" style="4" customWidth="1"/>
    <col min="2057" max="2057" width="14.5703125" style="4" customWidth="1"/>
    <col min="2058" max="2058" width="23.140625" style="4" customWidth="1"/>
    <col min="2059" max="2303" width="8.85546875" style="4"/>
    <col min="2304" max="2304" width="1.7109375" style="4" customWidth="1"/>
    <col min="2305" max="2306" width="5.42578125" style="4" customWidth="1"/>
    <col min="2307" max="2307" width="7.7109375" style="4" customWidth="1"/>
    <col min="2308" max="2308" width="33.140625" style="4" customWidth="1"/>
    <col min="2309" max="2309" width="4.7109375" style="4" customWidth="1"/>
    <col min="2310" max="2310" width="12.42578125" style="4" customWidth="1"/>
    <col min="2311" max="2311" width="8.5703125" style="4" customWidth="1"/>
    <col min="2312" max="2312" width="4.7109375" style="4" customWidth="1"/>
    <col min="2313" max="2313" width="14.5703125" style="4" customWidth="1"/>
    <col min="2314" max="2314" width="23.140625" style="4" customWidth="1"/>
    <col min="2315" max="2559" width="8.85546875" style="4"/>
    <col min="2560" max="2560" width="1.7109375" style="4" customWidth="1"/>
    <col min="2561" max="2562" width="5.42578125" style="4" customWidth="1"/>
    <col min="2563" max="2563" width="7.7109375" style="4" customWidth="1"/>
    <col min="2564" max="2564" width="33.140625" style="4" customWidth="1"/>
    <col min="2565" max="2565" width="4.7109375" style="4" customWidth="1"/>
    <col min="2566" max="2566" width="12.42578125" style="4" customWidth="1"/>
    <col min="2567" max="2567" width="8.5703125" style="4" customWidth="1"/>
    <col min="2568" max="2568" width="4.7109375" style="4" customWidth="1"/>
    <col min="2569" max="2569" width="14.5703125" style="4" customWidth="1"/>
    <col min="2570" max="2570" width="23.140625" style="4" customWidth="1"/>
    <col min="2571" max="2815" width="8.85546875" style="4"/>
    <col min="2816" max="2816" width="1.7109375" style="4" customWidth="1"/>
    <col min="2817" max="2818" width="5.42578125" style="4" customWidth="1"/>
    <col min="2819" max="2819" width="7.7109375" style="4" customWidth="1"/>
    <col min="2820" max="2820" width="33.140625" style="4" customWidth="1"/>
    <col min="2821" max="2821" width="4.7109375" style="4" customWidth="1"/>
    <col min="2822" max="2822" width="12.42578125" style="4" customWidth="1"/>
    <col min="2823" max="2823" width="8.5703125" style="4" customWidth="1"/>
    <col min="2824" max="2824" width="4.7109375" style="4" customWidth="1"/>
    <col min="2825" max="2825" width="14.5703125" style="4" customWidth="1"/>
    <col min="2826" max="2826" width="23.140625" style="4" customWidth="1"/>
    <col min="2827" max="3071" width="8.85546875" style="4"/>
    <col min="3072" max="3072" width="1.7109375" style="4" customWidth="1"/>
    <col min="3073" max="3074" width="5.42578125" style="4" customWidth="1"/>
    <col min="3075" max="3075" width="7.7109375" style="4" customWidth="1"/>
    <col min="3076" max="3076" width="33.140625" style="4" customWidth="1"/>
    <col min="3077" max="3077" width="4.7109375" style="4" customWidth="1"/>
    <col min="3078" max="3078" width="12.42578125" style="4" customWidth="1"/>
    <col min="3079" max="3079" width="8.5703125" style="4" customWidth="1"/>
    <col min="3080" max="3080" width="4.7109375" style="4" customWidth="1"/>
    <col min="3081" max="3081" width="14.5703125" style="4" customWidth="1"/>
    <col min="3082" max="3082" width="23.140625" style="4" customWidth="1"/>
    <col min="3083" max="3327" width="8.85546875" style="4"/>
    <col min="3328" max="3328" width="1.7109375" style="4" customWidth="1"/>
    <col min="3329" max="3330" width="5.42578125" style="4" customWidth="1"/>
    <col min="3331" max="3331" width="7.7109375" style="4" customWidth="1"/>
    <col min="3332" max="3332" width="33.140625" style="4" customWidth="1"/>
    <col min="3333" max="3333" width="4.7109375" style="4" customWidth="1"/>
    <col min="3334" max="3334" width="12.42578125" style="4" customWidth="1"/>
    <col min="3335" max="3335" width="8.5703125" style="4" customWidth="1"/>
    <col min="3336" max="3336" width="4.7109375" style="4" customWidth="1"/>
    <col min="3337" max="3337" width="14.5703125" style="4" customWidth="1"/>
    <col min="3338" max="3338" width="23.140625" style="4" customWidth="1"/>
    <col min="3339" max="3583" width="8.85546875" style="4"/>
    <col min="3584" max="3584" width="1.7109375" style="4" customWidth="1"/>
    <col min="3585" max="3586" width="5.42578125" style="4" customWidth="1"/>
    <col min="3587" max="3587" width="7.7109375" style="4" customWidth="1"/>
    <col min="3588" max="3588" width="33.140625" style="4" customWidth="1"/>
    <col min="3589" max="3589" width="4.7109375" style="4" customWidth="1"/>
    <col min="3590" max="3590" width="12.42578125" style="4" customWidth="1"/>
    <col min="3591" max="3591" width="8.5703125" style="4" customWidth="1"/>
    <col min="3592" max="3592" width="4.7109375" style="4" customWidth="1"/>
    <col min="3593" max="3593" width="14.5703125" style="4" customWidth="1"/>
    <col min="3594" max="3594" width="23.140625" style="4" customWidth="1"/>
    <col min="3595" max="3839" width="8.85546875" style="4"/>
    <col min="3840" max="3840" width="1.7109375" style="4" customWidth="1"/>
    <col min="3841" max="3842" width="5.42578125" style="4" customWidth="1"/>
    <col min="3843" max="3843" width="7.7109375" style="4" customWidth="1"/>
    <col min="3844" max="3844" width="33.140625" style="4" customWidth="1"/>
    <col min="3845" max="3845" width="4.7109375" style="4" customWidth="1"/>
    <col min="3846" max="3846" width="12.42578125" style="4" customWidth="1"/>
    <col min="3847" max="3847" width="8.5703125" style="4" customWidth="1"/>
    <col min="3848" max="3848" width="4.7109375" style="4" customWidth="1"/>
    <col min="3849" max="3849" width="14.5703125" style="4" customWidth="1"/>
    <col min="3850" max="3850" width="23.140625" style="4" customWidth="1"/>
    <col min="3851" max="4095" width="8.85546875" style="4"/>
    <col min="4096" max="4096" width="1.7109375" style="4" customWidth="1"/>
    <col min="4097" max="4098" width="5.42578125" style="4" customWidth="1"/>
    <col min="4099" max="4099" width="7.7109375" style="4" customWidth="1"/>
    <col min="4100" max="4100" width="33.140625" style="4" customWidth="1"/>
    <col min="4101" max="4101" width="4.7109375" style="4" customWidth="1"/>
    <col min="4102" max="4102" width="12.42578125" style="4" customWidth="1"/>
    <col min="4103" max="4103" width="8.5703125" style="4" customWidth="1"/>
    <col min="4104" max="4104" width="4.7109375" style="4" customWidth="1"/>
    <col min="4105" max="4105" width="14.5703125" style="4" customWidth="1"/>
    <col min="4106" max="4106" width="23.140625" style="4" customWidth="1"/>
    <col min="4107" max="4351" width="8.85546875" style="4"/>
    <col min="4352" max="4352" width="1.7109375" style="4" customWidth="1"/>
    <col min="4353" max="4354" width="5.42578125" style="4" customWidth="1"/>
    <col min="4355" max="4355" width="7.7109375" style="4" customWidth="1"/>
    <col min="4356" max="4356" width="33.140625" style="4" customWidth="1"/>
    <col min="4357" max="4357" width="4.7109375" style="4" customWidth="1"/>
    <col min="4358" max="4358" width="12.42578125" style="4" customWidth="1"/>
    <col min="4359" max="4359" width="8.5703125" style="4" customWidth="1"/>
    <col min="4360" max="4360" width="4.7109375" style="4" customWidth="1"/>
    <col min="4361" max="4361" width="14.5703125" style="4" customWidth="1"/>
    <col min="4362" max="4362" width="23.140625" style="4" customWidth="1"/>
    <col min="4363" max="4607" width="8.85546875" style="4"/>
    <col min="4608" max="4608" width="1.7109375" style="4" customWidth="1"/>
    <col min="4609" max="4610" width="5.42578125" style="4" customWidth="1"/>
    <col min="4611" max="4611" width="7.7109375" style="4" customWidth="1"/>
    <col min="4612" max="4612" width="33.140625" style="4" customWidth="1"/>
    <col min="4613" max="4613" width="4.7109375" style="4" customWidth="1"/>
    <col min="4614" max="4614" width="12.42578125" style="4" customWidth="1"/>
    <col min="4615" max="4615" width="8.5703125" style="4" customWidth="1"/>
    <col min="4616" max="4616" width="4.7109375" style="4" customWidth="1"/>
    <col min="4617" max="4617" width="14.5703125" style="4" customWidth="1"/>
    <col min="4618" max="4618" width="23.140625" style="4" customWidth="1"/>
    <col min="4619" max="4863" width="8.85546875" style="4"/>
    <col min="4864" max="4864" width="1.7109375" style="4" customWidth="1"/>
    <col min="4865" max="4866" width="5.42578125" style="4" customWidth="1"/>
    <col min="4867" max="4867" width="7.7109375" style="4" customWidth="1"/>
    <col min="4868" max="4868" width="33.140625" style="4" customWidth="1"/>
    <col min="4869" max="4869" width="4.7109375" style="4" customWidth="1"/>
    <col min="4870" max="4870" width="12.42578125" style="4" customWidth="1"/>
    <col min="4871" max="4871" width="8.5703125" style="4" customWidth="1"/>
    <col min="4872" max="4872" width="4.7109375" style="4" customWidth="1"/>
    <col min="4873" max="4873" width="14.5703125" style="4" customWidth="1"/>
    <col min="4874" max="4874" width="23.140625" style="4" customWidth="1"/>
    <col min="4875" max="5119" width="8.85546875" style="4"/>
    <col min="5120" max="5120" width="1.7109375" style="4" customWidth="1"/>
    <col min="5121" max="5122" width="5.42578125" style="4" customWidth="1"/>
    <col min="5123" max="5123" width="7.7109375" style="4" customWidth="1"/>
    <col min="5124" max="5124" width="33.140625" style="4" customWidth="1"/>
    <col min="5125" max="5125" width="4.7109375" style="4" customWidth="1"/>
    <col min="5126" max="5126" width="12.42578125" style="4" customWidth="1"/>
    <col min="5127" max="5127" width="8.5703125" style="4" customWidth="1"/>
    <col min="5128" max="5128" width="4.7109375" style="4" customWidth="1"/>
    <col min="5129" max="5129" width="14.5703125" style="4" customWidth="1"/>
    <col min="5130" max="5130" width="23.140625" style="4" customWidth="1"/>
    <col min="5131" max="5375" width="8.85546875" style="4"/>
    <col min="5376" max="5376" width="1.7109375" style="4" customWidth="1"/>
    <col min="5377" max="5378" width="5.42578125" style="4" customWidth="1"/>
    <col min="5379" max="5379" width="7.7109375" style="4" customWidth="1"/>
    <col min="5380" max="5380" width="33.140625" style="4" customWidth="1"/>
    <col min="5381" max="5381" width="4.7109375" style="4" customWidth="1"/>
    <col min="5382" max="5382" width="12.42578125" style="4" customWidth="1"/>
    <col min="5383" max="5383" width="8.5703125" style="4" customWidth="1"/>
    <col min="5384" max="5384" width="4.7109375" style="4" customWidth="1"/>
    <col min="5385" max="5385" width="14.5703125" style="4" customWidth="1"/>
    <col min="5386" max="5386" width="23.140625" style="4" customWidth="1"/>
    <col min="5387" max="5631" width="8.85546875" style="4"/>
    <col min="5632" max="5632" width="1.7109375" style="4" customWidth="1"/>
    <col min="5633" max="5634" width="5.42578125" style="4" customWidth="1"/>
    <col min="5635" max="5635" width="7.7109375" style="4" customWidth="1"/>
    <col min="5636" max="5636" width="33.140625" style="4" customWidth="1"/>
    <col min="5637" max="5637" width="4.7109375" style="4" customWidth="1"/>
    <col min="5638" max="5638" width="12.42578125" style="4" customWidth="1"/>
    <col min="5639" max="5639" width="8.5703125" style="4" customWidth="1"/>
    <col min="5640" max="5640" width="4.7109375" style="4" customWidth="1"/>
    <col min="5641" max="5641" width="14.5703125" style="4" customWidth="1"/>
    <col min="5642" max="5642" width="23.140625" style="4" customWidth="1"/>
    <col min="5643" max="5887" width="8.85546875" style="4"/>
    <col min="5888" max="5888" width="1.7109375" style="4" customWidth="1"/>
    <col min="5889" max="5890" width="5.42578125" style="4" customWidth="1"/>
    <col min="5891" max="5891" width="7.7109375" style="4" customWidth="1"/>
    <col min="5892" max="5892" width="33.140625" style="4" customWidth="1"/>
    <col min="5893" max="5893" width="4.7109375" style="4" customWidth="1"/>
    <col min="5894" max="5894" width="12.42578125" style="4" customWidth="1"/>
    <col min="5895" max="5895" width="8.5703125" style="4" customWidth="1"/>
    <col min="5896" max="5896" width="4.7109375" style="4" customWidth="1"/>
    <col min="5897" max="5897" width="14.5703125" style="4" customWidth="1"/>
    <col min="5898" max="5898" width="23.140625" style="4" customWidth="1"/>
    <col min="5899" max="6143" width="8.85546875" style="4"/>
    <col min="6144" max="6144" width="1.7109375" style="4" customWidth="1"/>
    <col min="6145" max="6146" width="5.42578125" style="4" customWidth="1"/>
    <col min="6147" max="6147" width="7.7109375" style="4" customWidth="1"/>
    <col min="6148" max="6148" width="33.140625" style="4" customWidth="1"/>
    <col min="6149" max="6149" width="4.7109375" style="4" customWidth="1"/>
    <col min="6150" max="6150" width="12.42578125" style="4" customWidth="1"/>
    <col min="6151" max="6151" width="8.5703125" style="4" customWidth="1"/>
    <col min="6152" max="6152" width="4.7109375" style="4" customWidth="1"/>
    <col min="6153" max="6153" width="14.5703125" style="4" customWidth="1"/>
    <col min="6154" max="6154" width="23.140625" style="4" customWidth="1"/>
    <col min="6155" max="6399" width="8.85546875" style="4"/>
    <col min="6400" max="6400" width="1.7109375" style="4" customWidth="1"/>
    <col min="6401" max="6402" width="5.42578125" style="4" customWidth="1"/>
    <col min="6403" max="6403" width="7.7109375" style="4" customWidth="1"/>
    <col min="6404" max="6404" width="33.140625" style="4" customWidth="1"/>
    <col min="6405" max="6405" width="4.7109375" style="4" customWidth="1"/>
    <col min="6406" max="6406" width="12.42578125" style="4" customWidth="1"/>
    <col min="6407" max="6407" width="8.5703125" style="4" customWidth="1"/>
    <col min="6408" max="6408" width="4.7109375" style="4" customWidth="1"/>
    <col min="6409" max="6409" width="14.5703125" style="4" customWidth="1"/>
    <col min="6410" max="6410" width="23.140625" style="4" customWidth="1"/>
    <col min="6411" max="6655" width="8.85546875" style="4"/>
    <col min="6656" max="6656" width="1.7109375" style="4" customWidth="1"/>
    <col min="6657" max="6658" width="5.42578125" style="4" customWidth="1"/>
    <col min="6659" max="6659" width="7.7109375" style="4" customWidth="1"/>
    <col min="6660" max="6660" width="33.140625" style="4" customWidth="1"/>
    <col min="6661" max="6661" width="4.7109375" style="4" customWidth="1"/>
    <col min="6662" max="6662" width="12.42578125" style="4" customWidth="1"/>
    <col min="6663" max="6663" width="8.5703125" style="4" customWidth="1"/>
    <col min="6664" max="6664" width="4.7109375" style="4" customWidth="1"/>
    <col min="6665" max="6665" width="14.5703125" style="4" customWidth="1"/>
    <col min="6666" max="6666" width="23.140625" style="4" customWidth="1"/>
    <col min="6667" max="6911" width="8.85546875" style="4"/>
    <col min="6912" max="6912" width="1.7109375" style="4" customWidth="1"/>
    <col min="6913" max="6914" width="5.42578125" style="4" customWidth="1"/>
    <col min="6915" max="6915" width="7.7109375" style="4" customWidth="1"/>
    <col min="6916" max="6916" width="33.140625" style="4" customWidth="1"/>
    <col min="6917" max="6917" width="4.7109375" style="4" customWidth="1"/>
    <col min="6918" max="6918" width="12.42578125" style="4" customWidth="1"/>
    <col min="6919" max="6919" width="8.5703125" style="4" customWidth="1"/>
    <col min="6920" max="6920" width="4.7109375" style="4" customWidth="1"/>
    <col min="6921" max="6921" width="14.5703125" style="4" customWidth="1"/>
    <col min="6922" max="6922" width="23.140625" style="4" customWidth="1"/>
    <col min="6923" max="7167" width="8.85546875" style="4"/>
    <col min="7168" max="7168" width="1.7109375" style="4" customWidth="1"/>
    <col min="7169" max="7170" width="5.42578125" style="4" customWidth="1"/>
    <col min="7171" max="7171" width="7.7109375" style="4" customWidth="1"/>
    <col min="7172" max="7172" width="33.140625" style="4" customWidth="1"/>
    <col min="7173" max="7173" width="4.7109375" style="4" customWidth="1"/>
    <col min="7174" max="7174" width="12.42578125" style="4" customWidth="1"/>
    <col min="7175" max="7175" width="8.5703125" style="4" customWidth="1"/>
    <col min="7176" max="7176" width="4.7109375" style="4" customWidth="1"/>
    <col min="7177" max="7177" width="14.5703125" style="4" customWidth="1"/>
    <col min="7178" max="7178" width="23.140625" style="4" customWidth="1"/>
    <col min="7179" max="7423" width="8.85546875" style="4"/>
    <col min="7424" max="7424" width="1.7109375" style="4" customWidth="1"/>
    <col min="7425" max="7426" width="5.42578125" style="4" customWidth="1"/>
    <col min="7427" max="7427" width="7.7109375" style="4" customWidth="1"/>
    <col min="7428" max="7428" width="33.140625" style="4" customWidth="1"/>
    <col min="7429" max="7429" width="4.7109375" style="4" customWidth="1"/>
    <col min="7430" max="7430" width="12.42578125" style="4" customWidth="1"/>
    <col min="7431" max="7431" width="8.5703125" style="4" customWidth="1"/>
    <col min="7432" max="7432" width="4.7109375" style="4" customWidth="1"/>
    <col min="7433" max="7433" width="14.5703125" style="4" customWidth="1"/>
    <col min="7434" max="7434" width="23.140625" style="4" customWidth="1"/>
    <col min="7435" max="7679" width="8.85546875" style="4"/>
    <col min="7680" max="7680" width="1.7109375" style="4" customWidth="1"/>
    <col min="7681" max="7682" width="5.42578125" style="4" customWidth="1"/>
    <col min="7683" max="7683" width="7.7109375" style="4" customWidth="1"/>
    <col min="7684" max="7684" width="33.140625" style="4" customWidth="1"/>
    <col min="7685" max="7685" width="4.7109375" style="4" customWidth="1"/>
    <col min="7686" max="7686" width="12.42578125" style="4" customWidth="1"/>
    <col min="7687" max="7687" width="8.5703125" style="4" customWidth="1"/>
    <col min="7688" max="7688" width="4.7109375" style="4" customWidth="1"/>
    <col min="7689" max="7689" width="14.5703125" style="4" customWidth="1"/>
    <col min="7690" max="7690" width="23.140625" style="4" customWidth="1"/>
    <col min="7691" max="7935" width="8.85546875" style="4"/>
    <col min="7936" max="7936" width="1.7109375" style="4" customWidth="1"/>
    <col min="7937" max="7938" width="5.42578125" style="4" customWidth="1"/>
    <col min="7939" max="7939" width="7.7109375" style="4" customWidth="1"/>
    <col min="7940" max="7940" width="33.140625" style="4" customWidth="1"/>
    <col min="7941" max="7941" width="4.7109375" style="4" customWidth="1"/>
    <col min="7942" max="7942" width="12.42578125" style="4" customWidth="1"/>
    <col min="7943" max="7943" width="8.5703125" style="4" customWidth="1"/>
    <col min="7944" max="7944" width="4.7109375" style="4" customWidth="1"/>
    <col min="7945" max="7945" width="14.5703125" style="4" customWidth="1"/>
    <col min="7946" max="7946" width="23.140625" style="4" customWidth="1"/>
    <col min="7947" max="8191" width="8.85546875" style="4"/>
    <col min="8192" max="8192" width="1.7109375" style="4" customWidth="1"/>
    <col min="8193" max="8194" width="5.42578125" style="4" customWidth="1"/>
    <col min="8195" max="8195" width="7.7109375" style="4" customWidth="1"/>
    <col min="8196" max="8196" width="33.140625" style="4" customWidth="1"/>
    <col min="8197" max="8197" width="4.7109375" style="4" customWidth="1"/>
    <col min="8198" max="8198" width="12.42578125" style="4" customWidth="1"/>
    <col min="8199" max="8199" width="8.5703125" style="4" customWidth="1"/>
    <col min="8200" max="8200" width="4.7109375" style="4" customWidth="1"/>
    <col min="8201" max="8201" width="14.5703125" style="4" customWidth="1"/>
    <col min="8202" max="8202" width="23.140625" style="4" customWidth="1"/>
    <col min="8203" max="8447" width="8.85546875" style="4"/>
    <col min="8448" max="8448" width="1.7109375" style="4" customWidth="1"/>
    <col min="8449" max="8450" width="5.42578125" style="4" customWidth="1"/>
    <col min="8451" max="8451" width="7.7109375" style="4" customWidth="1"/>
    <col min="8452" max="8452" width="33.140625" style="4" customWidth="1"/>
    <col min="8453" max="8453" width="4.7109375" style="4" customWidth="1"/>
    <col min="8454" max="8454" width="12.42578125" style="4" customWidth="1"/>
    <col min="8455" max="8455" width="8.5703125" style="4" customWidth="1"/>
    <col min="8456" max="8456" width="4.7109375" style="4" customWidth="1"/>
    <col min="8457" max="8457" width="14.5703125" style="4" customWidth="1"/>
    <col min="8458" max="8458" width="23.140625" style="4" customWidth="1"/>
    <col min="8459" max="8703" width="8.85546875" style="4"/>
    <col min="8704" max="8704" width="1.7109375" style="4" customWidth="1"/>
    <col min="8705" max="8706" width="5.42578125" style="4" customWidth="1"/>
    <col min="8707" max="8707" width="7.7109375" style="4" customWidth="1"/>
    <col min="8708" max="8708" width="33.140625" style="4" customWidth="1"/>
    <col min="8709" max="8709" width="4.7109375" style="4" customWidth="1"/>
    <col min="8710" max="8710" width="12.42578125" style="4" customWidth="1"/>
    <col min="8711" max="8711" width="8.5703125" style="4" customWidth="1"/>
    <col min="8712" max="8712" width="4.7109375" style="4" customWidth="1"/>
    <col min="8713" max="8713" width="14.5703125" style="4" customWidth="1"/>
    <col min="8714" max="8714" width="23.140625" style="4" customWidth="1"/>
    <col min="8715" max="8959" width="8.85546875" style="4"/>
    <col min="8960" max="8960" width="1.7109375" style="4" customWidth="1"/>
    <col min="8961" max="8962" width="5.42578125" style="4" customWidth="1"/>
    <col min="8963" max="8963" width="7.7109375" style="4" customWidth="1"/>
    <col min="8964" max="8964" width="33.140625" style="4" customWidth="1"/>
    <col min="8965" max="8965" width="4.7109375" style="4" customWidth="1"/>
    <col min="8966" max="8966" width="12.42578125" style="4" customWidth="1"/>
    <col min="8967" max="8967" width="8.5703125" style="4" customWidth="1"/>
    <col min="8968" max="8968" width="4.7109375" style="4" customWidth="1"/>
    <col min="8969" max="8969" width="14.5703125" style="4" customWidth="1"/>
    <col min="8970" max="8970" width="23.140625" style="4" customWidth="1"/>
    <col min="8971" max="9215" width="8.85546875" style="4"/>
    <col min="9216" max="9216" width="1.7109375" style="4" customWidth="1"/>
    <col min="9217" max="9218" width="5.42578125" style="4" customWidth="1"/>
    <col min="9219" max="9219" width="7.7109375" style="4" customWidth="1"/>
    <col min="9220" max="9220" width="33.140625" style="4" customWidth="1"/>
    <col min="9221" max="9221" width="4.7109375" style="4" customWidth="1"/>
    <col min="9222" max="9222" width="12.42578125" style="4" customWidth="1"/>
    <col min="9223" max="9223" width="8.5703125" style="4" customWidth="1"/>
    <col min="9224" max="9224" width="4.7109375" style="4" customWidth="1"/>
    <col min="9225" max="9225" width="14.5703125" style="4" customWidth="1"/>
    <col min="9226" max="9226" width="23.140625" style="4" customWidth="1"/>
    <col min="9227" max="9471" width="8.85546875" style="4"/>
    <col min="9472" max="9472" width="1.7109375" style="4" customWidth="1"/>
    <col min="9473" max="9474" width="5.42578125" style="4" customWidth="1"/>
    <col min="9475" max="9475" width="7.7109375" style="4" customWidth="1"/>
    <col min="9476" max="9476" width="33.140625" style="4" customWidth="1"/>
    <col min="9477" max="9477" width="4.7109375" style="4" customWidth="1"/>
    <col min="9478" max="9478" width="12.42578125" style="4" customWidth="1"/>
    <col min="9479" max="9479" width="8.5703125" style="4" customWidth="1"/>
    <col min="9480" max="9480" width="4.7109375" style="4" customWidth="1"/>
    <col min="9481" max="9481" width="14.5703125" style="4" customWidth="1"/>
    <col min="9482" max="9482" width="23.140625" style="4" customWidth="1"/>
    <col min="9483" max="9727" width="8.85546875" style="4"/>
    <col min="9728" max="9728" width="1.7109375" style="4" customWidth="1"/>
    <col min="9729" max="9730" width="5.42578125" style="4" customWidth="1"/>
    <col min="9731" max="9731" width="7.7109375" style="4" customWidth="1"/>
    <col min="9732" max="9732" width="33.140625" style="4" customWidth="1"/>
    <col min="9733" max="9733" width="4.7109375" style="4" customWidth="1"/>
    <col min="9734" max="9734" width="12.42578125" style="4" customWidth="1"/>
    <col min="9735" max="9735" width="8.5703125" style="4" customWidth="1"/>
    <col min="9736" max="9736" width="4.7109375" style="4" customWidth="1"/>
    <col min="9737" max="9737" width="14.5703125" style="4" customWidth="1"/>
    <col min="9738" max="9738" width="23.140625" style="4" customWidth="1"/>
    <col min="9739" max="9983" width="8.85546875" style="4"/>
    <col min="9984" max="9984" width="1.7109375" style="4" customWidth="1"/>
    <col min="9985" max="9986" width="5.42578125" style="4" customWidth="1"/>
    <col min="9987" max="9987" width="7.7109375" style="4" customWidth="1"/>
    <col min="9988" max="9988" width="33.140625" style="4" customWidth="1"/>
    <col min="9989" max="9989" width="4.7109375" style="4" customWidth="1"/>
    <col min="9990" max="9990" width="12.42578125" style="4" customWidth="1"/>
    <col min="9991" max="9991" width="8.5703125" style="4" customWidth="1"/>
    <col min="9992" max="9992" width="4.7109375" style="4" customWidth="1"/>
    <col min="9993" max="9993" width="14.5703125" style="4" customWidth="1"/>
    <col min="9994" max="9994" width="23.140625" style="4" customWidth="1"/>
    <col min="9995" max="10239" width="8.85546875" style="4"/>
    <col min="10240" max="10240" width="1.7109375" style="4" customWidth="1"/>
    <col min="10241" max="10242" width="5.42578125" style="4" customWidth="1"/>
    <col min="10243" max="10243" width="7.7109375" style="4" customWidth="1"/>
    <col min="10244" max="10244" width="33.140625" style="4" customWidth="1"/>
    <col min="10245" max="10245" width="4.7109375" style="4" customWidth="1"/>
    <col min="10246" max="10246" width="12.42578125" style="4" customWidth="1"/>
    <col min="10247" max="10247" width="8.5703125" style="4" customWidth="1"/>
    <col min="10248" max="10248" width="4.7109375" style="4" customWidth="1"/>
    <col min="10249" max="10249" width="14.5703125" style="4" customWidth="1"/>
    <col min="10250" max="10250" width="23.140625" style="4" customWidth="1"/>
    <col min="10251" max="10495" width="8.85546875" style="4"/>
    <col min="10496" max="10496" width="1.7109375" style="4" customWidth="1"/>
    <col min="10497" max="10498" width="5.42578125" style="4" customWidth="1"/>
    <col min="10499" max="10499" width="7.7109375" style="4" customWidth="1"/>
    <col min="10500" max="10500" width="33.140625" style="4" customWidth="1"/>
    <col min="10501" max="10501" width="4.7109375" style="4" customWidth="1"/>
    <col min="10502" max="10502" width="12.42578125" style="4" customWidth="1"/>
    <col min="10503" max="10503" width="8.5703125" style="4" customWidth="1"/>
    <col min="10504" max="10504" width="4.7109375" style="4" customWidth="1"/>
    <col min="10505" max="10505" width="14.5703125" style="4" customWidth="1"/>
    <col min="10506" max="10506" width="23.140625" style="4" customWidth="1"/>
    <col min="10507" max="10751" width="8.85546875" style="4"/>
    <col min="10752" max="10752" width="1.7109375" style="4" customWidth="1"/>
    <col min="10753" max="10754" width="5.42578125" style="4" customWidth="1"/>
    <col min="10755" max="10755" width="7.7109375" style="4" customWidth="1"/>
    <col min="10756" max="10756" width="33.140625" style="4" customWidth="1"/>
    <col min="10757" max="10757" width="4.7109375" style="4" customWidth="1"/>
    <col min="10758" max="10758" width="12.42578125" style="4" customWidth="1"/>
    <col min="10759" max="10759" width="8.5703125" style="4" customWidth="1"/>
    <col min="10760" max="10760" width="4.7109375" style="4" customWidth="1"/>
    <col min="10761" max="10761" width="14.5703125" style="4" customWidth="1"/>
    <col min="10762" max="10762" width="23.140625" style="4" customWidth="1"/>
    <col min="10763" max="11007" width="8.85546875" style="4"/>
    <col min="11008" max="11008" width="1.7109375" style="4" customWidth="1"/>
    <col min="11009" max="11010" width="5.42578125" style="4" customWidth="1"/>
    <col min="11011" max="11011" width="7.7109375" style="4" customWidth="1"/>
    <col min="11012" max="11012" width="33.140625" style="4" customWidth="1"/>
    <col min="11013" max="11013" width="4.7109375" style="4" customWidth="1"/>
    <col min="11014" max="11014" width="12.42578125" style="4" customWidth="1"/>
    <col min="11015" max="11015" width="8.5703125" style="4" customWidth="1"/>
    <col min="11016" max="11016" width="4.7109375" style="4" customWidth="1"/>
    <col min="11017" max="11017" width="14.5703125" style="4" customWidth="1"/>
    <col min="11018" max="11018" width="23.140625" style="4" customWidth="1"/>
    <col min="11019" max="11263" width="8.85546875" style="4"/>
    <col min="11264" max="11264" width="1.7109375" style="4" customWidth="1"/>
    <col min="11265" max="11266" width="5.42578125" style="4" customWidth="1"/>
    <col min="11267" max="11267" width="7.7109375" style="4" customWidth="1"/>
    <col min="11268" max="11268" width="33.140625" style="4" customWidth="1"/>
    <col min="11269" max="11269" width="4.7109375" style="4" customWidth="1"/>
    <col min="11270" max="11270" width="12.42578125" style="4" customWidth="1"/>
    <col min="11271" max="11271" width="8.5703125" style="4" customWidth="1"/>
    <col min="11272" max="11272" width="4.7109375" style="4" customWidth="1"/>
    <col min="11273" max="11273" width="14.5703125" style="4" customWidth="1"/>
    <col min="11274" max="11274" width="23.140625" style="4" customWidth="1"/>
    <col min="11275" max="11519" width="8.85546875" style="4"/>
    <col min="11520" max="11520" width="1.7109375" style="4" customWidth="1"/>
    <col min="11521" max="11522" width="5.42578125" style="4" customWidth="1"/>
    <col min="11523" max="11523" width="7.7109375" style="4" customWidth="1"/>
    <col min="11524" max="11524" width="33.140625" style="4" customWidth="1"/>
    <col min="11525" max="11525" width="4.7109375" style="4" customWidth="1"/>
    <col min="11526" max="11526" width="12.42578125" style="4" customWidth="1"/>
    <col min="11527" max="11527" width="8.5703125" style="4" customWidth="1"/>
    <col min="11528" max="11528" width="4.7109375" style="4" customWidth="1"/>
    <col min="11529" max="11529" width="14.5703125" style="4" customWidth="1"/>
    <col min="11530" max="11530" width="23.140625" style="4" customWidth="1"/>
    <col min="11531" max="11775" width="8.85546875" style="4"/>
    <col min="11776" max="11776" width="1.7109375" style="4" customWidth="1"/>
    <col min="11777" max="11778" width="5.42578125" style="4" customWidth="1"/>
    <col min="11779" max="11779" width="7.7109375" style="4" customWidth="1"/>
    <col min="11780" max="11780" width="33.140625" style="4" customWidth="1"/>
    <col min="11781" max="11781" width="4.7109375" style="4" customWidth="1"/>
    <col min="11782" max="11782" width="12.42578125" style="4" customWidth="1"/>
    <col min="11783" max="11783" width="8.5703125" style="4" customWidth="1"/>
    <col min="11784" max="11784" width="4.7109375" style="4" customWidth="1"/>
    <col min="11785" max="11785" width="14.5703125" style="4" customWidth="1"/>
    <col min="11786" max="11786" width="23.140625" style="4" customWidth="1"/>
    <col min="11787" max="12031" width="8.85546875" style="4"/>
    <col min="12032" max="12032" width="1.7109375" style="4" customWidth="1"/>
    <col min="12033" max="12034" width="5.42578125" style="4" customWidth="1"/>
    <col min="12035" max="12035" width="7.7109375" style="4" customWidth="1"/>
    <col min="12036" max="12036" width="33.140625" style="4" customWidth="1"/>
    <col min="12037" max="12037" width="4.7109375" style="4" customWidth="1"/>
    <col min="12038" max="12038" width="12.42578125" style="4" customWidth="1"/>
    <col min="12039" max="12039" width="8.5703125" style="4" customWidth="1"/>
    <col min="12040" max="12040" width="4.7109375" style="4" customWidth="1"/>
    <col min="12041" max="12041" width="14.5703125" style="4" customWidth="1"/>
    <col min="12042" max="12042" width="23.140625" style="4" customWidth="1"/>
    <col min="12043" max="12287" width="8.85546875" style="4"/>
    <col min="12288" max="12288" width="1.7109375" style="4" customWidth="1"/>
    <col min="12289" max="12290" width="5.42578125" style="4" customWidth="1"/>
    <col min="12291" max="12291" width="7.7109375" style="4" customWidth="1"/>
    <col min="12292" max="12292" width="33.140625" style="4" customWidth="1"/>
    <col min="12293" max="12293" width="4.7109375" style="4" customWidth="1"/>
    <col min="12294" max="12294" width="12.42578125" style="4" customWidth="1"/>
    <col min="12295" max="12295" width="8.5703125" style="4" customWidth="1"/>
    <col min="12296" max="12296" width="4.7109375" style="4" customWidth="1"/>
    <col min="12297" max="12297" width="14.5703125" style="4" customWidth="1"/>
    <col min="12298" max="12298" width="23.140625" style="4" customWidth="1"/>
    <col min="12299" max="12543" width="8.85546875" style="4"/>
    <col min="12544" max="12544" width="1.7109375" style="4" customWidth="1"/>
    <col min="12545" max="12546" width="5.42578125" style="4" customWidth="1"/>
    <col min="12547" max="12547" width="7.7109375" style="4" customWidth="1"/>
    <col min="12548" max="12548" width="33.140625" style="4" customWidth="1"/>
    <col min="12549" max="12549" width="4.7109375" style="4" customWidth="1"/>
    <col min="12550" max="12550" width="12.42578125" style="4" customWidth="1"/>
    <col min="12551" max="12551" width="8.5703125" style="4" customWidth="1"/>
    <col min="12552" max="12552" width="4.7109375" style="4" customWidth="1"/>
    <col min="12553" max="12553" width="14.5703125" style="4" customWidth="1"/>
    <col min="12554" max="12554" width="23.140625" style="4" customWidth="1"/>
    <col min="12555" max="12799" width="8.85546875" style="4"/>
    <col min="12800" max="12800" width="1.7109375" style="4" customWidth="1"/>
    <col min="12801" max="12802" width="5.42578125" style="4" customWidth="1"/>
    <col min="12803" max="12803" width="7.7109375" style="4" customWidth="1"/>
    <col min="12804" max="12804" width="33.140625" style="4" customWidth="1"/>
    <col min="12805" max="12805" width="4.7109375" style="4" customWidth="1"/>
    <col min="12806" max="12806" width="12.42578125" style="4" customWidth="1"/>
    <col min="12807" max="12807" width="8.5703125" style="4" customWidth="1"/>
    <col min="12808" max="12808" width="4.7109375" style="4" customWidth="1"/>
    <col min="12809" max="12809" width="14.5703125" style="4" customWidth="1"/>
    <col min="12810" max="12810" width="23.140625" style="4" customWidth="1"/>
    <col min="12811" max="13055" width="8.85546875" style="4"/>
    <col min="13056" max="13056" width="1.7109375" style="4" customWidth="1"/>
    <col min="13057" max="13058" width="5.42578125" style="4" customWidth="1"/>
    <col min="13059" max="13059" width="7.7109375" style="4" customWidth="1"/>
    <col min="13060" max="13060" width="33.140625" style="4" customWidth="1"/>
    <col min="13061" max="13061" width="4.7109375" style="4" customWidth="1"/>
    <col min="13062" max="13062" width="12.42578125" style="4" customWidth="1"/>
    <col min="13063" max="13063" width="8.5703125" style="4" customWidth="1"/>
    <col min="13064" max="13064" width="4.7109375" style="4" customWidth="1"/>
    <col min="13065" max="13065" width="14.5703125" style="4" customWidth="1"/>
    <col min="13066" max="13066" width="23.140625" style="4" customWidth="1"/>
    <col min="13067" max="13311" width="8.85546875" style="4"/>
    <col min="13312" max="13312" width="1.7109375" style="4" customWidth="1"/>
    <col min="13313" max="13314" width="5.42578125" style="4" customWidth="1"/>
    <col min="13315" max="13315" width="7.7109375" style="4" customWidth="1"/>
    <col min="13316" max="13316" width="33.140625" style="4" customWidth="1"/>
    <col min="13317" max="13317" width="4.7109375" style="4" customWidth="1"/>
    <col min="13318" max="13318" width="12.42578125" style="4" customWidth="1"/>
    <col min="13319" max="13319" width="8.5703125" style="4" customWidth="1"/>
    <col min="13320" max="13320" width="4.7109375" style="4" customWidth="1"/>
    <col min="13321" max="13321" width="14.5703125" style="4" customWidth="1"/>
    <col min="13322" max="13322" width="23.140625" style="4" customWidth="1"/>
    <col min="13323" max="13567" width="8.85546875" style="4"/>
    <col min="13568" max="13568" width="1.7109375" style="4" customWidth="1"/>
    <col min="13569" max="13570" width="5.42578125" style="4" customWidth="1"/>
    <col min="13571" max="13571" width="7.7109375" style="4" customWidth="1"/>
    <col min="13572" max="13572" width="33.140625" style="4" customWidth="1"/>
    <col min="13573" max="13573" width="4.7109375" style="4" customWidth="1"/>
    <col min="13574" max="13574" width="12.42578125" style="4" customWidth="1"/>
    <col min="13575" max="13575" width="8.5703125" style="4" customWidth="1"/>
    <col min="13576" max="13576" width="4.7109375" style="4" customWidth="1"/>
    <col min="13577" max="13577" width="14.5703125" style="4" customWidth="1"/>
    <col min="13578" max="13578" width="23.140625" style="4" customWidth="1"/>
    <col min="13579" max="13823" width="8.85546875" style="4"/>
    <col min="13824" max="13824" width="1.7109375" style="4" customWidth="1"/>
    <col min="13825" max="13826" width="5.42578125" style="4" customWidth="1"/>
    <col min="13827" max="13827" width="7.7109375" style="4" customWidth="1"/>
    <col min="13828" max="13828" width="33.140625" style="4" customWidth="1"/>
    <col min="13829" max="13829" width="4.7109375" style="4" customWidth="1"/>
    <col min="13830" max="13830" width="12.42578125" style="4" customWidth="1"/>
    <col min="13831" max="13831" width="8.5703125" style="4" customWidth="1"/>
    <col min="13832" max="13832" width="4.7109375" style="4" customWidth="1"/>
    <col min="13833" max="13833" width="14.5703125" style="4" customWidth="1"/>
    <col min="13834" max="13834" width="23.140625" style="4" customWidth="1"/>
    <col min="13835" max="14079" width="8.85546875" style="4"/>
    <col min="14080" max="14080" width="1.7109375" style="4" customWidth="1"/>
    <col min="14081" max="14082" width="5.42578125" style="4" customWidth="1"/>
    <col min="14083" max="14083" width="7.7109375" style="4" customWidth="1"/>
    <col min="14084" max="14084" width="33.140625" style="4" customWidth="1"/>
    <col min="14085" max="14085" width="4.7109375" style="4" customWidth="1"/>
    <col min="14086" max="14086" width="12.42578125" style="4" customWidth="1"/>
    <col min="14087" max="14087" width="8.5703125" style="4" customWidth="1"/>
    <col min="14088" max="14088" width="4.7109375" style="4" customWidth="1"/>
    <col min="14089" max="14089" width="14.5703125" style="4" customWidth="1"/>
    <col min="14090" max="14090" width="23.140625" style="4" customWidth="1"/>
    <col min="14091" max="14335" width="8.85546875" style="4"/>
    <col min="14336" max="14336" width="1.7109375" style="4" customWidth="1"/>
    <col min="14337" max="14338" width="5.42578125" style="4" customWidth="1"/>
    <col min="14339" max="14339" width="7.7109375" style="4" customWidth="1"/>
    <col min="14340" max="14340" width="33.140625" style="4" customWidth="1"/>
    <col min="14341" max="14341" width="4.7109375" style="4" customWidth="1"/>
    <col min="14342" max="14342" width="12.42578125" style="4" customWidth="1"/>
    <col min="14343" max="14343" width="8.5703125" style="4" customWidth="1"/>
    <col min="14344" max="14344" width="4.7109375" style="4" customWidth="1"/>
    <col min="14345" max="14345" width="14.5703125" style="4" customWidth="1"/>
    <col min="14346" max="14346" width="23.140625" style="4" customWidth="1"/>
    <col min="14347" max="14591" width="8.85546875" style="4"/>
    <col min="14592" max="14592" width="1.7109375" style="4" customWidth="1"/>
    <col min="14593" max="14594" width="5.42578125" style="4" customWidth="1"/>
    <col min="14595" max="14595" width="7.7109375" style="4" customWidth="1"/>
    <col min="14596" max="14596" width="33.140625" style="4" customWidth="1"/>
    <col min="14597" max="14597" width="4.7109375" style="4" customWidth="1"/>
    <col min="14598" max="14598" width="12.42578125" style="4" customWidth="1"/>
    <col min="14599" max="14599" width="8.5703125" style="4" customWidth="1"/>
    <col min="14600" max="14600" width="4.7109375" style="4" customWidth="1"/>
    <col min="14601" max="14601" width="14.5703125" style="4" customWidth="1"/>
    <col min="14602" max="14602" width="23.140625" style="4" customWidth="1"/>
    <col min="14603" max="14847" width="8.85546875" style="4"/>
    <col min="14848" max="14848" width="1.7109375" style="4" customWidth="1"/>
    <col min="14849" max="14850" width="5.42578125" style="4" customWidth="1"/>
    <col min="14851" max="14851" width="7.7109375" style="4" customWidth="1"/>
    <col min="14852" max="14852" width="33.140625" style="4" customWidth="1"/>
    <col min="14853" max="14853" width="4.7109375" style="4" customWidth="1"/>
    <col min="14854" max="14854" width="12.42578125" style="4" customWidth="1"/>
    <col min="14855" max="14855" width="8.5703125" style="4" customWidth="1"/>
    <col min="14856" max="14856" width="4.7109375" style="4" customWidth="1"/>
    <col min="14857" max="14857" width="14.5703125" style="4" customWidth="1"/>
    <col min="14858" max="14858" width="23.140625" style="4" customWidth="1"/>
    <col min="14859" max="15103" width="8.85546875" style="4"/>
    <col min="15104" max="15104" width="1.7109375" style="4" customWidth="1"/>
    <col min="15105" max="15106" width="5.42578125" style="4" customWidth="1"/>
    <col min="15107" max="15107" width="7.7109375" style="4" customWidth="1"/>
    <col min="15108" max="15108" width="33.140625" style="4" customWidth="1"/>
    <col min="15109" max="15109" width="4.7109375" style="4" customWidth="1"/>
    <col min="15110" max="15110" width="12.42578125" style="4" customWidth="1"/>
    <col min="15111" max="15111" width="8.5703125" style="4" customWidth="1"/>
    <col min="15112" max="15112" width="4.7109375" style="4" customWidth="1"/>
    <col min="15113" max="15113" width="14.5703125" style="4" customWidth="1"/>
    <col min="15114" max="15114" width="23.140625" style="4" customWidth="1"/>
    <col min="15115" max="15359" width="8.85546875" style="4"/>
    <col min="15360" max="15360" width="1.7109375" style="4" customWidth="1"/>
    <col min="15361" max="15362" width="5.42578125" style="4" customWidth="1"/>
    <col min="15363" max="15363" width="7.7109375" style="4" customWidth="1"/>
    <col min="15364" max="15364" width="33.140625" style="4" customWidth="1"/>
    <col min="15365" max="15365" width="4.7109375" style="4" customWidth="1"/>
    <col min="15366" max="15366" width="12.42578125" style="4" customWidth="1"/>
    <col min="15367" max="15367" width="8.5703125" style="4" customWidth="1"/>
    <col min="15368" max="15368" width="4.7109375" style="4" customWidth="1"/>
    <col min="15369" max="15369" width="14.5703125" style="4" customWidth="1"/>
    <col min="15370" max="15370" width="23.140625" style="4" customWidth="1"/>
    <col min="15371" max="15615" width="8.85546875" style="4"/>
    <col min="15616" max="15616" width="1.7109375" style="4" customWidth="1"/>
    <col min="15617" max="15618" width="5.42578125" style="4" customWidth="1"/>
    <col min="15619" max="15619" width="7.7109375" style="4" customWidth="1"/>
    <col min="15620" max="15620" width="33.140625" style="4" customWidth="1"/>
    <col min="15621" max="15621" width="4.7109375" style="4" customWidth="1"/>
    <col min="15622" max="15622" width="12.42578125" style="4" customWidth="1"/>
    <col min="15623" max="15623" width="8.5703125" style="4" customWidth="1"/>
    <col min="15624" max="15624" width="4.7109375" style="4" customWidth="1"/>
    <col min="15625" max="15625" width="14.5703125" style="4" customWidth="1"/>
    <col min="15626" max="15626" width="23.140625" style="4" customWidth="1"/>
    <col min="15627" max="15871" width="8.85546875" style="4"/>
    <col min="15872" max="15872" width="1.7109375" style="4" customWidth="1"/>
    <col min="15873" max="15874" width="5.42578125" style="4" customWidth="1"/>
    <col min="15875" max="15875" width="7.7109375" style="4" customWidth="1"/>
    <col min="15876" max="15876" width="33.140625" style="4" customWidth="1"/>
    <col min="15877" max="15877" width="4.7109375" style="4" customWidth="1"/>
    <col min="15878" max="15878" width="12.42578125" style="4" customWidth="1"/>
    <col min="15879" max="15879" width="8.5703125" style="4" customWidth="1"/>
    <col min="15880" max="15880" width="4.7109375" style="4" customWidth="1"/>
    <col min="15881" max="15881" width="14.5703125" style="4" customWidth="1"/>
    <col min="15882" max="15882" width="23.140625" style="4" customWidth="1"/>
    <col min="15883" max="16127" width="8.85546875" style="4"/>
    <col min="16128" max="16128" width="1.7109375" style="4" customWidth="1"/>
    <col min="16129" max="16130" width="5.42578125" style="4" customWidth="1"/>
    <col min="16131" max="16131" width="7.7109375" style="4" customWidth="1"/>
    <col min="16132" max="16132" width="33.140625" style="4" customWidth="1"/>
    <col min="16133" max="16133" width="4.7109375" style="4" customWidth="1"/>
    <col min="16134" max="16134" width="12.42578125" style="4" customWidth="1"/>
    <col min="16135" max="16135" width="8.5703125" style="4" customWidth="1"/>
    <col min="16136" max="16136" width="4.7109375" style="4" customWidth="1"/>
    <col min="16137" max="16137" width="14.5703125" style="4" customWidth="1"/>
    <col min="16138" max="16138" width="23.140625" style="4" customWidth="1"/>
    <col min="16139" max="16384" width="8.85546875" style="4"/>
  </cols>
  <sheetData>
    <row r="1" spans="1:11" s="128" customFormat="1" ht="14.25" customHeight="1" x14ac:dyDescent="0.2">
      <c r="A1" s="221"/>
      <c r="B1" s="222"/>
      <c r="C1" s="222"/>
      <c r="D1" s="223"/>
      <c r="E1" s="224"/>
      <c r="F1" s="224"/>
      <c r="G1" s="224"/>
      <c r="H1" s="224"/>
      <c r="I1" s="225"/>
      <c r="J1" s="225"/>
      <c r="K1" s="225"/>
    </row>
    <row r="2" spans="1:11" s="128" customFormat="1" ht="14.25" customHeight="1" x14ac:dyDescent="0.2">
      <c r="A2" s="222"/>
      <c r="B2" s="222"/>
      <c r="C2" s="222"/>
      <c r="D2" s="223"/>
      <c r="E2" s="224"/>
      <c r="F2" s="224"/>
      <c r="G2" s="224"/>
      <c r="H2" s="224"/>
      <c r="I2" s="225"/>
      <c r="J2" s="225"/>
      <c r="K2" s="225"/>
    </row>
    <row r="3" spans="1:11" s="128" customFormat="1" ht="14.25" customHeight="1" x14ac:dyDescent="0.2">
      <c r="A3" s="222"/>
      <c r="B3" s="222"/>
      <c r="C3" s="222"/>
      <c r="D3" s="223"/>
      <c r="E3" s="224"/>
      <c r="F3" s="224"/>
      <c r="G3" s="224"/>
      <c r="H3" s="224"/>
      <c r="I3" s="225"/>
      <c r="J3" s="225"/>
      <c r="K3" s="225"/>
    </row>
    <row r="4" spans="1:11" s="128" customFormat="1" ht="17.25" customHeight="1" x14ac:dyDescent="0.2">
      <c r="A4" s="607" t="s">
        <v>470</v>
      </c>
      <c r="B4" s="607"/>
      <c r="C4" s="607"/>
      <c r="D4" s="607"/>
      <c r="E4" s="607"/>
      <c r="F4" s="607"/>
      <c r="G4" s="607"/>
      <c r="H4" s="607"/>
      <c r="I4" s="607"/>
      <c r="J4" s="607"/>
      <c r="K4" s="225"/>
    </row>
    <row r="5" spans="1:11" ht="12.75" customHeight="1" x14ac:dyDescent="0.25">
      <c r="A5" s="226"/>
      <c r="B5" s="227"/>
      <c r="C5" s="228"/>
      <c r="D5" s="228"/>
      <c r="E5" s="228"/>
      <c r="F5" s="229"/>
      <c r="G5" s="230"/>
      <c r="H5" s="231"/>
      <c r="I5" s="237"/>
      <c r="J5" s="231"/>
      <c r="K5" s="226"/>
    </row>
    <row r="6" spans="1:11" ht="50.25" customHeight="1" x14ac:dyDescent="0.25">
      <c r="A6" s="226"/>
      <c r="B6" s="608" t="s">
        <v>460</v>
      </c>
      <c r="C6" s="608"/>
      <c r="D6" s="608"/>
      <c r="E6" s="608"/>
      <c r="F6" s="608"/>
      <c r="G6" s="608"/>
      <c r="H6" s="608"/>
      <c r="I6" s="608"/>
      <c r="J6" s="608"/>
      <c r="K6" s="226"/>
    </row>
    <row r="7" spans="1:11" ht="6.75" customHeight="1" thickBot="1" x14ac:dyDescent="0.3">
      <c r="A7" s="226"/>
      <c r="B7" s="232"/>
      <c r="C7" s="232"/>
      <c r="D7" s="232"/>
      <c r="E7" s="232"/>
      <c r="F7" s="232"/>
      <c r="G7" s="232"/>
      <c r="H7" s="232"/>
      <c r="I7" s="232"/>
      <c r="J7" s="232"/>
      <c r="K7" s="226"/>
    </row>
    <row r="8" spans="1:11" ht="15.75" customHeight="1" thickBot="1" x14ac:dyDescent="0.3">
      <c r="A8" s="226"/>
      <c r="B8" s="233"/>
      <c r="C8" s="228"/>
      <c r="D8" s="228"/>
      <c r="E8" s="228"/>
      <c r="F8" s="229"/>
      <c r="G8" s="234"/>
      <c r="H8" s="231"/>
      <c r="I8" s="235" t="s">
        <v>416</v>
      </c>
      <c r="J8" s="361" t="e">
        <f>LOOKUP(2,1/('1. Datos nacionales'!F19:H19),'1. Datos nacionales'!F18:H18)</f>
        <v>#N/A</v>
      </c>
      <c r="K8" s="226" t="s">
        <v>363</v>
      </c>
    </row>
    <row r="9" spans="1:11" ht="9" customHeight="1" thickBot="1" x14ac:dyDescent="0.3">
      <c r="A9" s="226"/>
      <c r="B9" s="236"/>
      <c r="C9" s="228"/>
      <c r="D9" s="228"/>
      <c r="E9" s="228"/>
      <c r="F9" s="229"/>
      <c r="G9" s="230"/>
      <c r="H9" s="231"/>
      <c r="I9" s="237"/>
      <c r="J9" s="237"/>
      <c r="K9" s="226"/>
    </row>
    <row r="10" spans="1:11" x14ac:dyDescent="0.25">
      <c r="A10" s="226"/>
      <c r="B10" s="362" t="s">
        <v>461</v>
      </c>
      <c r="C10" s="363"/>
      <c r="D10" s="363"/>
      <c r="E10" s="363"/>
      <c r="F10" s="364"/>
      <c r="G10" s="365"/>
      <c r="H10" s="366" t="s">
        <v>431</v>
      </c>
      <c r="I10" s="367"/>
      <c r="J10" s="368" t="s">
        <v>432</v>
      </c>
      <c r="K10" s="226"/>
    </row>
    <row r="11" spans="1:11" s="262" customFormat="1" ht="12" thickBot="1" x14ac:dyDescent="0.3">
      <c r="A11" s="256"/>
      <c r="B11" s="257"/>
      <c r="C11" s="369"/>
      <c r="D11" s="258"/>
      <c r="E11" s="258"/>
      <c r="F11" s="259"/>
      <c r="G11" s="247"/>
      <c r="H11" s="291"/>
      <c r="I11" s="267"/>
      <c r="J11" s="370"/>
      <c r="K11" s="256"/>
    </row>
    <row r="12" spans="1:11" ht="15.75" thickBot="1" x14ac:dyDescent="0.3">
      <c r="A12" s="226"/>
      <c r="B12" s="264"/>
      <c r="C12" s="394" t="s">
        <v>462</v>
      </c>
      <c r="D12" s="395"/>
      <c r="E12" s="245"/>
      <c r="F12" s="265" t="s">
        <v>365</v>
      </c>
      <c r="G12" s="372" t="e">
        <f>IF(AND('1. Datos nacionales'!F29="",'1. Datos nacionales'!G29="",'1. Datos nacionales'!H29=""), SUM(G13-G14-G15-G16), LOOKUP(2,1/(ISNUMBER('1. Datos nacionales'!F29:H29)),'1. Datos nacionales'!F29:H29))</f>
        <v>#N/A</v>
      </c>
      <c r="H12" s="248" t="s">
        <v>410</v>
      </c>
      <c r="I12" s="617" t="s">
        <v>459</v>
      </c>
      <c r="J12" s="618"/>
      <c r="K12" s="226"/>
    </row>
    <row r="13" spans="1:11" ht="15.75" thickBot="1" x14ac:dyDescent="0.3">
      <c r="A13" s="226"/>
      <c r="B13" s="244"/>
      <c r="C13" s="395"/>
      <c r="D13" s="390" t="s">
        <v>463</v>
      </c>
      <c r="E13" s="245"/>
      <c r="F13" s="259" t="s">
        <v>366</v>
      </c>
      <c r="G13" s="269" t="e">
        <f>LOOKUP(2,1/(ISNUMBER('1. Datos nacionales'!F19:H19)),'1. Datos nacionales'!F19:H19)</f>
        <v>#N/A</v>
      </c>
      <c r="H13" s="248" t="s">
        <v>410</v>
      </c>
      <c r="I13" s="373" t="e">
        <f>IF(G13=('ODS 6.4.1'!G23+'ODS 6.4.1'!G32+'ODS 6.4.1'!G40),"OK","ERROR")</f>
        <v>#N/A</v>
      </c>
      <c r="J13" s="370"/>
      <c r="K13" s="226"/>
    </row>
    <row r="14" spans="1:11" ht="15.75" thickBot="1" x14ac:dyDescent="0.3">
      <c r="A14" s="226"/>
      <c r="B14" s="244"/>
      <c r="C14" s="395"/>
      <c r="D14" s="390" t="s">
        <v>66</v>
      </c>
      <c r="E14" s="245"/>
      <c r="F14" s="267" t="s">
        <v>368</v>
      </c>
      <c r="G14" s="269" t="e">
        <f>LOOKUP(2,1/(ISNUMBER('1. Datos nacionales'!F32:H32)),'1. Datos nacionales'!F32:H32)</f>
        <v>#N/A</v>
      </c>
      <c r="H14" s="248" t="s">
        <v>410</v>
      </c>
      <c r="I14" s="267"/>
      <c r="J14" s="370"/>
      <c r="K14" s="226"/>
    </row>
    <row r="15" spans="1:11" ht="15.75" thickBot="1" x14ac:dyDescent="0.3">
      <c r="A15" s="226"/>
      <c r="B15" s="244"/>
      <c r="C15" s="395"/>
      <c r="D15" s="390" t="s">
        <v>464</v>
      </c>
      <c r="E15" s="245"/>
      <c r="F15" s="259" t="s">
        <v>369</v>
      </c>
      <c r="G15" s="269" t="e">
        <f>LOOKUP(2,1/(ISNUMBER('1. Datos nacionales'!F33:H33)),'1. Datos nacionales'!F33:H33)</f>
        <v>#N/A</v>
      </c>
      <c r="H15" s="248" t="s">
        <v>410</v>
      </c>
      <c r="I15" s="267"/>
      <c r="J15" s="370"/>
      <c r="K15" s="226"/>
    </row>
    <row r="16" spans="1:11" ht="15.75" thickBot="1" x14ac:dyDescent="0.3">
      <c r="A16" s="226"/>
      <c r="B16" s="244"/>
      <c r="C16" s="395"/>
      <c r="D16" s="390" t="s">
        <v>465</v>
      </c>
      <c r="E16" s="245"/>
      <c r="F16" s="259" t="s">
        <v>370</v>
      </c>
      <c r="G16" s="269" t="e">
        <f>LOOKUP(2,1/(ISNUMBER('1. Datos nacionales'!F34:H34)),'1. Datos nacionales'!F34:H34)</f>
        <v>#N/A</v>
      </c>
      <c r="H16" s="248" t="s">
        <v>410</v>
      </c>
      <c r="I16" s="267"/>
      <c r="J16" s="370"/>
      <c r="K16" s="226"/>
    </row>
    <row r="17" spans="1:11" ht="15.75" thickBot="1" x14ac:dyDescent="0.3">
      <c r="A17" s="226"/>
      <c r="B17" s="244"/>
      <c r="C17" s="245"/>
      <c r="D17" s="245"/>
      <c r="E17" s="245"/>
      <c r="F17" s="259"/>
      <c r="G17" s="266"/>
      <c r="H17" s="248"/>
      <c r="I17" s="267"/>
      <c r="J17" s="370"/>
      <c r="K17" s="226"/>
    </row>
    <row r="18" spans="1:11" ht="15.75" thickBot="1" x14ac:dyDescent="0.3">
      <c r="A18" s="226"/>
      <c r="B18" s="244"/>
      <c r="C18" s="394" t="s">
        <v>330</v>
      </c>
      <c r="D18" s="245"/>
      <c r="E18" s="251"/>
      <c r="F18" s="246" t="s">
        <v>373</v>
      </c>
      <c r="G18" s="372">
        <f>IF('1. Datos nacionales'!H15="", I30, '1. Datos nacionales'!H15)</f>
        <v>0</v>
      </c>
      <c r="H18" s="248" t="s">
        <v>410</v>
      </c>
      <c r="I18" s="619" t="s">
        <v>457</v>
      </c>
      <c r="J18" s="620"/>
      <c r="K18" s="226"/>
    </row>
    <row r="19" spans="1:11" ht="15.75" thickBot="1" x14ac:dyDescent="0.3">
      <c r="A19" s="226"/>
      <c r="B19" s="244"/>
      <c r="C19" s="396"/>
      <c r="D19" s="245"/>
      <c r="E19" s="251"/>
      <c r="F19" s="246"/>
      <c r="G19" s="286"/>
      <c r="H19" s="248"/>
      <c r="I19" s="267"/>
      <c r="J19" s="370"/>
      <c r="K19" s="226"/>
    </row>
    <row r="20" spans="1:11" ht="15.75" thickBot="1" x14ac:dyDescent="0.3">
      <c r="A20" s="226"/>
      <c r="B20" s="244"/>
      <c r="C20" s="394" t="s">
        <v>466</v>
      </c>
      <c r="D20" s="245"/>
      <c r="E20" s="251"/>
      <c r="F20" s="246" t="s">
        <v>372</v>
      </c>
      <c r="G20" s="372">
        <f>IF('1. Datos nacionales'!H27="",I31, '1. Datos nacionales'!H27)</f>
        <v>0</v>
      </c>
      <c r="H20" s="248" t="s">
        <v>410</v>
      </c>
      <c r="I20" s="621" t="s">
        <v>458</v>
      </c>
      <c r="J20" s="622"/>
      <c r="K20" s="226"/>
    </row>
    <row r="21" spans="1:11" x14ac:dyDescent="0.25">
      <c r="A21" s="226"/>
      <c r="B21" s="244"/>
      <c r="C21" s="371"/>
      <c r="D21" s="245"/>
      <c r="E21" s="251"/>
      <c r="F21" s="246"/>
      <c r="G21" s="374"/>
      <c r="H21" s="248"/>
      <c r="I21" s="267"/>
      <c r="J21" s="370"/>
      <c r="K21" s="226"/>
    </row>
    <row r="22" spans="1:11" x14ac:dyDescent="0.25">
      <c r="A22" s="226"/>
      <c r="B22" s="244"/>
      <c r="C22" s="397" t="s">
        <v>468</v>
      </c>
      <c r="D22" s="245"/>
      <c r="E22" s="245"/>
      <c r="F22" s="259" t="s">
        <v>375</v>
      </c>
      <c r="G22" s="375" t="e">
        <f>IF(AND(G20="",G12=0),0,IF(AND(G20="",G12&lt;&gt;0),G12/G18*100, G12/(G18-G20)*100))</f>
        <v>#N/A</v>
      </c>
      <c r="H22" s="376" t="s">
        <v>9</v>
      </c>
      <c r="I22" s="377"/>
      <c r="J22" s="378" t="s">
        <v>411</v>
      </c>
      <c r="K22" s="226"/>
    </row>
    <row r="23" spans="1:11" s="279" customFormat="1" ht="12" thickBot="1" x14ac:dyDescent="0.3">
      <c r="A23" s="274"/>
      <c r="B23" s="379"/>
      <c r="C23" s="380"/>
      <c r="D23" s="380"/>
      <c r="E23" s="380"/>
      <c r="F23" s="381"/>
      <c r="G23" s="382"/>
      <c r="H23" s="329"/>
      <c r="I23" s="383"/>
      <c r="J23" s="384"/>
      <c r="K23" s="274"/>
    </row>
    <row r="24" spans="1:11" x14ac:dyDescent="0.25">
      <c r="A24" s="226"/>
      <c r="B24" s="228"/>
      <c r="C24" s="226"/>
      <c r="D24" s="226"/>
      <c r="E24" s="226"/>
      <c r="F24" s="229"/>
      <c r="G24" s="230"/>
      <c r="H24" s="231"/>
      <c r="I24" s="237"/>
      <c r="J24" s="231"/>
      <c r="K24" s="226"/>
    </row>
    <row r="25" spans="1:11" x14ac:dyDescent="0.25">
      <c r="A25" s="226"/>
      <c r="B25" s="332" t="s">
        <v>445</v>
      </c>
      <c r="C25" s="333" t="s">
        <v>446</v>
      </c>
      <c r="D25" s="333"/>
      <c r="E25" s="333"/>
      <c r="F25" s="229"/>
      <c r="G25" s="334"/>
      <c r="H25" s="231"/>
      <c r="I25" s="237"/>
      <c r="J25" s="231"/>
      <c r="K25" s="226"/>
    </row>
    <row r="26" spans="1:11" x14ac:dyDescent="0.25">
      <c r="A26" s="226"/>
      <c r="B26" s="333"/>
      <c r="C26" s="335" t="s">
        <v>447</v>
      </c>
      <c r="D26" s="333"/>
      <c r="E26" s="333"/>
      <c r="F26" s="229"/>
      <c r="G26" s="334"/>
      <c r="H26" s="231"/>
      <c r="I26" s="237"/>
      <c r="J26" s="231"/>
      <c r="K26" s="226"/>
    </row>
    <row r="27" spans="1:11" x14ac:dyDescent="0.25">
      <c r="A27" s="226"/>
      <c r="B27" s="333"/>
      <c r="C27" s="226"/>
      <c r="D27" s="333"/>
      <c r="E27" s="333"/>
      <c r="F27" s="229"/>
      <c r="G27" s="334"/>
      <c r="H27" s="231"/>
      <c r="I27" s="237"/>
      <c r="J27" s="231"/>
      <c r="K27" s="226"/>
    </row>
    <row r="28" spans="1:11" ht="15.75" thickBot="1" x14ac:dyDescent="0.3">
      <c r="A28" s="226"/>
      <c r="B28" s="332" t="s">
        <v>467</v>
      </c>
      <c r="C28" s="333"/>
      <c r="D28" s="333"/>
      <c r="E28" s="333"/>
      <c r="F28" s="229"/>
      <c r="G28" s="334"/>
      <c r="H28" s="231"/>
      <c r="I28" s="231"/>
      <c r="J28" s="226"/>
      <c r="K28" s="226"/>
    </row>
    <row r="29" spans="1:11" ht="15.75" thickTop="1" x14ac:dyDescent="0.25">
      <c r="A29" s="226"/>
      <c r="B29" s="333"/>
      <c r="C29" s="623" t="s">
        <v>393</v>
      </c>
      <c r="D29" s="624"/>
      <c r="E29" s="385" t="s">
        <v>394</v>
      </c>
      <c r="F29" s="336" t="s">
        <v>395</v>
      </c>
      <c r="G29" s="337">
        <v>2015</v>
      </c>
      <c r="H29" s="338">
        <v>2016</v>
      </c>
      <c r="I29" s="338">
        <v>2017</v>
      </c>
      <c r="J29" s="226"/>
      <c r="K29" s="226"/>
    </row>
    <row r="30" spans="1:11" x14ac:dyDescent="0.2">
      <c r="A30" s="226"/>
      <c r="B30" s="333"/>
      <c r="C30" s="613" t="s">
        <v>405</v>
      </c>
      <c r="D30" s="614"/>
      <c r="E30" s="386" t="s">
        <v>330</v>
      </c>
      <c r="F30" s="345" t="s">
        <v>360</v>
      </c>
      <c r="G30" s="387"/>
      <c r="H30" s="388"/>
      <c r="I30" s="360">
        <f>'(Hidden) Other SDG data'!F13</f>
        <v>0</v>
      </c>
      <c r="J30" s="226"/>
      <c r="K30" s="226"/>
    </row>
    <row r="31" spans="1:11" x14ac:dyDescent="0.2">
      <c r="A31" s="226"/>
      <c r="B31" s="333"/>
      <c r="C31" s="615" t="s">
        <v>412</v>
      </c>
      <c r="D31" s="616"/>
      <c r="E31" s="386" t="s">
        <v>413</v>
      </c>
      <c r="F31" s="345" t="s">
        <v>360</v>
      </c>
      <c r="G31" s="387"/>
      <c r="H31" s="388"/>
      <c r="I31" s="360">
        <f>'(Hidden) Other SDG data'!F14</f>
        <v>0</v>
      </c>
      <c r="J31" s="226"/>
      <c r="K31" s="226"/>
    </row>
    <row r="32" spans="1:11" x14ac:dyDescent="0.25">
      <c r="A32" s="226"/>
      <c r="B32" s="333"/>
      <c r="C32" s="333"/>
      <c r="D32" s="333"/>
      <c r="E32" s="333"/>
      <c r="F32" s="229"/>
      <c r="G32" s="334"/>
      <c r="H32" s="231"/>
      <c r="I32" s="237"/>
      <c r="J32" s="231"/>
      <c r="K32" s="226" t="s">
        <v>363</v>
      </c>
    </row>
    <row r="33" spans="2:7" x14ac:dyDescent="0.25">
      <c r="B33" s="351"/>
      <c r="C33" s="351"/>
      <c r="D33" s="351"/>
      <c r="E33" s="351"/>
      <c r="G33" s="353"/>
    </row>
    <row r="34" spans="2:7" x14ac:dyDescent="0.25">
      <c r="B34" s="351"/>
      <c r="C34" s="351"/>
      <c r="D34" s="351"/>
      <c r="E34" s="351"/>
      <c r="G34" s="353"/>
    </row>
    <row r="35" spans="2:7" x14ac:dyDescent="0.25">
      <c r="B35" s="351"/>
      <c r="C35" s="351"/>
      <c r="D35" s="351"/>
      <c r="E35" s="351"/>
      <c r="G35" s="353"/>
    </row>
    <row r="36" spans="2:7" x14ac:dyDescent="0.25">
      <c r="B36" s="351"/>
      <c r="C36" s="351"/>
      <c r="D36" s="351"/>
      <c r="E36" s="351"/>
      <c r="G36" s="353"/>
    </row>
    <row r="37" spans="2:7" x14ac:dyDescent="0.25">
      <c r="B37" s="351"/>
      <c r="C37" s="351"/>
      <c r="D37" s="351"/>
      <c r="E37" s="351"/>
      <c r="G37" s="353"/>
    </row>
    <row r="38" spans="2:7" x14ac:dyDescent="0.25">
      <c r="B38" s="351"/>
      <c r="C38" s="351"/>
      <c r="D38" s="351"/>
      <c r="E38" s="351"/>
      <c r="G38" s="353"/>
    </row>
    <row r="39" spans="2:7" x14ac:dyDescent="0.25">
      <c r="B39" s="351"/>
      <c r="C39" s="351"/>
      <c r="D39" s="351"/>
      <c r="E39" s="351"/>
      <c r="G39" s="353"/>
    </row>
    <row r="40" spans="2:7" x14ac:dyDescent="0.25">
      <c r="B40" s="351"/>
      <c r="C40" s="351"/>
      <c r="D40" s="351"/>
      <c r="E40" s="351"/>
      <c r="G40" s="353"/>
    </row>
    <row r="41" spans="2:7" x14ac:dyDescent="0.25">
      <c r="B41" s="351"/>
      <c r="C41" s="351"/>
      <c r="D41" s="351"/>
      <c r="E41" s="351"/>
      <c r="G41" s="353"/>
    </row>
    <row r="42" spans="2:7" x14ac:dyDescent="0.25">
      <c r="B42" s="351"/>
      <c r="C42" s="351"/>
      <c r="D42" s="351"/>
      <c r="E42" s="351"/>
      <c r="G42" s="353"/>
    </row>
    <row r="43" spans="2:7" x14ac:dyDescent="0.25">
      <c r="B43" s="351"/>
      <c r="C43" s="351"/>
      <c r="D43" s="351"/>
      <c r="E43" s="351"/>
      <c r="G43" s="353"/>
    </row>
    <row r="44" spans="2:7" x14ac:dyDescent="0.25">
      <c r="B44" s="351"/>
      <c r="C44" s="351"/>
      <c r="D44" s="351"/>
      <c r="E44" s="351"/>
      <c r="G44" s="353"/>
    </row>
    <row r="45" spans="2:7" x14ac:dyDescent="0.25">
      <c r="B45" s="351"/>
      <c r="C45" s="351"/>
      <c r="D45" s="351"/>
      <c r="E45" s="351"/>
      <c r="G45" s="353"/>
    </row>
    <row r="46" spans="2:7" x14ac:dyDescent="0.25">
      <c r="B46" s="351"/>
      <c r="C46" s="351"/>
      <c r="D46" s="351"/>
      <c r="E46" s="351"/>
      <c r="G46" s="353"/>
    </row>
    <row r="47" spans="2:7" x14ac:dyDescent="0.25">
      <c r="B47" s="351"/>
      <c r="C47" s="351"/>
      <c r="D47" s="351"/>
      <c r="E47" s="351"/>
      <c r="G47" s="353"/>
    </row>
    <row r="48" spans="2:7" x14ac:dyDescent="0.25">
      <c r="B48" s="351"/>
      <c r="C48" s="351"/>
      <c r="D48" s="351"/>
      <c r="E48" s="351"/>
      <c r="G48" s="353"/>
    </row>
    <row r="49" spans="2:7" x14ac:dyDescent="0.25">
      <c r="B49" s="351"/>
      <c r="C49" s="351"/>
      <c r="D49" s="351"/>
      <c r="E49" s="351"/>
      <c r="G49" s="353"/>
    </row>
    <row r="50" spans="2:7" x14ac:dyDescent="0.25">
      <c r="B50" s="351"/>
      <c r="C50" s="351"/>
      <c r="D50" s="351"/>
      <c r="E50" s="351"/>
      <c r="G50" s="353"/>
    </row>
    <row r="51" spans="2:7" x14ac:dyDescent="0.25">
      <c r="B51" s="351"/>
      <c r="C51" s="351"/>
      <c r="D51" s="351"/>
      <c r="E51" s="351"/>
      <c r="G51" s="353"/>
    </row>
    <row r="52" spans="2:7" x14ac:dyDescent="0.25">
      <c r="B52" s="351"/>
      <c r="C52" s="351"/>
      <c r="D52" s="351"/>
      <c r="E52" s="351"/>
      <c r="G52" s="353"/>
    </row>
    <row r="53" spans="2:7" x14ac:dyDescent="0.25">
      <c r="B53" s="351"/>
      <c r="C53" s="351"/>
      <c r="D53" s="351"/>
      <c r="E53" s="351"/>
      <c r="G53" s="353"/>
    </row>
    <row r="54" spans="2:7" x14ac:dyDescent="0.25">
      <c r="B54" s="351"/>
      <c r="C54" s="351"/>
      <c r="D54" s="351"/>
      <c r="E54" s="351"/>
      <c r="G54" s="353"/>
    </row>
    <row r="55" spans="2:7" x14ac:dyDescent="0.25">
      <c r="B55" s="351"/>
      <c r="C55" s="351"/>
      <c r="D55" s="351"/>
      <c r="E55" s="351"/>
      <c r="G55" s="353"/>
    </row>
    <row r="56" spans="2:7" x14ac:dyDescent="0.25">
      <c r="B56" s="351"/>
      <c r="C56" s="351"/>
      <c r="D56" s="351"/>
      <c r="E56" s="351"/>
      <c r="G56" s="353"/>
    </row>
    <row r="57" spans="2:7" x14ac:dyDescent="0.25">
      <c r="B57" s="351"/>
      <c r="C57" s="351"/>
      <c r="D57" s="351"/>
      <c r="E57" s="351"/>
      <c r="G57" s="353"/>
    </row>
    <row r="58" spans="2:7" x14ac:dyDescent="0.25">
      <c r="B58" s="351"/>
      <c r="C58" s="351"/>
      <c r="D58" s="351"/>
      <c r="E58" s="351"/>
      <c r="G58" s="353"/>
    </row>
    <row r="59" spans="2:7" x14ac:dyDescent="0.25">
      <c r="B59" s="351"/>
      <c r="C59" s="351"/>
      <c r="D59" s="351"/>
      <c r="E59" s="351"/>
      <c r="G59" s="353"/>
    </row>
    <row r="60" spans="2:7" x14ac:dyDescent="0.25">
      <c r="B60" s="351"/>
      <c r="C60" s="351"/>
      <c r="D60" s="351"/>
      <c r="E60" s="351"/>
      <c r="G60" s="353"/>
    </row>
    <row r="61" spans="2:7" x14ac:dyDescent="0.25">
      <c r="B61" s="351"/>
      <c r="C61" s="351"/>
      <c r="D61" s="351"/>
      <c r="E61" s="351"/>
      <c r="G61" s="353"/>
    </row>
    <row r="62" spans="2:7" x14ac:dyDescent="0.25">
      <c r="B62" s="351"/>
      <c r="C62" s="351"/>
      <c r="D62" s="351"/>
      <c r="E62" s="351"/>
      <c r="G62" s="353"/>
    </row>
    <row r="63" spans="2:7" x14ac:dyDescent="0.25">
      <c r="B63" s="351"/>
      <c r="C63" s="351"/>
      <c r="D63" s="351"/>
      <c r="E63" s="351"/>
      <c r="G63" s="353"/>
    </row>
    <row r="64" spans="2:7" x14ac:dyDescent="0.25">
      <c r="B64" s="351"/>
      <c r="C64" s="351"/>
      <c r="D64" s="351"/>
      <c r="E64" s="351"/>
      <c r="G64" s="353"/>
    </row>
    <row r="65" spans="2:7" x14ac:dyDescent="0.25">
      <c r="B65" s="351"/>
      <c r="C65" s="351"/>
      <c r="D65" s="351"/>
      <c r="E65" s="351"/>
      <c r="G65" s="353"/>
    </row>
    <row r="66" spans="2:7" x14ac:dyDescent="0.25">
      <c r="B66" s="351"/>
      <c r="C66" s="351"/>
      <c r="D66" s="351"/>
      <c r="E66" s="351"/>
      <c r="G66" s="353"/>
    </row>
    <row r="67" spans="2:7" x14ac:dyDescent="0.25">
      <c r="B67" s="351"/>
      <c r="C67" s="351"/>
      <c r="D67" s="351"/>
      <c r="E67" s="351"/>
      <c r="G67" s="353"/>
    </row>
    <row r="68" spans="2:7" x14ac:dyDescent="0.25">
      <c r="B68" s="351"/>
      <c r="C68" s="351"/>
      <c r="D68" s="351"/>
      <c r="E68" s="351"/>
      <c r="G68" s="353"/>
    </row>
    <row r="69" spans="2:7" x14ac:dyDescent="0.25">
      <c r="B69" s="351"/>
      <c r="C69" s="351"/>
      <c r="D69" s="351"/>
      <c r="E69" s="351"/>
      <c r="G69" s="353"/>
    </row>
    <row r="70" spans="2:7" x14ac:dyDescent="0.25">
      <c r="B70" s="351"/>
      <c r="C70" s="351"/>
      <c r="D70" s="351"/>
      <c r="E70" s="351"/>
      <c r="G70" s="353"/>
    </row>
    <row r="71" spans="2:7" x14ac:dyDescent="0.25">
      <c r="B71" s="351"/>
      <c r="C71" s="351"/>
      <c r="D71" s="351"/>
      <c r="E71" s="351"/>
      <c r="G71" s="353"/>
    </row>
    <row r="72" spans="2:7" x14ac:dyDescent="0.25">
      <c r="B72" s="351"/>
      <c r="C72" s="351"/>
      <c r="D72" s="351"/>
      <c r="E72" s="351"/>
      <c r="G72" s="353"/>
    </row>
    <row r="73" spans="2:7" x14ac:dyDescent="0.25">
      <c r="B73" s="351"/>
      <c r="C73" s="351"/>
      <c r="D73" s="351"/>
      <c r="E73" s="351"/>
      <c r="G73" s="353"/>
    </row>
    <row r="74" spans="2:7" x14ac:dyDescent="0.25">
      <c r="B74" s="351"/>
      <c r="C74" s="351"/>
      <c r="D74" s="351"/>
      <c r="E74" s="351"/>
      <c r="G74" s="353"/>
    </row>
    <row r="75" spans="2:7" x14ac:dyDescent="0.25">
      <c r="B75" s="351"/>
      <c r="C75" s="351"/>
      <c r="D75" s="351"/>
      <c r="E75" s="351"/>
      <c r="G75" s="353"/>
    </row>
    <row r="76" spans="2:7" x14ac:dyDescent="0.25">
      <c r="B76" s="351"/>
      <c r="C76" s="351"/>
      <c r="D76" s="351"/>
      <c r="E76" s="351"/>
      <c r="G76" s="353"/>
    </row>
    <row r="77" spans="2:7" x14ac:dyDescent="0.25">
      <c r="B77" s="351"/>
      <c r="C77" s="351"/>
      <c r="D77" s="351"/>
      <c r="E77" s="351"/>
      <c r="G77" s="353"/>
    </row>
    <row r="78" spans="2:7" x14ac:dyDescent="0.25">
      <c r="B78" s="351"/>
      <c r="C78" s="351"/>
      <c r="D78" s="351"/>
      <c r="E78" s="351"/>
      <c r="G78" s="353"/>
    </row>
    <row r="79" spans="2:7" x14ac:dyDescent="0.25">
      <c r="B79" s="351"/>
      <c r="C79" s="351"/>
      <c r="D79" s="351"/>
      <c r="E79" s="351"/>
      <c r="G79" s="353"/>
    </row>
    <row r="80" spans="2:7" x14ac:dyDescent="0.25">
      <c r="B80" s="351"/>
      <c r="C80" s="351"/>
      <c r="D80" s="351"/>
      <c r="E80" s="351"/>
      <c r="G80" s="353"/>
    </row>
    <row r="81" spans="2:7" x14ac:dyDescent="0.25">
      <c r="B81" s="351"/>
      <c r="C81" s="351"/>
      <c r="D81" s="351"/>
      <c r="E81" s="351"/>
      <c r="G81" s="353"/>
    </row>
    <row r="82" spans="2:7" x14ac:dyDescent="0.25">
      <c r="B82" s="351"/>
      <c r="C82" s="351"/>
      <c r="D82" s="351"/>
      <c r="E82" s="351"/>
      <c r="G82" s="353"/>
    </row>
    <row r="83" spans="2:7" x14ac:dyDescent="0.25">
      <c r="B83" s="351"/>
      <c r="C83" s="351"/>
      <c r="D83" s="351"/>
      <c r="E83" s="351"/>
      <c r="G83" s="353"/>
    </row>
    <row r="84" spans="2:7" x14ac:dyDescent="0.25">
      <c r="B84" s="351"/>
      <c r="C84" s="351"/>
      <c r="D84" s="351"/>
      <c r="E84" s="351"/>
      <c r="G84" s="353"/>
    </row>
    <row r="85" spans="2:7" x14ac:dyDescent="0.25">
      <c r="B85" s="351"/>
      <c r="C85" s="351"/>
      <c r="D85" s="351"/>
      <c r="E85" s="351"/>
      <c r="G85" s="353"/>
    </row>
    <row r="86" spans="2:7" x14ac:dyDescent="0.25">
      <c r="B86" s="351"/>
      <c r="C86" s="351"/>
      <c r="D86" s="351"/>
      <c r="E86" s="351"/>
      <c r="G86" s="353"/>
    </row>
    <row r="87" spans="2:7" x14ac:dyDescent="0.25">
      <c r="B87" s="351"/>
      <c r="C87" s="351"/>
      <c r="D87" s="351"/>
      <c r="E87" s="351"/>
      <c r="G87" s="353"/>
    </row>
    <row r="88" spans="2:7" x14ac:dyDescent="0.25">
      <c r="B88" s="351"/>
      <c r="C88" s="351"/>
      <c r="D88" s="351"/>
      <c r="E88" s="351"/>
      <c r="G88" s="353"/>
    </row>
    <row r="89" spans="2:7" x14ac:dyDescent="0.25">
      <c r="B89" s="351"/>
      <c r="C89" s="351"/>
      <c r="D89" s="351"/>
      <c r="E89" s="351"/>
      <c r="G89" s="353"/>
    </row>
    <row r="90" spans="2:7" x14ac:dyDescent="0.25">
      <c r="B90" s="351"/>
      <c r="C90" s="351"/>
      <c r="D90" s="351"/>
      <c r="E90" s="351"/>
      <c r="G90" s="353"/>
    </row>
    <row r="91" spans="2:7" x14ac:dyDescent="0.25">
      <c r="B91" s="351"/>
      <c r="C91" s="351"/>
      <c r="D91" s="351"/>
      <c r="E91" s="351"/>
      <c r="G91" s="353"/>
    </row>
    <row r="92" spans="2:7" x14ac:dyDescent="0.25">
      <c r="B92" s="351"/>
      <c r="C92" s="351"/>
      <c r="D92" s="351"/>
      <c r="E92" s="351"/>
      <c r="G92" s="353"/>
    </row>
    <row r="93" spans="2:7" x14ac:dyDescent="0.25">
      <c r="B93" s="351"/>
      <c r="C93" s="351"/>
      <c r="D93" s="351"/>
      <c r="E93" s="351"/>
      <c r="G93" s="353"/>
    </row>
    <row r="94" spans="2:7" x14ac:dyDescent="0.25">
      <c r="B94" s="351"/>
      <c r="C94" s="351"/>
      <c r="D94" s="351"/>
      <c r="E94" s="351"/>
      <c r="G94" s="353"/>
    </row>
    <row r="95" spans="2:7" x14ac:dyDescent="0.25">
      <c r="B95" s="351"/>
      <c r="C95" s="351"/>
      <c r="D95" s="351"/>
      <c r="E95" s="351"/>
      <c r="G95" s="353"/>
    </row>
    <row r="96" spans="2:7" x14ac:dyDescent="0.25">
      <c r="B96" s="351"/>
      <c r="C96" s="351"/>
      <c r="D96" s="351"/>
      <c r="E96" s="351"/>
      <c r="G96" s="353"/>
    </row>
    <row r="97" spans="2:7" x14ac:dyDescent="0.25">
      <c r="B97" s="351"/>
      <c r="C97" s="351"/>
      <c r="D97" s="351"/>
      <c r="E97" s="351"/>
      <c r="G97" s="353"/>
    </row>
    <row r="98" spans="2:7" x14ac:dyDescent="0.25">
      <c r="B98" s="351"/>
      <c r="C98" s="351"/>
      <c r="D98" s="351"/>
      <c r="E98" s="351"/>
      <c r="G98" s="353"/>
    </row>
    <row r="99" spans="2:7" x14ac:dyDescent="0.25">
      <c r="B99" s="351"/>
      <c r="C99" s="351"/>
      <c r="D99" s="351"/>
      <c r="E99" s="351"/>
      <c r="G99" s="353"/>
    </row>
    <row r="100" spans="2:7" x14ac:dyDescent="0.25">
      <c r="B100" s="351"/>
      <c r="C100" s="351"/>
      <c r="D100" s="351"/>
      <c r="E100" s="351"/>
      <c r="G100" s="353"/>
    </row>
    <row r="101" spans="2:7" x14ac:dyDescent="0.25">
      <c r="B101" s="351"/>
      <c r="C101" s="351"/>
      <c r="D101" s="351"/>
      <c r="E101" s="351"/>
      <c r="G101" s="353"/>
    </row>
    <row r="102" spans="2:7" x14ac:dyDescent="0.25">
      <c r="B102" s="351"/>
      <c r="C102" s="351"/>
      <c r="D102" s="351"/>
      <c r="E102" s="351"/>
      <c r="G102" s="353"/>
    </row>
    <row r="103" spans="2:7" x14ac:dyDescent="0.25">
      <c r="B103" s="351"/>
      <c r="C103" s="351"/>
      <c r="D103" s="351"/>
      <c r="E103" s="351"/>
      <c r="G103" s="353"/>
    </row>
    <row r="104" spans="2:7" x14ac:dyDescent="0.25">
      <c r="B104" s="351"/>
      <c r="C104" s="351"/>
      <c r="D104" s="351"/>
      <c r="E104" s="351"/>
      <c r="G104" s="353"/>
    </row>
    <row r="105" spans="2:7" x14ac:dyDescent="0.25">
      <c r="B105" s="351"/>
      <c r="C105" s="351"/>
      <c r="D105" s="351"/>
      <c r="E105" s="351"/>
      <c r="G105" s="353"/>
    </row>
    <row r="106" spans="2:7" x14ac:dyDescent="0.25">
      <c r="B106" s="351"/>
      <c r="C106" s="351"/>
      <c r="D106" s="351"/>
      <c r="E106" s="351"/>
      <c r="G106" s="353"/>
    </row>
    <row r="107" spans="2:7" x14ac:dyDescent="0.25">
      <c r="B107" s="351"/>
      <c r="C107" s="351"/>
      <c r="D107" s="351"/>
      <c r="E107" s="351"/>
      <c r="G107" s="353"/>
    </row>
  </sheetData>
  <sheetProtection algorithmName="SHA-512" hashValue="xPWs/a88o5Q+zNw/Xmmtb7WhzECuULixBYdstx+FYP45MBFTJ+LkZIf0GW5bVI9M4iAZNzrQGizE9hhEsQnAuQ==" saltValue="GVLai3f0neSk/urDN3B4wQ==" spinCount="100000" sheet="1" objects="1" scenarios="1"/>
  <mergeCells count="8">
    <mergeCell ref="C30:D30"/>
    <mergeCell ref="C31:D31"/>
    <mergeCell ref="A4:J4"/>
    <mergeCell ref="B6:J6"/>
    <mergeCell ref="I12:J12"/>
    <mergeCell ref="I18:J18"/>
    <mergeCell ref="I20:J20"/>
    <mergeCell ref="C29:D29"/>
  </mergeCells>
  <hyperlinks>
    <hyperlink ref="C26"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4:N68"/>
  <sheetViews>
    <sheetView showGridLines="0" view="pageBreakPreview" zoomScaleNormal="100" zoomScaleSheetLayoutView="100" workbookViewId="0">
      <selection activeCell="A6" sqref="A6:N6"/>
    </sheetView>
  </sheetViews>
  <sheetFormatPr defaultColWidth="9.140625" defaultRowHeight="14.25" x14ac:dyDescent="0.2"/>
  <cols>
    <col min="1" max="5" width="9.140625" style="21"/>
    <col min="6" max="6" width="11.7109375" style="21" customWidth="1"/>
    <col min="7" max="7" width="12.28515625" style="21" customWidth="1"/>
    <col min="8" max="16384" width="9.140625" style="21"/>
  </cols>
  <sheetData>
    <row r="4" spans="1:14" ht="15" customHeight="1" x14ac:dyDescent="0.2">
      <c r="A4" s="579" t="s">
        <v>29</v>
      </c>
      <c r="B4" s="579"/>
      <c r="C4" s="579"/>
      <c r="D4" s="579"/>
      <c r="E4" s="579"/>
      <c r="F4" s="579"/>
      <c r="G4" s="579"/>
      <c r="H4" s="579"/>
      <c r="I4" s="579"/>
      <c r="J4" s="579"/>
      <c r="K4" s="579"/>
      <c r="L4" s="579"/>
      <c r="M4" s="579"/>
      <c r="N4" s="579"/>
    </row>
    <row r="5" spans="1:14" ht="15" customHeight="1" x14ac:dyDescent="0.2">
      <c r="A5" s="20"/>
    </row>
    <row r="6" spans="1:14" s="82" customFormat="1" ht="54.75" customHeight="1" x14ac:dyDescent="0.2">
      <c r="A6" s="630" t="s">
        <v>126</v>
      </c>
      <c r="B6" s="630"/>
      <c r="C6" s="630"/>
      <c r="D6" s="630"/>
      <c r="E6" s="630"/>
      <c r="F6" s="630"/>
      <c r="G6" s="630"/>
      <c r="H6" s="630"/>
      <c r="I6" s="630"/>
      <c r="J6" s="630"/>
      <c r="K6" s="630"/>
      <c r="L6" s="630"/>
      <c r="M6" s="630"/>
      <c r="N6" s="630"/>
    </row>
    <row r="7" spans="1:14" s="82" customFormat="1" ht="15" customHeight="1" x14ac:dyDescent="0.2">
      <c r="A7" s="73"/>
      <c r="B7" s="73"/>
      <c r="C7" s="73"/>
      <c r="D7" s="73"/>
      <c r="E7" s="73"/>
      <c r="F7" s="73"/>
      <c r="G7" s="73"/>
      <c r="H7" s="73"/>
      <c r="I7" s="73"/>
      <c r="J7" s="73"/>
    </row>
    <row r="8" spans="1:14" s="82" customFormat="1" ht="15" customHeight="1" x14ac:dyDescent="0.2">
      <c r="A8" s="47" t="s">
        <v>127</v>
      </c>
    </row>
    <row r="9" spans="1:14" s="82" customFormat="1" ht="15" customHeight="1" x14ac:dyDescent="0.2">
      <c r="A9" s="64"/>
      <c r="B9" s="64"/>
      <c r="C9" s="63"/>
      <c r="D9" s="63"/>
      <c r="E9" s="63"/>
      <c r="F9" s="63"/>
      <c r="G9" s="63"/>
      <c r="H9" s="63"/>
      <c r="I9" s="63"/>
      <c r="J9" s="63"/>
      <c r="K9" s="63"/>
    </row>
    <row r="10" spans="1:14" s="82" customFormat="1" ht="15" customHeight="1" x14ac:dyDescent="0.2">
      <c r="A10" s="100"/>
      <c r="B10" s="101"/>
      <c r="C10" s="102"/>
      <c r="D10" s="102"/>
      <c r="E10" s="102"/>
      <c r="F10" s="102"/>
      <c r="G10" s="102"/>
      <c r="H10" s="102"/>
      <c r="I10" s="102"/>
      <c r="J10" s="102"/>
      <c r="K10" s="102"/>
      <c r="L10" s="109"/>
      <c r="M10" s="109"/>
      <c r="N10" s="111"/>
    </row>
    <row r="11" spans="1:14" s="82" customFormat="1" ht="30" customHeight="1" x14ac:dyDescent="0.2">
      <c r="A11" s="103"/>
      <c r="B11" s="104"/>
      <c r="C11" s="60" t="s">
        <v>129</v>
      </c>
      <c r="D11" s="60" t="s">
        <v>130</v>
      </c>
      <c r="E11" s="60" t="s">
        <v>131</v>
      </c>
      <c r="F11" s="61" t="s">
        <v>132</v>
      </c>
      <c r="G11" s="61" t="s">
        <v>133</v>
      </c>
      <c r="H11" s="104"/>
      <c r="I11" s="631" t="s">
        <v>134</v>
      </c>
      <c r="J11" s="631"/>
      <c r="K11" s="631"/>
      <c r="L11" s="631"/>
      <c r="M11" s="631"/>
      <c r="N11" s="632"/>
    </row>
    <row r="12" spans="1:14" s="82" customFormat="1" ht="37.5" customHeight="1" x14ac:dyDescent="0.2">
      <c r="A12" s="625" t="s">
        <v>128</v>
      </c>
      <c r="B12" s="626"/>
      <c r="C12" s="105"/>
      <c r="D12" s="105"/>
      <c r="E12" s="105"/>
      <c r="F12" s="105"/>
      <c r="G12" s="105"/>
      <c r="H12" s="59"/>
      <c r="I12" s="627"/>
      <c r="J12" s="628"/>
      <c r="K12" s="628"/>
      <c r="L12" s="628"/>
      <c r="M12" s="629"/>
      <c r="N12" s="112"/>
    </row>
    <row r="13" spans="1:14" s="82" customFormat="1" ht="15" customHeight="1" x14ac:dyDescent="0.2">
      <c r="A13" s="106"/>
      <c r="B13" s="107"/>
      <c r="C13" s="108"/>
      <c r="D13" s="108"/>
      <c r="E13" s="108"/>
      <c r="F13" s="108"/>
      <c r="G13" s="108"/>
      <c r="H13" s="108"/>
      <c r="I13" s="108"/>
      <c r="J13" s="108"/>
      <c r="K13" s="108"/>
      <c r="L13" s="110"/>
      <c r="M13" s="110"/>
      <c r="N13" s="113"/>
    </row>
    <row r="14" spans="1:14" s="82" customFormat="1" ht="20.100000000000001" customHeight="1" x14ac:dyDescent="0.2">
      <c r="A14" s="66"/>
    </row>
    <row r="15" spans="1:14" s="82" customFormat="1" ht="15" customHeight="1" x14ac:dyDescent="0.2">
      <c r="A15" s="47" t="s">
        <v>136</v>
      </c>
    </row>
    <row r="16" spans="1:14" s="82" customFormat="1" ht="15" customHeight="1" x14ac:dyDescent="0.2">
      <c r="A16" s="64"/>
      <c r="B16" s="64"/>
      <c r="C16" s="63"/>
      <c r="D16" s="63"/>
      <c r="E16" s="63"/>
      <c r="F16" s="63"/>
      <c r="G16" s="63"/>
      <c r="H16" s="63"/>
      <c r="I16" s="63"/>
      <c r="J16" s="63"/>
      <c r="K16" s="63"/>
    </row>
    <row r="17" spans="1:14" s="82" customFormat="1" ht="15" customHeight="1" x14ac:dyDescent="0.2">
      <c r="A17" s="100"/>
      <c r="B17" s="101"/>
      <c r="C17" s="102"/>
      <c r="D17" s="102"/>
      <c r="E17" s="102"/>
      <c r="F17" s="102"/>
      <c r="G17" s="102"/>
      <c r="H17" s="102"/>
      <c r="I17" s="102"/>
      <c r="J17" s="102"/>
      <c r="K17" s="102"/>
      <c r="L17" s="109"/>
      <c r="M17" s="109"/>
      <c r="N17" s="111"/>
    </row>
    <row r="18" spans="1:14" s="82" customFormat="1" ht="30" customHeight="1" x14ac:dyDescent="0.2">
      <c r="A18" s="103"/>
      <c r="B18" s="104"/>
      <c r="C18" s="60" t="s">
        <v>129</v>
      </c>
      <c r="D18" s="60" t="s">
        <v>130</v>
      </c>
      <c r="E18" s="60" t="s">
        <v>131</v>
      </c>
      <c r="F18" s="61" t="s">
        <v>132</v>
      </c>
      <c r="G18" s="61" t="s">
        <v>133</v>
      </c>
      <c r="H18" s="104"/>
      <c r="I18" s="62" t="s">
        <v>135</v>
      </c>
      <c r="J18" s="104"/>
      <c r="K18" s="104"/>
      <c r="N18" s="112"/>
    </row>
    <row r="19" spans="1:14" s="82" customFormat="1" ht="36" customHeight="1" x14ac:dyDescent="0.2">
      <c r="A19" s="625" t="s">
        <v>128</v>
      </c>
      <c r="B19" s="626"/>
      <c r="C19" s="105"/>
      <c r="D19" s="105"/>
      <c r="E19" s="105"/>
      <c r="F19" s="105"/>
      <c r="G19" s="105"/>
      <c r="H19" s="188"/>
      <c r="I19" s="627"/>
      <c r="J19" s="628"/>
      <c r="K19" s="628"/>
      <c r="L19" s="628"/>
      <c r="M19" s="629"/>
      <c r="N19" s="112"/>
    </row>
    <row r="20" spans="1:14" s="82" customFormat="1" ht="15" customHeight="1" x14ac:dyDescent="0.2">
      <c r="A20" s="106"/>
      <c r="B20" s="107"/>
      <c r="C20" s="108"/>
      <c r="D20" s="108"/>
      <c r="E20" s="108"/>
      <c r="F20" s="108"/>
      <c r="G20" s="108"/>
      <c r="H20" s="108"/>
      <c r="I20" s="108"/>
      <c r="J20" s="108"/>
      <c r="K20" s="108"/>
      <c r="L20" s="110"/>
      <c r="M20" s="110"/>
      <c r="N20" s="113"/>
    </row>
    <row r="21" spans="1:14" s="82" customFormat="1" ht="15" customHeight="1" x14ac:dyDescent="0.2">
      <c r="A21" s="65"/>
      <c r="B21" s="65"/>
      <c r="C21" s="59"/>
      <c r="D21" s="59"/>
      <c r="E21" s="59"/>
      <c r="F21" s="59"/>
      <c r="G21" s="59"/>
      <c r="H21" s="59"/>
      <c r="I21" s="59"/>
      <c r="J21" s="59"/>
      <c r="K21" s="59"/>
      <c r="L21" s="54"/>
      <c r="M21" s="54"/>
      <c r="N21" s="54"/>
    </row>
    <row r="22" spans="1:14" s="82" customFormat="1" ht="15" customHeight="1" x14ac:dyDescent="0.2">
      <c r="A22" s="47" t="s">
        <v>137</v>
      </c>
    </row>
    <row r="23" spans="1:14" s="82" customFormat="1" ht="15" customHeight="1" x14ac:dyDescent="0.2">
      <c r="A23" s="64"/>
      <c r="B23" s="64"/>
      <c r="C23" s="63"/>
      <c r="D23" s="63"/>
      <c r="E23" s="63"/>
      <c r="F23" s="63"/>
      <c r="G23" s="63"/>
      <c r="H23" s="63"/>
      <c r="I23" s="63"/>
      <c r="J23" s="63"/>
      <c r="K23" s="63"/>
    </row>
    <row r="24" spans="1:14" s="82" customFormat="1" ht="15" customHeight="1" x14ac:dyDescent="0.2">
      <c r="A24" s="100"/>
      <c r="B24" s="101"/>
      <c r="C24" s="102"/>
      <c r="D24" s="102"/>
      <c r="E24" s="102"/>
      <c r="F24" s="102"/>
      <c r="G24" s="102"/>
      <c r="H24" s="102"/>
      <c r="I24" s="102"/>
      <c r="J24" s="102"/>
      <c r="K24" s="102"/>
      <c r="L24" s="109"/>
      <c r="M24" s="109"/>
      <c r="N24" s="111"/>
    </row>
    <row r="25" spans="1:14" s="82" customFormat="1" ht="30" customHeight="1" x14ac:dyDescent="0.2">
      <c r="A25" s="103"/>
      <c r="B25" s="104"/>
      <c r="C25" s="60" t="s">
        <v>129</v>
      </c>
      <c r="D25" s="60" t="s">
        <v>130</v>
      </c>
      <c r="E25" s="60" t="s">
        <v>131</v>
      </c>
      <c r="F25" s="61" t="s">
        <v>132</v>
      </c>
      <c r="G25" s="61" t="s">
        <v>133</v>
      </c>
      <c r="H25" s="104"/>
      <c r="I25" s="62" t="s">
        <v>135</v>
      </c>
      <c r="J25" s="104"/>
      <c r="K25" s="104"/>
      <c r="N25" s="112"/>
    </row>
    <row r="26" spans="1:14" s="82" customFormat="1" ht="36" customHeight="1" x14ac:dyDescent="0.2">
      <c r="A26" s="625" t="s">
        <v>128</v>
      </c>
      <c r="B26" s="626"/>
      <c r="C26" s="105"/>
      <c r="D26" s="105"/>
      <c r="E26" s="105"/>
      <c r="F26" s="105"/>
      <c r="G26" s="105"/>
      <c r="H26" s="188"/>
      <c r="I26" s="627"/>
      <c r="J26" s="628"/>
      <c r="K26" s="628"/>
      <c r="L26" s="628"/>
      <c r="M26" s="629"/>
      <c r="N26" s="112"/>
    </row>
    <row r="27" spans="1:14" s="82" customFormat="1" ht="15" customHeight="1" x14ac:dyDescent="0.2">
      <c r="A27" s="106"/>
      <c r="B27" s="107"/>
      <c r="C27" s="108"/>
      <c r="D27" s="108"/>
      <c r="E27" s="108"/>
      <c r="F27" s="108"/>
      <c r="G27" s="108"/>
      <c r="H27" s="108"/>
      <c r="I27" s="108"/>
      <c r="J27" s="108"/>
      <c r="K27" s="108"/>
      <c r="L27" s="110"/>
      <c r="M27" s="110"/>
      <c r="N27" s="113"/>
    </row>
    <row r="28" spans="1:14" s="82" customFormat="1" ht="15" customHeight="1" x14ac:dyDescent="0.2">
      <c r="A28" s="65"/>
      <c r="B28" s="65"/>
      <c r="C28" s="59"/>
      <c r="D28" s="59"/>
      <c r="E28" s="59"/>
      <c r="F28" s="59"/>
      <c r="G28" s="59"/>
      <c r="H28" s="59"/>
      <c r="I28" s="59"/>
      <c r="J28" s="59"/>
      <c r="K28" s="59"/>
      <c r="L28" s="54"/>
      <c r="M28" s="54"/>
      <c r="N28" s="54"/>
    </row>
    <row r="29" spans="1:14" s="82" customFormat="1" ht="15" customHeight="1" x14ac:dyDescent="0.2">
      <c r="A29" s="47" t="s">
        <v>138</v>
      </c>
    </row>
    <row r="30" spans="1:14" s="82" customFormat="1" ht="15" customHeight="1" x14ac:dyDescent="0.2">
      <c r="A30" s="64"/>
      <c r="B30" s="64"/>
      <c r="C30" s="63"/>
      <c r="D30" s="63"/>
      <c r="E30" s="63"/>
      <c r="F30" s="63"/>
      <c r="G30" s="63"/>
      <c r="H30" s="63"/>
      <c r="I30" s="63"/>
      <c r="J30" s="63"/>
      <c r="K30" s="63"/>
    </row>
    <row r="31" spans="1:14" s="82" customFormat="1" ht="15" customHeight="1" x14ac:dyDescent="0.2">
      <c r="A31" s="100"/>
      <c r="B31" s="101"/>
      <c r="C31" s="102"/>
      <c r="D31" s="102"/>
      <c r="E31" s="102"/>
      <c r="F31" s="102"/>
      <c r="G31" s="102"/>
      <c r="H31" s="102"/>
      <c r="I31" s="102"/>
      <c r="J31" s="102"/>
      <c r="K31" s="102"/>
      <c r="L31" s="109"/>
      <c r="M31" s="109"/>
      <c r="N31" s="111"/>
    </row>
    <row r="32" spans="1:14" s="82" customFormat="1" ht="30" customHeight="1" x14ac:dyDescent="0.2">
      <c r="A32" s="103"/>
      <c r="B32" s="104"/>
      <c r="C32" s="60" t="s">
        <v>129</v>
      </c>
      <c r="D32" s="60" t="s">
        <v>130</v>
      </c>
      <c r="E32" s="60" t="s">
        <v>131</v>
      </c>
      <c r="F32" s="61" t="s">
        <v>132</v>
      </c>
      <c r="G32" s="61" t="s">
        <v>133</v>
      </c>
      <c r="H32" s="104"/>
      <c r="I32" s="62" t="s">
        <v>135</v>
      </c>
      <c r="J32" s="104"/>
      <c r="K32" s="104"/>
      <c r="N32" s="112"/>
    </row>
    <row r="33" spans="1:14" s="82" customFormat="1" ht="36" customHeight="1" x14ac:dyDescent="0.2">
      <c r="A33" s="625" t="s">
        <v>128</v>
      </c>
      <c r="B33" s="626"/>
      <c r="C33" s="105"/>
      <c r="D33" s="105"/>
      <c r="E33" s="105"/>
      <c r="F33" s="105"/>
      <c r="G33" s="105"/>
      <c r="H33" s="188"/>
      <c r="I33" s="627"/>
      <c r="J33" s="628"/>
      <c r="K33" s="628"/>
      <c r="L33" s="628"/>
      <c r="M33" s="629"/>
      <c r="N33" s="112"/>
    </row>
    <row r="34" spans="1:14" s="82" customFormat="1" ht="15" customHeight="1" x14ac:dyDescent="0.2">
      <c r="A34" s="106"/>
      <c r="B34" s="107"/>
      <c r="C34" s="108"/>
      <c r="D34" s="108"/>
      <c r="E34" s="108"/>
      <c r="F34" s="108"/>
      <c r="G34" s="108"/>
      <c r="H34" s="108"/>
      <c r="I34" s="108"/>
      <c r="J34" s="108"/>
      <c r="K34" s="108"/>
      <c r="L34" s="110"/>
      <c r="M34" s="110"/>
      <c r="N34" s="113"/>
    </row>
    <row r="35" spans="1:14" s="82" customFormat="1" ht="15" customHeight="1" x14ac:dyDescent="0.2">
      <c r="A35" s="65"/>
      <c r="B35" s="65"/>
      <c r="C35" s="59"/>
      <c r="D35" s="59"/>
      <c r="E35" s="59"/>
      <c r="F35" s="59"/>
      <c r="G35" s="59"/>
      <c r="H35" s="59"/>
      <c r="I35" s="59"/>
      <c r="J35" s="59"/>
      <c r="K35" s="59"/>
      <c r="L35" s="54"/>
      <c r="M35" s="54"/>
      <c r="N35" s="54"/>
    </row>
    <row r="36" spans="1:14" s="82" customFormat="1" ht="15" customHeight="1" x14ac:dyDescent="0.2">
      <c r="A36" s="47" t="s">
        <v>139</v>
      </c>
    </row>
    <row r="37" spans="1:14" s="82" customFormat="1" ht="15" customHeight="1" x14ac:dyDescent="0.2">
      <c r="A37" s="65"/>
      <c r="B37" s="65"/>
      <c r="C37" s="59"/>
      <c r="D37" s="59"/>
      <c r="E37" s="59"/>
      <c r="F37" s="59"/>
      <c r="G37" s="59"/>
      <c r="H37" s="59"/>
      <c r="I37" s="59"/>
      <c r="J37" s="59"/>
      <c r="K37" s="59"/>
      <c r="L37" s="54"/>
      <c r="M37" s="54"/>
      <c r="N37" s="54"/>
    </row>
    <row r="38" spans="1:14" s="82" customFormat="1" ht="15" customHeight="1" x14ac:dyDescent="0.2">
      <c r="A38" s="100"/>
      <c r="B38" s="101"/>
      <c r="C38" s="102"/>
      <c r="D38" s="102"/>
      <c r="E38" s="102"/>
      <c r="F38" s="102"/>
      <c r="G38" s="102"/>
      <c r="H38" s="102"/>
      <c r="I38" s="102"/>
      <c r="J38" s="102"/>
      <c r="K38" s="102"/>
      <c r="L38" s="109"/>
      <c r="M38" s="109"/>
      <c r="N38" s="111"/>
    </row>
    <row r="39" spans="1:14" s="82" customFormat="1" ht="30" customHeight="1" x14ac:dyDescent="0.2">
      <c r="A39" s="103"/>
      <c r="B39" s="104"/>
      <c r="C39" s="60" t="s">
        <v>129</v>
      </c>
      <c r="D39" s="60" t="s">
        <v>130</v>
      </c>
      <c r="E39" s="60" t="s">
        <v>131</v>
      </c>
      <c r="F39" s="61" t="s">
        <v>132</v>
      </c>
      <c r="G39" s="61" t="s">
        <v>133</v>
      </c>
      <c r="H39" s="104"/>
      <c r="I39" s="62" t="s">
        <v>135</v>
      </c>
      <c r="J39" s="104"/>
      <c r="K39" s="104"/>
      <c r="N39" s="112"/>
    </row>
    <row r="40" spans="1:14" s="82" customFormat="1" ht="36" customHeight="1" x14ac:dyDescent="0.2">
      <c r="A40" s="625" t="s">
        <v>128</v>
      </c>
      <c r="B40" s="626"/>
      <c r="C40" s="105"/>
      <c r="D40" s="105"/>
      <c r="E40" s="105"/>
      <c r="F40" s="105"/>
      <c r="G40" s="105"/>
      <c r="H40" s="188"/>
      <c r="I40" s="627"/>
      <c r="J40" s="628"/>
      <c r="K40" s="628"/>
      <c r="L40" s="628"/>
      <c r="M40" s="629"/>
      <c r="N40" s="112"/>
    </row>
    <row r="41" spans="1:14" s="82" customFormat="1" ht="15" customHeight="1" x14ac:dyDescent="0.2">
      <c r="A41" s="106"/>
      <c r="B41" s="107"/>
      <c r="C41" s="108"/>
      <c r="D41" s="108"/>
      <c r="E41" s="108"/>
      <c r="F41" s="108"/>
      <c r="G41" s="108"/>
      <c r="H41" s="108"/>
      <c r="I41" s="108"/>
      <c r="J41" s="108"/>
      <c r="K41" s="108"/>
      <c r="L41" s="110"/>
      <c r="M41" s="110"/>
      <c r="N41" s="113"/>
    </row>
    <row r="42" spans="1:14" s="82" customFormat="1" ht="15" customHeight="1" x14ac:dyDescent="0.2"/>
    <row r="43" spans="1:14" s="82" customFormat="1" ht="15" customHeight="1" x14ac:dyDescent="0.2">
      <c r="A43" s="47" t="s">
        <v>140</v>
      </c>
    </row>
    <row r="44" spans="1:14" s="82" customFormat="1" ht="15" customHeight="1" x14ac:dyDescent="0.2">
      <c r="A44" s="65"/>
      <c r="B44" s="65"/>
      <c r="C44" s="59"/>
      <c r="D44" s="59"/>
      <c r="E44" s="59"/>
      <c r="F44" s="59"/>
      <c r="G44" s="59"/>
      <c r="H44" s="59"/>
      <c r="I44" s="59"/>
      <c r="J44" s="59"/>
      <c r="K44" s="59"/>
      <c r="L44" s="54"/>
      <c r="M44" s="54"/>
      <c r="N44" s="54"/>
    </row>
    <row r="45" spans="1:14" s="82" customFormat="1" ht="15" customHeight="1" x14ac:dyDescent="0.2">
      <c r="A45" s="100"/>
      <c r="B45" s="101"/>
      <c r="C45" s="102"/>
      <c r="D45" s="102"/>
      <c r="E45" s="102"/>
      <c r="F45" s="102"/>
      <c r="G45" s="102"/>
      <c r="H45" s="102"/>
      <c r="I45" s="102"/>
      <c r="J45" s="102"/>
      <c r="K45" s="102"/>
      <c r="L45" s="109"/>
      <c r="M45" s="109"/>
      <c r="N45" s="111"/>
    </row>
    <row r="46" spans="1:14" s="82" customFormat="1" ht="30" customHeight="1" x14ac:dyDescent="0.2">
      <c r="A46" s="103"/>
      <c r="B46" s="104"/>
      <c r="C46" s="60" t="s">
        <v>129</v>
      </c>
      <c r="D46" s="60" t="s">
        <v>130</v>
      </c>
      <c r="E46" s="60" t="s">
        <v>131</v>
      </c>
      <c r="F46" s="61" t="s">
        <v>132</v>
      </c>
      <c r="G46" s="61" t="s">
        <v>133</v>
      </c>
      <c r="H46" s="104"/>
      <c r="I46" s="62" t="s">
        <v>135</v>
      </c>
      <c r="J46" s="104"/>
      <c r="K46" s="104"/>
      <c r="N46" s="112"/>
    </row>
    <row r="47" spans="1:14" s="82" customFormat="1" ht="36" customHeight="1" x14ac:dyDescent="0.2">
      <c r="A47" s="625" t="s">
        <v>128</v>
      </c>
      <c r="B47" s="626"/>
      <c r="C47" s="105"/>
      <c r="D47" s="105"/>
      <c r="E47" s="105"/>
      <c r="F47" s="105"/>
      <c r="G47" s="105"/>
      <c r="H47" s="188"/>
      <c r="I47" s="627"/>
      <c r="J47" s="628"/>
      <c r="K47" s="628"/>
      <c r="L47" s="628"/>
      <c r="M47" s="629"/>
      <c r="N47" s="112"/>
    </row>
    <row r="48" spans="1:14" s="82" customFormat="1" ht="15" customHeight="1" x14ac:dyDescent="0.2">
      <c r="A48" s="106"/>
      <c r="B48" s="107"/>
      <c r="C48" s="108"/>
      <c r="D48" s="108"/>
      <c r="E48" s="108"/>
      <c r="F48" s="108"/>
      <c r="G48" s="108"/>
      <c r="H48" s="108"/>
      <c r="I48" s="108"/>
      <c r="J48" s="108"/>
      <c r="K48" s="108"/>
      <c r="L48" s="110"/>
      <c r="M48" s="110"/>
      <c r="N48" s="113"/>
    </row>
    <row r="49" spans="1:12" s="82" customFormat="1" ht="12.75" x14ac:dyDescent="0.2"/>
    <row r="50" spans="1:12" s="82" customFormat="1" ht="12.75" x14ac:dyDescent="0.2">
      <c r="A50" s="47" t="s">
        <v>141</v>
      </c>
    </row>
    <row r="51" spans="1:12" s="82" customFormat="1" ht="12.75" x14ac:dyDescent="0.2"/>
    <row r="52" spans="1:12" s="82" customFormat="1" ht="12.75" x14ac:dyDescent="0.2">
      <c r="B52" s="500"/>
      <c r="C52" s="501"/>
      <c r="D52" s="501"/>
      <c r="E52" s="501"/>
      <c r="F52" s="501"/>
      <c r="G52" s="501"/>
      <c r="H52" s="501"/>
      <c r="I52" s="502"/>
    </row>
    <row r="53" spans="1:12" s="82" customFormat="1" ht="12.75" x14ac:dyDescent="0.2">
      <c r="C53" s="54"/>
      <c r="D53" s="54"/>
      <c r="E53" s="54"/>
      <c r="F53" s="54"/>
      <c r="G53" s="74"/>
      <c r="H53" s="74"/>
      <c r="I53" s="54"/>
    </row>
    <row r="54" spans="1:12" x14ac:dyDescent="0.2">
      <c r="A54" s="47" t="s">
        <v>142</v>
      </c>
      <c r="B54" s="82"/>
      <c r="C54" s="82"/>
      <c r="D54" s="82"/>
      <c r="E54" s="82"/>
      <c r="F54" s="82"/>
      <c r="G54" s="82"/>
      <c r="H54" s="82"/>
      <c r="I54" s="82"/>
      <c r="J54" s="82"/>
      <c r="K54" s="82"/>
      <c r="L54" s="82"/>
    </row>
    <row r="55" spans="1:12" x14ac:dyDescent="0.2">
      <c r="A55" s="47"/>
      <c r="B55" s="82"/>
      <c r="C55" s="82"/>
      <c r="D55" s="82"/>
      <c r="E55" s="82"/>
      <c r="F55" s="82"/>
      <c r="G55" s="82"/>
      <c r="H55" s="82"/>
      <c r="I55" s="82"/>
      <c r="J55" s="82"/>
      <c r="K55" s="82"/>
      <c r="L55" s="82"/>
    </row>
    <row r="56" spans="1:12" s="82" customFormat="1" ht="12.75" x14ac:dyDescent="0.2">
      <c r="B56" s="500"/>
      <c r="C56" s="501"/>
      <c r="D56" s="501"/>
      <c r="E56" s="501"/>
      <c r="F56" s="501"/>
      <c r="G56" s="501"/>
      <c r="H56" s="501"/>
      <c r="I56" s="502"/>
    </row>
    <row r="57" spans="1:12" x14ac:dyDescent="0.2">
      <c r="A57" s="82"/>
      <c r="B57" s="47"/>
      <c r="C57" s="82"/>
      <c r="D57" s="82"/>
      <c r="E57" s="82"/>
      <c r="F57" s="82"/>
      <c r="G57" s="82"/>
      <c r="H57" s="82"/>
      <c r="I57" s="82"/>
      <c r="J57" s="82"/>
      <c r="K57" s="82"/>
      <c r="L57" s="82"/>
    </row>
    <row r="58" spans="1:12" x14ac:dyDescent="0.2">
      <c r="A58" s="47" t="s">
        <v>143</v>
      </c>
      <c r="B58" s="47"/>
      <c r="C58" s="82"/>
      <c r="D58" s="82"/>
      <c r="E58" s="82"/>
      <c r="F58" s="82"/>
      <c r="G58" s="82"/>
      <c r="H58" s="82"/>
      <c r="I58" s="82"/>
      <c r="J58" s="82"/>
      <c r="K58" s="82"/>
      <c r="L58" s="82"/>
    </row>
    <row r="59" spans="1:12" x14ac:dyDescent="0.2">
      <c r="A59" s="47"/>
      <c r="B59" s="47"/>
      <c r="C59" s="82"/>
      <c r="D59" s="82"/>
      <c r="E59" s="82"/>
      <c r="F59" s="82"/>
      <c r="G59" s="82"/>
      <c r="H59" s="82"/>
      <c r="I59" s="82"/>
      <c r="J59" s="82"/>
      <c r="K59" s="82"/>
      <c r="L59" s="82"/>
    </row>
    <row r="60" spans="1:12" s="82" customFormat="1" ht="12.75" x14ac:dyDescent="0.2">
      <c r="B60" s="500"/>
      <c r="C60" s="501"/>
      <c r="D60" s="501"/>
      <c r="E60" s="501"/>
      <c r="F60" s="501"/>
      <c r="G60" s="501"/>
      <c r="H60" s="501"/>
      <c r="I60" s="502"/>
    </row>
    <row r="61" spans="1:12" x14ac:dyDescent="0.2">
      <c r="A61" s="82"/>
      <c r="B61" s="67"/>
      <c r="C61" s="82"/>
      <c r="D61" s="82"/>
      <c r="E61" s="82"/>
      <c r="F61" s="82"/>
      <c r="G61" s="82"/>
      <c r="H61" s="82"/>
      <c r="I61" s="82"/>
      <c r="J61" s="82"/>
      <c r="K61" s="82"/>
    </row>
    <row r="62" spans="1:12" x14ac:dyDescent="0.2">
      <c r="A62" s="47" t="s">
        <v>144</v>
      </c>
      <c r="B62" s="67"/>
      <c r="C62" s="82"/>
      <c r="D62" s="82"/>
      <c r="E62" s="82"/>
      <c r="F62" s="82"/>
      <c r="G62" s="82"/>
      <c r="H62" s="82"/>
      <c r="I62" s="82"/>
      <c r="J62" s="82"/>
      <c r="K62" s="82"/>
    </row>
    <row r="63" spans="1:12" x14ac:dyDescent="0.2">
      <c r="A63" s="47"/>
      <c r="B63" s="67"/>
      <c r="C63" s="82"/>
      <c r="D63" s="82"/>
      <c r="E63" s="82"/>
      <c r="F63" s="82"/>
      <c r="G63" s="82"/>
      <c r="H63" s="82"/>
      <c r="I63" s="82"/>
      <c r="J63" s="82"/>
      <c r="K63" s="82"/>
    </row>
    <row r="64" spans="1:12" s="82" customFormat="1" ht="12.75" x14ac:dyDescent="0.2">
      <c r="B64" s="500"/>
      <c r="C64" s="501"/>
      <c r="D64" s="501"/>
      <c r="E64" s="501"/>
      <c r="F64" s="501"/>
      <c r="G64" s="501"/>
      <c r="H64" s="501"/>
      <c r="I64" s="502"/>
    </row>
    <row r="65" spans="1:11" x14ac:dyDescent="0.2">
      <c r="A65" s="82"/>
      <c r="B65" s="67"/>
      <c r="C65" s="82"/>
      <c r="D65" s="82"/>
      <c r="E65" s="82"/>
      <c r="F65" s="82"/>
      <c r="G65" s="82"/>
      <c r="H65" s="82"/>
      <c r="I65" s="82"/>
      <c r="J65" s="47"/>
      <c r="K65" s="82"/>
    </row>
    <row r="66" spans="1:11" x14ac:dyDescent="0.2">
      <c r="A66" s="47" t="s">
        <v>145</v>
      </c>
      <c r="B66" s="82"/>
      <c r="C66" s="82"/>
      <c r="D66" s="82"/>
      <c r="E66" s="82"/>
      <c r="F66" s="82"/>
      <c r="G66" s="82"/>
      <c r="H66" s="82"/>
      <c r="I66" s="82"/>
      <c r="J66" s="82"/>
      <c r="K66" s="82"/>
    </row>
    <row r="67" spans="1:11" x14ac:dyDescent="0.2">
      <c r="A67" s="47"/>
      <c r="B67" s="67"/>
      <c r="C67" s="82"/>
      <c r="D67" s="82"/>
      <c r="E67" s="82"/>
      <c r="F67" s="82"/>
      <c r="G67" s="82"/>
      <c r="H67" s="82"/>
      <c r="I67" s="82"/>
      <c r="J67" s="82"/>
      <c r="K67" s="82"/>
    </row>
    <row r="68" spans="1:11" s="82" customFormat="1" ht="12.75" x14ac:dyDescent="0.2">
      <c r="B68" s="500"/>
      <c r="C68" s="501"/>
      <c r="D68" s="501"/>
      <c r="E68" s="501"/>
      <c r="F68" s="501"/>
      <c r="G68" s="501"/>
      <c r="H68" s="501"/>
      <c r="I68" s="502"/>
    </row>
  </sheetData>
  <sheetProtection algorithmName="SHA-512" hashValue="XRKSypbh8+/haBVKSZZWpVbJw0zsdfzY5rBeQkMM4pd2rbpT4luy96qGVaEWj/axrH3OzRFYVIlD4IJivs6thg==" saltValue="iPBtxnYgy34cH/mtRRmY6w==" spinCount="100000" sheet="1" objects="1" scenarios="1"/>
  <customSheetViews>
    <customSheetView guid="{A9B6A3C3-D4B3-4D4C-BF52-C2186A6C0912}" showPageBreaks="1" showGridLines="0" view="pageBreakPreview">
      <selection activeCell="L15" sqref="L15"/>
      <pageMargins left="0.51181102362204722" right="0.51181102362204722" top="0.74803149606299213" bottom="0.55118110236220474" header="0.31496062992125984" footer="0.31496062992125984"/>
      <pageSetup paperSize="9" orientation="portrait" r:id="rId1"/>
    </customSheetView>
  </customSheetViews>
  <mergeCells count="20">
    <mergeCell ref="A4:N4"/>
    <mergeCell ref="A6:N6"/>
    <mergeCell ref="I26:M26"/>
    <mergeCell ref="A33:B33"/>
    <mergeCell ref="I33:M33"/>
    <mergeCell ref="A26:B26"/>
    <mergeCell ref="I11:N11"/>
    <mergeCell ref="B68:I68"/>
    <mergeCell ref="A12:B12"/>
    <mergeCell ref="I12:M12"/>
    <mergeCell ref="A19:B19"/>
    <mergeCell ref="I19:M19"/>
    <mergeCell ref="A40:B40"/>
    <mergeCell ref="I40:M40"/>
    <mergeCell ref="I47:M47"/>
    <mergeCell ref="B52:I52"/>
    <mergeCell ref="B56:I56"/>
    <mergeCell ref="B60:I60"/>
    <mergeCell ref="B64:I64"/>
    <mergeCell ref="A47:B47"/>
  </mergeCells>
  <pageMargins left="0.51181102362204722" right="0.51181102362204722" top="0.55118110236220474" bottom="0.55118110236220474" header="0.11811023622047245" footer="0.31496062992125984"/>
  <pageSetup paperSize="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Portada</vt:lpstr>
      <vt:lpstr>Instrucciones</vt:lpstr>
      <vt:lpstr>Definiciones</vt:lpstr>
      <vt:lpstr>1. Datos nacionales</vt:lpstr>
      <vt:lpstr>2. Datos sub-nactionales</vt:lpstr>
      <vt:lpstr>3. Metadatos</vt:lpstr>
      <vt:lpstr>ODS 6.4.1</vt:lpstr>
      <vt:lpstr>ODS 6.4.2</vt:lpstr>
      <vt:lpstr>Feedback</vt:lpstr>
      <vt:lpstr>(Hidden) Other SDG data</vt:lpstr>
      <vt:lpstr>Feedback!Print_Area</vt:lpstr>
      <vt:lpstr>Instrucciones!Print_Area</vt:lpstr>
      <vt:lpstr>Portada!Print_Area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dc:creator>
  <cp:lastModifiedBy>Ditlecadet, Sophie (OCS)</cp:lastModifiedBy>
  <cp:lastPrinted>2018-02-16T12:33:09Z</cp:lastPrinted>
  <dcterms:created xsi:type="dcterms:W3CDTF">2017-03-17T14:42:52Z</dcterms:created>
  <dcterms:modified xsi:type="dcterms:W3CDTF">2020-08-07T07:56:27Z</dcterms:modified>
  <cp:contentStatus/>
</cp:coreProperties>
</file>