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itlecadet\Desktop\AQUASTAT QUESTIONNAIRES\New folder\"/>
    </mc:Choice>
  </mc:AlternateContent>
  <workbookProtection workbookAlgorithmName="SHA-512" workbookHashValue="8n3xwVTNwWt0a++8jgV/1M++Tduw5vOWhifEuSJVvavdxhpIc0Pss9Cq3QPJYiRW7ZHibN9SGxMWnEq5rSQ5vQ==" workbookSaltValue="IBFAZ+kxdzPeqbOdTcy5VA==" workbookSpinCount="100000" lockStructure="1"/>
  <bookViews>
    <workbookView xWindow="0" yWindow="0" windowWidth="20490" windowHeight="7155" tabRatio="778"/>
  </bookViews>
  <sheets>
    <sheet name="Couverture" sheetId="1" r:id="rId1"/>
    <sheet name="Instructions" sheetId="2" r:id="rId2"/>
    <sheet name="Définitions" sheetId="3" r:id="rId3"/>
    <sheet name="1. Données Nationales" sheetId="4" r:id="rId4"/>
    <sheet name="2. Données Sous-Nationales" sheetId="17" r:id="rId5"/>
    <sheet name="3. Métadonnées" sheetId="13" r:id="rId6"/>
    <sheet name="ODD 6.4.1" sheetId="14" r:id="rId7"/>
    <sheet name="ODD 6.4.2" sheetId="15" r:id="rId8"/>
    <sheet name="Feedback" sheetId="11" r:id="rId9"/>
    <sheet name="(Hidden) Other SDG data" sheetId="16" state="hidden" r:id="rId10"/>
  </sheets>
  <definedNames>
    <definedName name="CropGroup">#REF!,#REF!,#REF!,#REF!,#REF!,#REF!,#REF!,#REF!,#REF!,#REF!,#REF!</definedName>
    <definedName name="Crops">#REF!</definedName>
    <definedName name="_xlnm.Print_Area" localSheetId="0">Couverture!$A$1:$I$51</definedName>
    <definedName name="_xlnm.Print_Area" localSheetId="8">Feedback!$A$1:$N$69</definedName>
    <definedName name="_xlnm.Print_Area" localSheetId="1">Instructions!$A$1:$J$67</definedName>
    <definedName name="Sections">#REF!</definedName>
    <definedName name="YesNo">#REF!</definedName>
    <definedName name="Z_A9B6A3C3_D4B3_4D4C_BF52_C2186A6C0912_.wvu.Cols" localSheetId="3" hidden="1">'1. Données Nationales'!$A:$A,'1. Données Nationales'!$IW:$IW,'1. Données Nationales'!$SS:$SS,'1. Données Nationales'!$ACO:$ACO,'1. Données Nationales'!$AMK:$AMK,'1. Données Nationales'!$AWG:$AWG,'1. Données Nationales'!$BGC:$BGC,'1. Données Nationales'!$BPY:$BPY,'1. Données Nationales'!$BZU:$BZU,'1. Données Nationales'!$CJQ:$CJQ,'1. Données Nationales'!$CTM:$CTM,'1. Données Nationales'!$DDI:$DDI,'1. Données Nationales'!$DNE:$DNE,'1. Données Nationales'!$DXA:$DXA,'1. Données Nationales'!$EGW:$EGW,'1. Données Nationales'!$EQS:$EQS,'1. Données Nationales'!$FAO:$FAO,'1. Données Nationales'!$FKK:$FKK,'1. Données Nationales'!$FUG:$FUG,'1. Données Nationales'!$GEC:$GEC,'1. Données Nationales'!$GNY:$GNY,'1. Données Nationales'!$GXU:$GXU,'1. Données Nationales'!$HHQ:$HHQ,'1. Données Nationales'!$HRM:$HRM,'1. Données Nationales'!$IBI:$IBI,'1. Données Nationales'!$ILE:$ILE,'1. Données Nationales'!$IVA:$IVA,'1. Données Nationales'!$JEW:$JEW,'1. Données Nationales'!$JOS:$JOS,'1. Données Nationales'!$JYO:$JYO,'1. Données Nationales'!$KIK:$KIK,'1. Données Nationales'!$KSG:$KSG,'1. Données Nationales'!$LCC:$LCC,'1. Données Nationales'!$LLY:$LLY,'1. Données Nationales'!$LVU:$LVU,'1. Données Nationales'!$MFQ:$MFQ,'1. Données Nationales'!$MPM:$MPM,'1. Données Nationales'!$MZI:$MZI,'1. Données Nationales'!$NJE:$NJE,'1. Données Nationales'!$NTA:$NTA,'1. Données Nationales'!$OCW:$OCW,'1. Données Nationales'!$OMS:$OMS,'1. Données Nationales'!$OWO:$OWO,'1. Données Nationales'!$PGK:$PGK,'1. Données Nationales'!$PQG:$PQG,'1. Données Nationales'!$QAC:$QAC,'1. Données Nationales'!$QJY:$QJY,'1. Données Nationales'!$QTU:$QTU,'1. Données Nationales'!$RDQ:$RDQ,'1. Données Nationales'!$RNM:$RNM,'1. Données Nationales'!$RXI:$RXI,'1. Données Nationales'!$SHE:$SHE,'1. Données Nationales'!$SRA:$SRA,'1. Données Nationales'!$TAW:$TAW,'1. Données Nationales'!$TKS:$TKS,'1. Données Nationales'!$TUO:$TUO,'1. Données Nationales'!$UEK:$UEK,'1. Données Nationales'!$UOG:$UOG,'1. Données Nationales'!$UYC:$UYC,'1. Données Nationales'!$VHY:$VHY,'1. Données Nationales'!$VRU:$VRU,'1. Données Nationales'!$WBQ:$WBQ,'1. Données Nationales'!$WLM:$WLM,'1. Données Nationales'!$WVI:$WVI</definedName>
  </definedNames>
  <calcPr calcId="162913"/>
  <customWorkbookViews>
    <customWorkbookView name="Vir - Personal View" guid="{A9B6A3C3-D4B3-4D4C-BF52-C2186A6C0912}" mergeInterval="0" personalView="1" maximized="1" xWindow="-8" yWindow="-8" windowWidth="1382" windowHeight="744" activeSheetId="1"/>
  </customWorkbookViews>
</workbook>
</file>

<file path=xl/calcChain.xml><?xml version="1.0" encoding="utf-8"?>
<calcChain xmlns="http://schemas.openxmlformats.org/spreadsheetml/2006/main">
  <c r="G38" i="14" l="1"/>
  <c r="J8" i="15" l="1"/>
  <c r="G16" i="15"/>
  <c r="G15" i="15"/>
  <c r="G14" i="15"/>
  <c r="G13" i="15"/>
  <c r="G40" i="14"/>
  <c r="G32" i="14"/>
  <c r="G30" i="14"/>
  <c r="J8" i="14"/>
  <c r="G23" i="14"/>
  <c r="G20" i="14"/>
  <c r="G15" i="14"/>
  <c r="G16" i="14"/>
  <c r="I13" i="15" l="1"/>
  <c r="G12" i="15"/>
  <c r="I65" i="14"/>
  <c r="I64" i="14"/>
  <c r="I63" i="14"/>
  <c r="I62" i="14"/>
  <c r="I61" i="14"/>
  <c r="I60" i="14"/>
  <c r="H64" i="14"/>
  <c r="H63" i="14"/>
  <c r="H62" i="14"/>
  <c r="H61" i="14"/>
  <c r="H60" i="14"/>
  <c r="G64" i="14"/>
  <c r="G63" i="14"/>
  <c r="G62" i="14"/>
  <c r="G61" i="14"/>
  <c r="G60" i="14"/>
  <c r="I31" i="15"/>
  <c r="G20" i="15" s="1"/>
  <c r="I30" i="15"/>
  <c r="G18" i="15" s="1"/>
  <c r="G50" i="14" l="1"/>
  <c r="G48" i="14"/>
  <c r="G14" i="14"/>
  <c r="G18" i="14" s="1"/>
  <c r="G26" i="14" s="1"/>
  <c r="G12" i="14"/>
  <c r="G34" i="14" l="1"/>
  <c r="G22" i="15"/>
  <c r="G46" i="14"/>
  <c r="G42" i="14"/>
  <c r="G52" i="14" l="1"/>
</calcChain>
</file>

<file path=xl/sharedStrings.xml><?xml version="1.0" encoding="utf-8"?>
<sst xmlns="http://schemas.openxmlformats.org/spreadsheetml/2006/main" count="1612" uniqueCount="582">
  <si>
    <t>1000 ha</t>
  </si>
  <si>
    <t>I</t>
  </si>
  <si>
    <t>II</t>
  </si>
  <si>
    <t>II.1</t>
  </si>
  <si>
    <t>IV</t>
  </si>
  <si>
    <t>Drainage</t>
  </si>
  <si>
    <t>INSTRUCTIONS</t>
  </si>
  <si>
    <t>Non-conventional water</t>
  </si>
  <si>
    <t>III</t>
  </si>
  <si>
    <t>III.5</t>
  </si>
  <si>
    <t>III.7</t>
  </si>
  <si>
    <r>
      <t>1 ha = 10 000 m</t>
    </r>
    <r>
      <rPr>
        <b/>
        <vertAlign val="superscript"/>
        <sz val="10"/>
        <color theme="1"/>
        <rFont val="Arial"/>
        <family val="2"/>
      </rPr>
      <t>2</t>
    </r>
  </si>
  <si>
    <t>%</t>
  </si>
  <si>
    <t>Email</t>
  </si>
  <si>
    <t>Tel</t>
  </si>
  <si>
    <t>Fax</t>
  </si>
  <si>
    <r>
      <t xml:space="preserve">1 acre = </t>
    </r>
    <r>
      <rPr>
        <sz val="10"/>
        <color theme="1"/>
        <rFont val="Arial"/>
        <family val="2"/>
      </rPr>
      <t>0.4047 ha</t>
    </r>
  </si>
  <si>
    <r>
      <t xml:space="preserve">1 are = </t>
    </r>
    <r>
      <rPr>
        <sz val="10"/>
        <color theme="1"/>
        <rFont val="Arial"/>
        <family val="2"/>
      </rPr>
      <t>0.01 ha</t>
    </r>
  </si>
  <si>
    <r>
      <t xml:space="preserve">1 aliqueire = </t>
    </r>
    <r>
      <rPr>
        <sz val="10"/>
        <color theme="1"/>
        <rFont val="Arial"/>
        <family val="2"/>
      </rPr>
      <t>2.42 ha</t>
    </r>
  </si>
  <si>
    <r>
      <t xml:space="preserve">1 caballeria = </t>
    </r>
    <r>
      <rPr>
        <sz val="10"/>
        <color theme="1"/>
        <rFont val="Arial"/>
        <family val="2"/>
      </rPr>
      <t>45 ha</t>
    </r>
  </si>
  <si>
    <r>
      <t xml:space="preserve">1 deciatine = </t>
    </r>
    <r>
      <rPr>
        <sz val="10"/>
        <color theme="1"/>
        <rFont val="Arial"/>
        <family val="2"/>
      </rPr>
      <t>1.09 ha</t>
    </r>
  </si>
  <si>
    <r>
      <t xml:space="preserve">1 feddan = </t>
    </r>
    <r>
      <rPr>
        <sz val="10"/>
        <color theme="1"/>
        <rFont val="Arial"/>
        <family val="2"/>
      </rPr>
      <t>0.42 ha</t>
    </r>
  </si>
  <si>
    <r>
      <t xml:space="preserve">1 koh = </t>
    </r>
    <r>
      <rPr>
        <sz val="10"/>
        <color theme="1"/>
        <rFont val="Arial"/>
        <family val="2"/>
      </rPr>
      <t>0.99 ha</t>
    </r>
  </si>
  <si>
    <r>
      <t>1 km</t>
    </r>
    <r>
      <rPr>
        <vertAlign val="superscript"/>
        <sz val="10"/>
        <color theme="1"/>
        <rFont val="Arial"/>
        <family val="2"/>
      </rPr>
      <t>2</t>
    </r>
    <r>
      <rPr>
        <sz val="10"/>
        <color theme="1"/>
        <rFont val="Arial"/>
        <family val="2"/>
      </rPr>
      <t xml:space="preserve"> = 100 ha</t>
    </r>
  </si>
  <si>
    <r>
      <t>1 m</t>
    </r>
    <r>
      <rPr>
        <b/>
        <vertAlign val="superscript"/>
        <sz val="10"/>
        <color theme="1"/>
        <rFont val="Arial"/>
        <family val="2"/>
      </rPr>
      <t>2</t>
    </r>
    <r>
      <rPr>
        <b/>
        <sz val="10"/>
        <color theme="1"/>
        <rFont val="Arial"/>
        <family val="2"/>
      </rPr>
      <t xml:space="preserve"> = 0.0001 ha</t>
    </r>
  </si>
  <si>
    <t>1 morgen = 0.856 ha</t>
  </si>
  <si>
    <r>
      <t xml:space="preserve">1 mu = </t>
    </r>
    <r>
      <rPr>
        <sz val="10"/>
        <color theme="1"/>
        <rFont val="Arial"/>
        <family val="2"/>
      </rPr>
      <t>0.0667 ha</t>
    </r>
  </si>
  <si>
    <t>Instructions</t>
  </si>
  <si>
    <t>C</t>
  </si>
  <si>
    <t xml:space="preserve">I.1. </t>
  </si>
  <si>
    <t xml:space="preserve">I.2. </t>
  </si>
  <si>
    <t xml:space="preserve">0.1. </t>
  </si>
  <si>
    <t xml:space="preserve">III.1. </t>
  </si>
  <si>
    <t>III.2.</t>
  </si>
  <si>
    <t>III.3.</t>
  </si>
  <si>
    <t>011</t>
  </si>
  <si>
    <t>III.3. Drainage</t>
  </si>
  <si>
    <t>FEEDBACK</t>
  </si>
  <si>
    <t>Collecte de données AQUASTAT sur l'utilisation de l'eau pour l'agriculture et le développement rural</t>
  </si>
  <si>
    <t>Objet du questionnaire</t>
  </si>
  <si>
    <t>Correspondent national AQUASTAT</t>
  </si>
  <si>
    <t>Suppléant au correspondent national AQUASTAT</t>
  </si>
  <si>
    <t>Nom</t>
  </si>
  <si>
    <t>Fonction</t>
  </si>
  <si>
    <t>Organisation</t>
  </si>
  <si>
    <t>Adresse</t>
  </si>
  <si>
    <t>Ville</t>
  </si>
  <si>
    <t>Adresse Site Internet</t>
  </si>
  <si>
    <t xml:space="preserve">Structure du questionnaire </t>
  </si>
  <si>
    <t xml:space="preserve">Le questionnaire est composé comme suit: </t>
  </si>
  <si>
    <t>→ Trois parties de présentation (Page de couverture, Instructions et Définitions)</t>
  </si>
  <si>
    <t>La FAO saisit cette occasion pour remercier votre Gouvernement et vous-même de votre concours et attend avec intérêt de recevoir rapidement une réponse à ce questionnaire.</t>
  </si>
  <si>
    <t>Veuillez renvoyez la réponse  à AQUASTAT, FAO-CBL
(par courriel adressé à: aquastat@fao.org, ou par courrier postal envoyé à: AQUASTAT FAO-CBL, Viale delle Terme di Caracalla, 00153, Rome, Italie)</t>
  </si>
  <si>
    <t>Responsable a contacter: Mr Jippe Hoogeveen (jippe.hoogeveen@fao.org) &amp; Ms Virginie Gillet (virginie.gillet@fao.org)</t>
  </si>
  <si>
    <t>Veuillez compléter ou mettre à jour les coordonnées du correspondent national AQUASTAT responsable de ce questionnaire dans votre pays.</t>
  </si>
  <si>
    <t>Instructions Générales</t>
  </si>
  <si>
    <t>Les utilisateurs sont priés de lire ces instructions avant de commencer à remplir le questionnaire</t>
  </si>
  <si>
    <t xml:space="preserve">Coherence des données </t>
  </si>
  <si>
    <t>Standards et classifications internationaux</t>
  </si>
  <si>
    <t>Unités</t>
  </si>
  <si>
    <t>Métadonnées</t>
  </si>
  <si>
    <t>Facteurs de conversion pour les unités de mesure</t>
  </si>
  <si>
    <t>Unités de surface: hectare (ha)</t>
  </si>
  <si>
    <t>Facteur de conversion vers ha:</t>
  </si>
  <si>
    <t>1 pouce carré = 0.000000064516 ha</t>
  </si>
  <si>
    <t>1 pied carré = 0.000009290304 ha</t>
  </si>
  <si>
    <t>Année civile</t>
  </si>
  <si>
    <t>Avant de soumettre le questionnaire, veuillez controler la cohérence et l'uniformité en recoupant les variables. Par exemple, la somme des zones équipées pour l'irrigation au niveau sous-national doit correspondre à la superficie totale équipée pour l'irrigation au niveau national. Veuillez prêter une attention particulière au double comptage.</t>
  </si>
  <si>
    <t>Mentions types</t>
  </si>
  <si>
    <t>Format électronique</t>
  </si>
  <si>
    <t>Page de couverture</t>
  </si>
  <si>
    <t>Ce questionnaire est fourni au format .xlsx. L'option préférée est de le compléter dans ce format électronique pour le renvoyer par email.
Veuillez noter que la structure du questionnaire est telle qu'une fois vérifiée, elle peut être introduite automatiquement dans la base de données informatisée. Pour être en mesure de le faire, il est important que le rapporteur utilise le questionnaire tel qu'il est et n'en modifie pas la structure ni ne copie les différentes feuilles de travail dans d'autres fichiers.</t>
  </si>
  <si>
    <r>
      <t>Veuillez communiquer les données par année civile (janvier à decembre) dans les colonnes prévues à cet effet</t>
    </r>
    <r>
      <rPr>
        <sz val="10"/>
        <color rgb="FF0070C0"/>
        <rFont val="Arial"/>
        <family val="2"/>
      </rPr>
      <t>.</t>
    </r>
  </si>
  <si>
    <r>
      <t>Trois types de métadonnées sont  collectés pour chaque variable:
- Source des données</t>
    </r>
    <r>
      <rPr>
        <u/>
        <sz val="10"/>
        <color theme="1"/>
        <rFont val="Arial"/>
        <family val="2"/>
      </rPr>
      <t>:</t>
    </r>
    <r>
      <rPr>
        <sz val="10"/>
        <color theme="1"/>
        <rFont val="Arial"/>
        <family val="2"/>
      </rPr>
      <t xml:space="preserve"> un menu déroulant liste les possibles sources à selectionner;
- Moyen de diffusion des donnéees: une référence est nécessaire pour chaque donnée, merci de préciser les détails de chaque référence dans cette section, ainsi qu'un lien (si disponible, sinon une copie devrait être envoyée).
- C</t>
    </r>
    <r>
      <rPr>
        <u/>
        <sz val="10"/>
        <color theme="1"/>
        <rFont val="Arial"/>
        <family val="2"/>
      </rPr>
      <t>ommentaires sur les données</t>
    </r>
    <r>
      <rPr>
        <sz val="10"/>
        <color theme="1"/>
        <rFont val="Arial"/>
        <family val="2"/>
      </rPr>
      <t>: Toute information jugée pertinente pour la qualité des données doit être fournir. Un menu déroulant liste les possibles catégories de commentaires à selectionner, et une cellule à texte libre à côté permet d'indiquer les commentaires détaillés à propos de:  zone de référence (pays/region inclus), période de référence, ajustement, méthodologie, comparabilité (géographique, temporelle), composants, etc.</t>
    </r>
  </si>
  <si>
    <r>
      <t>Facteurs de conversion vers km</t>
    </r>
    <r>
      <rPr>
        <vertAlign val="superscript"/>
        <sz val="10"/>
        <color theme="1"/>
        <rFont val="Arial"/>
        <family val="2"/>
      </rPr>
      <t>3:</t>
    </r>
  </si>
  <si>
    <t>1 mile carré = 259 ha</t>
  </si>
  <si>
    <t>1 yard carré = 0.000084 ha</t>
  </si>
  <si>
    <t>[volume]/heure = 24 x [volume]/jour = 8 760 x [volume]/année</t>
  </si>
  <si>
    <t>[volume]/jour = 365 x [volume]/année</t>
  </si>
  <si>
    <t>Définitions</t>
  </si>
  <si>
    <t>1. Données nationales</t>
  </si>
  <si>
    <t>Fournit les définitions des variables inclues dans ce questionnaire.</t>
  </si>
  <si>
    <t>Recueille des données sur les ressources en eau, les prélèvements en eau par source et par secteur, les eaux usées, ainsi que des données sur les techniques d'irrigation.</t>
  </si>
  <si>
    <r>
      <t>Fournit les instructions générales sur la fa</t>
    </r>
    <r>
      <rPr>
        <sz val="10"/>
        <color theme="1"/>
        <rFont val="Calibri"/>
        <family val="2"/>
      </rPr>
      <t>ç</t>
    </r>
    <r>
      <rPr>
        <sz val="10"/>
        <color theme="1"/>
        <rFont val="Arial"/>
        <family val="2"/>
      </rPr>
      <t xml:space="preserve">on de remplir le questionnaire (il s'agit de la présente page), ainsi qu'un aperçu de la structure du questionnaire. 
Les utilisateurs sont vivement encouragés à lire ces instructions avant de commencer à remplir le questionnaire. </t>
    </r>
  </si>
  <si>
    <t>Recueille des métadonnées relatives au donnéees collectées dans ce questionnaire: source, diffusion (référence) et commentaires.</t>
  </si>
  <si>
    <t>Contient une enquête succincte qui aidera la FAO à évaluer la qualité du questionnaire et déterminer les domaines susceptibles d'être améliorer. Dans cette partie, les responsables ayant rempli le questionnaire sont également invités à formuler des suggestions le cas échéant.
Dans le cas, où plus d'une personne a contribué au remplissage de ce questionnaire, cette page sur les "Feedback" doit être remplie par le correspondent national (indiqué sur la page de couverture) après avoir collecté les avis de tous ceux qui ont contribué.</t>
  </si>
  <si>
    <t>Présente l'objectif de ce questionnaire, collecte les coordonnées du correspondent national pour les données sur les ressources en eau, les usages de l'eau et l'irrigation. On y trouve également les coordonnées du responsable à la FAO pour l'envoi des questionnaires remplis ou les demandes d'information.</t>
  </si>
  <si>
    <t>DONNÉES NATIONALES</t>
  </si>
  <si>
    <t>DÉFINITIONS</t>
  </si>
  <si>
    <t>Ressources en eau</t>
  </si>
  <si>
    <t>Unité</t>
  </si>
  <si>
    <t>Superficie salinisée par l'irrigation</t>
  </si>
  <si>
    <t>Production irriguée</t>
  </si>
  <si>
    <t>Irrigation et drainage</t>
  </si>
  <si>
    <t>Superficie totale des cultures irriguées et récoltées (irrigation en maîtrise totale)</t>
  </si>
  <si>
    <t>Prélèvement d'eau</t>
  </si>
  <si>
    <t>Prélèvement d'eau par source</t>
  </si>
  <si>
    <t>Prélèvement d'eau total (1111 + 1112 + 1113)</t>
  </si>
  <si>
    <t xml:space="preserve">     Prélèvement d'eau pour l'agriculture: total (11111 + 11112 + 11113)</t>
  </si>
  <si>
    <t xml:space="preserve">            Prélèvement d'eau pour l'irrigation</t>
  </si>
  <si>
    <t xml:space="preserve">            Prélèvement d'eau pour l'aquacutlure</t>
  </si>
  <si>
    <t xml:space="preserve">            Prélèvement d'eau pour le refroidissement des centrales thermiques</t>
  </si>
  <si>
    <t xml:space="preserve">     Prélèvement d'eau pour les industries (incl. refroid. centrales thermiques)</t>
  </si>
  <si>
    <t xml:space="preserve">     Prélèvement d'eau pour les municipalités</t>
  </si>
  <si>
    <t>Déficits écologiques</t>
  </si>
  <si>
    <t xml:space="preserve">            Prélèvement d'eau pour l'élevage (abreuvement et nettoyage)</t>
  </si>
  <si>
    <t>Prélèvement d'eau douce total (eau superficielle et souterraine) (1211 + 1212)</t>
  </si>
  <si>
    <t xml:space="preserve">     Prélèvement d'eau superficielle</t>
  </si>
  <si>
    <t xml:space="preserve">     Prélèvement d'eau souterraine</t>
  </si>
  <si>
    <t>Eau déssalée produite</t>
  </si>
  <si>
    <t>Utilisation directe d'eaux usées municipales traitées</t>
  </si>
  <si>
    <t>Utilisation directe d'eau de drainage agricole</t>
  </si>
  <si>
    <t>Eaux usées municipales</t>
  </si>
  <si>
    <t>Eaux usées municipales produites</t>
  </si>
  <si>
    <t>Eaux usées municipales collectées</t>
  </si>
  <si>
    <t>Eaux usées municipales traitées</t>
  </si>
  <si>
    <t>Superficie avec contrôle de l'eau pour l'agriculture</t>
  </si>
  <si>
    <t>Superficie totale avec contrôle de l'eau agricole (3111 + 3112 + 3113)</t>
  </si>
  <si>
    <t xml:space="preserve">     Superficie équipée pour l'irrigation: total (31112 + 31113 + 31114)</t>
  </si>
  <si>
    <t xml:space="preserve">          Superficie équipée pour l'irrigation: réellement irriguée</t>
  </si>
  <si>
    <t xml:space="preserve">           Superficie équipée pour l'irrigation en maîtrise totale: total (311122 + 3111232 + 311124)</t>
  </si>
  <si>
    <t xml:space="preserve">               Superficie équipée pour l'irrigation en maîtrise totale: réellement irriguée     </t>
  </si>
  <si>
    <t xml:space="preserve">               Superficie équipée pour l'irrigation en maîtrise totale: irrigation de surface</t>
  </si>
  <si>
    <t xml:space="preserve">               Superficie équipée pour l'irrigation en maîtrise totale: irrigation par aspersion</t>
  </si>
  <si>
    <t xml:space="preserve">               Superficie équipée pour l'irrigation en maîtrise totale: irrigation localisée</t>
  </si>
  <si>
    <t xml:space="preserve">         Superficie équipée pour l'irrigation: zones basses équipées</t>
  </si>
  <si>
    <t xml:space="preserve">         Superficie équipée pour l'irrigation: irrigation par épandage de crues</t>
  </si>
  <si>
    <t xml:space="preserve">     Marais et bas-fonds cultivés non équipés</t>
  </si>
  <si>
    <t xml:space="preserve">     Superficie en cultures de décrue non équipée</t>
  </si>
  <si>
    <t>Si la valeur inclut des décimales, merci d'utiliser un point et non une virgule, par exemple 0.0001 et NON 0,0001.</t>
  </si>
  <si>
    <t>Veuillez inscrire:
   0    (zéro) pour un zéro absolu ou arrondi pour des variables qui pourraient s'appliquer à votre pays
   C    pour des données qui ne peuvent pas être reportées pour des raisons confidentielles 
NA    pour des données non disponibles (c'est-à-dire pour des données qui existent mais qui ne sont pas reportées pour diverses raisons, excluant la confidentialité pour laquelle “C” doit être utilisé)
    :    pour des données non applicables, qui ne peuvent pas exister dans votre pays.</t>
  </si>
  <si>
    <t>La définition des variables est fournit dans la page précédente "Définitions", et les unités de conversion sont indiquées dans la page "Instructions".</t>
  </si>
  <si>
    <t>Pour chaque valeur, merci de fournir les métadonnées correspondentes en cliquant sur le lien dans le colonne "Métadonnées": il vous dirigera vers la partie correspondant à la variable dans la page "Métadonnées".</t>
  </si>
  <si>
    <t>Cliquer pour ajouter des métadonnées sur 011</t>
  </si>
  <si>
    <t>Cliquer pour ajouter des métadonnées sur 111</t>
  </si>
  <si>
    <t>Cliquer pour ajouter des métadonnées sur 1111</t>
  </si>
  <si>
    <t>Cliquer pour ajouter des métadonnées sur 11111</t>
  </si>
  <si>
    <t>Cliquer pour ajouter des métadonnées sur 11112</t>
  </si>
  <si>
    <t>Cliquer pour ajouter des métadonnées sur 11113</t>
  </si>
  <si>
    <t>Cliquer pour ajouter des métadonnées sur 1112</t>
  </si>
  <si>
    <t>Cliquer pour ajouter des métadonnées sur 1113</t>
  </si>
  <si>
    <t>Cliquer pour ajouter des métadonnées sur 11131</t>
  </si>
  <si>
    <t>Cliquer pour ajouter des métadonnées sur 112</t>
  </si>
  <si>
    <t>Cliquer pour ajouter des métadonnées sur 121</t>
  </si>
  <si>
    <t>Cliquer pour ajouter des métadonnées sur 1211</t>
  </si>
  <si>
    <t>Cliquer pour ajouter des métadonnées sur 1212</t>
  </si>
  <si>
    <t>Cliquer pour ajouter des métadonnées sur 122</t>
  </si>
  <si>
    <t>Cliquer pour ajouter des métadonnées sur 123</t>
  </si>
  <si>
    <t>Cliquer pour ajouter des métadonnées sur 124</t>
  </si>
  <si>
    <t>Cliquer pour ajouter des métadonnées sur 21</t>
  </si>
  <si>
    <t>Cliquer pour ajouter des métadonnées sur 22</t>
  </si>
  <si>
    <t>Cliquer pour ajouter des métadonnées sur 23</t>
  </si>
  <si>
    <t>Cliquer pour ajouter des métadonnées sur 311</t>
  </si>
  <si>
    <t>Cliquer pour ajouter des métadonnées sur 3111</t>
  </si>
  <si>
    <t>Cliquer pour ajouter des métadonnées sur 31111</t>
  </si>
  <si>
    <t>Cliquer pour ajouter des métadonnées sur 31112</t>
  </si>
  <si>
    <t>Cliquer pour ajouter des métadonnées sur 311121</t>
  </si>
  <si>
    <t>Cliquer pour ajouter des métadonnées sur 311122</t>
  </si>
  <si>
    <t>Cliquer pour ajouter des métadonnées sur 311123</t>
  </si>
  <si>
    <t>Cliquer pour ajouter des métadonnées sur 311124</t>
  </si>
  <si>
    <t>Cliquer pour ajouter des métadonnées sur 31113</t>
  </si>
  <si>
    <t>Cliquer pour ajouter des métadonnées sur 31114</t>
  </si>
  <si>
    <t>Cliquer pour ajouter des métadonnées sur 3112</t>
  </si>
  <si>
    <t>Cliquer pour ajouter des métadonnées sur 3113</t>
  </si>
  <si>
    <t>Cliquer pour ajouter des métadonnées sur 331</t>
  </si>
  <si>
    <t>Cliquer pour ajouter des métadonnées sur 41</t>
  </si>
  <si>
    <t>MÉTADONNÉES</t>
  </si>
  <si>
    <t>La méthodologie utilisée dans ce questionnaire est régulièrement examinée pour améliorer son efficacité, réduire la charge de travail et identifier les domaines à améliorer. Les commentaires des évaluateurs sont donc particulièrement appréciés et encouragés.
Dans le cas où plus d'un répondant a contribué à la compilation du questionnaire, cette feuille de travail doit être remplie par lecorrespondent national (indiqué sur la page de couverture) en recueillant cette information auprès de tous les contributeurs.</t>
  </si>
  <si>
    <t>1. Le questionnaire a été envoyé au personnel approprié</t>
  </si>
  <si>
    <t>Taper "X" dans la case appropriée:</t>
  </si>
  <si>
    <t>Tout a fait d'accord</t>
  </si>
  <si>
    <t>D'accord</t>
  </si>
  <si>
    <t>Pas d'accord</t>
  </si>
  <si>
    <t>Pas du tout d'accord</t>
  </si>
  <si>
    <t>Veuillez préciser la bonne personne, sa fonction et son adresse de courrier électronique (si nécessaire):</t>
  </si>
  <si>
    <t>Partiel-lement d'accord</t>
  </si>
  <si>
    <t>2. Le questionnaire est logiquement structuré et contient des instructions claires pour le compléter</t>
  </si>
  <si>
    <t>Veuillez préciser:</t>
  </si>
  <si>
    <t>3. Toutes les définitions cont clairement et correctement fournies</t>
  </si>
  <si>
    <t>4. Toutes les questions, catégories et/ou variables sont pertinentes</t>
  </si>
  <si>
    <t>5. Aucune question, catégories et/ou variables importantes ne manque</t>
  </si>
  <si>
    <t>6. Le temps et les efforts requis pour remplir le questionnaire étaient raisonnables compte tenu des objectifs du questionnaire</t>
  </si>
  <si>
    <t>7. Veuillez indiquer approximativement la durée nécessaire pour remplir le questionnaire?</t>
  </si>
  <si>
    <t>8. Combien de personnes dans votre organisation ont participé pour remplir le questionnaire?</t>
  </si>
  <si>
    <t>11. Avez-vous d'autre suggestion pour améliorer le questionnaire?</t>
  </si>
  <si>
    <t>10. Veuillez indiquer toute section or partie que vous avez trouvée difficile à compléter et pourquoi?</t>
  </si>
  <si>
    <r>
      <t>9. Combien d'organisations / minist</t>
    </r>
    <r>
      <rPr>
        <b/>
        <sz val="10"/>
        <color theme="1"/>
        <rFont val="Calibri"/>
        <family val="2"/>
      </rPr>
      <t>è</t>
    </r>
    <r>
      <rPr>
        <b/>
        <sz val="10"/>
        <color theme="1"/>
        <rFont val="Arial"/>
        <family val="2"/>
      </rPr>
      <t>res ont participé pour remplir le questionnaire?</t>
    </r>
  </si>
  <si>
    <t>Cette section recueille, pour chaque donnée fournie, les métadonnées correspondantes relatives à la source, les moyens de diffusion et les commentaires spécifiques.</t>
  </si>
  <si>
    <t>Veuillez compléter les trois types d'informations (source de données, diffusion de données et métadonnées) pour chaque variable. Pour chaque type d'information, veuillez d'abord sélectionner une catégorie dans le menu déroulant des cellules bleues (options énumérées ci-dessous), puis spécifier toute information / tout commentaire dans la colonne «Veuillez préciser» située à côté.</t>
  </si>
  <si>
    <t>Veuillez cliquer sur "Retour aux données" pour revenir à la variable correspondante dans la page "Données nationales".</t>
  </si>
  <si>
    <t>1. Source de données</t>
  </si>
  <si>
    <t xml:space="preserve"> 2. Diffusion de données</t>
  </si>
  <si>
    <t>3. Métadonnées</t>
  </si>
  <si>
    <t>1.1 Recensement</t>
  </si>
  <si>
    <t>1.2 Enquête</t>
  </si>
  <si>
    <t>1.3 Données administrative / registres</t>
  </si>
  <si>
    <t>1.4 Estimations (veuillez indiquer la méthodologie)</t>
  </si>
  <si>
    <t>1.5 Inconnu</t>
  </si>
  <si>
    <t>2.1 Base de données</t>
  </si>
  <si>
    <t xml:space="preserve"> 1. Source de données:</t>
  </si>
  <si>
    <t xml:space="preserve"> 2. Diffusion de données:</t>
  </si>
  <si>
    <t>2.6 Publication académique</t>
  </si>
  <si>
    <t>2.5 Rapport</t>
  </si>
  <si>
    <t xml:space="preserve">2.4 Autre publication statistique </t>
  </si>
  <si>
    <t>2.3 Bulletin statistique</t>
  </si>
  <si>
    <t>2.2 Annuaire statistique</t>
  </si>
  <si>
    <r>
      <t xml:space="preserve">3.6 Précision générale: </t>
    </r>
    <r>
      <rPr>
        <sz val="8"/>
        <color theme="0" tint="-0.499984740745262"/>
        <rFont val="Arial"/>
        <family val="2"/>
      </rPr>
      <t>Problème connu de qualité à propos de cette donnée, par example: "Les prélèvements en eau pour les municipalités de ce pays ont triplés en 5 ans"</t>
    </r>
  </si>
  <si>
    <r>
      <t xml:space="preserve">3.5 Ajustment: </t>
    </r>
    <r>
      <rPr>
        <sz val="8"/>
        <color theme="0" tint="-0.499984740745262"/>
        <rFont val="Arial"/>
        <family val="2"/>
      </rPr>
      <t>Changement par rapport à la source/référence de la donnée, par exemple: "Superficie indiquée en acres dans la source, convertie en ha avec le ratio acre= x*n ha"</t>
    </r>
  </si>
  <si>
    <r>
      <t xml:space="preserve">3.4 Comparabilité (temporelle): </t>
    </r>
    <r>
      <rPr>
        <sz val="8"/>
        <color theme="0" tint="-0.499984740745262"/>
        <rFont val="Arial"/>
        <family val="2"/>
      </rPr>
      <t>Rupture dans la série chronologique, par exemple: "Irrigation pratiquée dans les serres est inclus depuis 2005"</t>
    </r>
  </si>
  <si>
    <r>
      <t xml:space="preserve">3.3 Comparabilité (géographique): </t>
    </r>
    <r>
      <rPr>
        <sz val="8"/>
        <color theme="0" tint="-0.499984740745262"/>
        <rFont val="Arial"/>
        <family val="2"/>
      </rPr>
      <t>Rupture dans la couverture géographique, par exemple: "Donnée exclut la région X indépendante depuis peu"</t>
    </r>
  </si>
  <si>
    <r>
      <t>3.2</t>
    </r>
    <r>
      <rPr>
        <i/>
        <sz val="8"/>
        <color theme="1"/>
        <rFont val="Arial"/>
        <family val="2"/>
      </rPr>
      <t xml:space="preserve"> </t>
    </r>
    <r>
      <rPr>
        <sz val="8"/>
        <color theme="1"/>
        <rFont val="Arial"/>
        <family val="2"/>
      </rPr>
      <t xml:space="preserve">Période de référence: </t>
    </r>
    <r>
      <rPr>
        <sz val="8"/>
        <color theme="0" tint="-0.499984740745262"/>
        <rFont val="Arial"/>
        <family val="2"/>
      </rPr>
      <t xml:space="preserve"> Couverture temporelle, par exemple: "Données de 2010 considérée comme encore valide"</t>
    </r>
  </si>
  <si>
    <r>
      <t xml:space="preserve">3.1 Région de référence: </t>
    </r>
    <r>
      <rPr>
        <sz val="8"/>
        <color theme="0" tint="-0.499984740745262"/>
        <rFont val="Arial"/>
        <family val="2"/>
      </rPr>
      <t>Couverture géographique, par exemple: "A l'exclusion de l'Ile X" or "Inclut uniquement la ville X"</t>
    </r>
  </si>
  <si>
    <r>
      <t xml:space="preserve">3.7. Composants: </t>
    </r>
    <r>
      <rPr>
        <sz val="8"/>
        <color theme="0" tint="-0.499984740745262"/>
        <rFont val="Arial"/>
        <family val="2"/>
      </rPr>
      <t>Plus de détails/désagregation disponible, par exemple: "Flux de cours d'eau transfrontalier est 10, 5 provenant du cours d'eau A , 3 du B et 2 du C"</t>
    </r>
  </si>
  <si>
    <r>
      <t>3.8. Observations: Notes gé</t>
    </r>
    <r>
      <rPr>
        <sz val="8"/>
        <color theme="0" tint="-0.499984740745262"/>
        <rFont val="Arial"/>
        <family val="2"/>
      </rPr>
      <t>nérales liées au contexte d'une variable dans le pays, par exemple: "Pays encalvé, pas de dessalinisation possible"</t>
    </r>
  </si>
  <si>
    <r>
      <t xml:space="preserve">3.9. Méthodologie: </t>
    </r>
    <r>
      <rPr>
        <sz val="8"/>
        <color theme="0" tint="-0.499984740745262"/>
        <rFont val="Arial"/>
        <family val="2"/>
      </rPr>
      <t>Si la méthode, par laquelle la valeur est fournies, est connue mais ne rentre dans aucune autres catégories ci-dessus, elle est indiquée ici</t>
    </r>
  </si>
  <si>
    <t>Année, méthodologie</t>
  </si>
  <si>
    <t>Auteurs (année) Titre. Editeur.</t>
  </si>
  <si>
    <t>Lien di disponible en ligne</t>
  </si>
  <si>
    <t>Commentaire 1</t>
  </si>
  <si>
    <t>Commentaire 2</t>
  </si>
  <si>
    <t>Commentaire 3</t>
  </si>
  <si>
    <t>Merci de préciser</t>
  </si>
  <si>
    <t xml:space="preserve"> 3. Métadonnée:</t>
  </si>
  <si>
    <t>Retour aux données</t>
  </si>
  <si>
    <t>111. Prélèvement d'eau total</t>
  </si>
  <si>
    <t>1111. Prélèvement d'eau pour l'agriculture: total</t>
  </si>
  <si>
    <t>11111. Prélèvement d'eau pour l'irrigation</t>
  </si>
  <si>
    <t>11112.  Prélèvement d'eau pour l'élevage (abreuvement et nettoyage)</t>
  </si>
  <si>
    <t>11113. Prélèvement d'eau pour l'aquacutlure</t>
  </si>
  <si>
    <t>1112. Prélèvement d'eau pour les municipalités</t>
  </si>
  <si>
    <t>1113. Prélèvement d'eau pour les industries</t>
  </si>
  <si>
    <t>11131. Prélèvement d'eau pour le refroidissement des centrales thermiques</t>
  </si>
  <si>
    <t>121. Prélèvement d'eau douce total (eau superficielle et souterraine)</t>
  </si>
  <si>
    <t>1211.  Prélèvement d'eau superficielle</t>
  </si>
  <si>
    <t>1212. Prélèvement d'eau souterraine</t>
  </si>
  <si>
    <t>122. Eau déssalée produite</t>
  </si>
  <si>
    <t>123. Utilisation directe d'eaux usées municipales traitées</t>
  </si>
  <si>
    <t>124. Utilisation directe d'eau de drainage agricole</t>
  </si>
  <si>
    <t>21. Eaux usées municipales produites</t>
  </si>
  <si>
    <t>22. Eaux usées municipales collectées</t>
  </si>
  <si>
    <t>23. Eaux usées municipales traitées</t>
  </si>
  <si>
    <t xml:space="preserve">311. Superficie totale avec contrôle de l'eau agricole </t>
  </si>
  <si>
    <t>3111.  Superficie équipée pour l'irrigation: total</t>
  </si>
  <si>
    <t>31111.  Superficie équipée pour l'irrigation: réellement irriguée</t>
  </si>
  <si>
    <t>31112.   Superficie équipée pour l'irrigation en maîtrise totale: total</t>
  </si>
  <si>
    <t xml:space="preserve">311121. Superficie équipée pour l'irrigation en maîtrise totale: réellement irriguée     </t>
  </si>
  <si>
    <t>311123. Superficie équipée pour l'irrigation en maîtrise totale: irrigation par aspersion</t>
  </si>
  <si>
    <t>311122. Superficie équipée pour l'irrigation en maîtrise totale: irrigation de surface</t>
  </si>
  <si>
    <t>311124. Superficie équipée pour l'irrigation en maîtrise totale: irrigation localisée</t>
  </si>
  <si>
    <t>31113. Superficie équipée pour l'irrigation: zones basses équipées</t>
  </si>
  <si>
    <t>31114. Superficie équipée pour l'irrigation: irrigation par épandage de crues</t>
  </si>
  <si>
    <t>3112. Marais et bas-fonds cultivés non équipés</t>
  </si>
  <si>
    <t>3113. Superficie en cultures de décrue non équipée</t>
  </si>
  <si>
    <t>41. Superficie salinisée par l'irrigation</t>
  </si>
  <si>
    <t>I. Ressources en eau</t>
  </si>
  <si>
    <t xml:space="preserve">I. Prélèvement et utilisation d'eau </t>
  </si>
  <si>
    <t>I.1. Prélèvement d'eau par secteur</t>
  </si>
  <si>
    <t>Prélèvement d'eau par secteur</t>
  </si>
  <si>
    <t>Prélèvement d'eau pour le refroidissement des centrales thermiques (km³/an)</t>
  </si>
  <si>
    <t>I.2. Prélèvement d'eau par source</t>
  </si>
  <si>
    <t>II. Eaux usées municipales</t>
  </si>
  <si>
    <t>III. Irrigation et drainage</t>
  </si>
  <si>
    <t>III.1. Superficie avec contrôle de l'eau pour l'agriculture</t>
  </si>
  <si>
    <t>Superficie totale avec contrôle de l'eau agricole (1000 ha)</t>
  </si>
  <si>
    <t>Superficie équipée pour l'irrigation: total (1000 ha)</t>
  </si>
  <si>
    <t>Superficie équipée pour l'irrigation: réellement irriguée (1000 ha)</t>
  </si>
  <si>
    <t xml:space="preserve"> Superficie équipée pour l'irrigation en maîtrise totale: total (1000 ha)</t>
  </si>
  <si>
    <t>Superficie équipée pour l'irrigation en maîtrise totale: réellement irriguée (1000 ha)</t>
  </si>
  <si>
    <t>Superficie équipée pour l'irrigation en maîtrise totale: irrigation de surface (1000 ha)</t>
  </si>
  <si>
    <t>Superficie équipée pour l'irrigation en maîtrise totale: irrigation par aspersion (1000 ha)</t>
  </si>
  <si>
    <t>Superficie équipée pour l'irrigation en maîtrise totale: irrigation localisée (1000 ha)</t>
  </si>
  <si>
    <t>Superficie équipée pour l'irrigation: zones basses équipées (1000 ha)</t>
  </si>
  <si>
    <t>Superficie équipée pour l'irrigation: irrigation par épandage de crues (1000 ha)</t>
  </si>
  <si>
    <t>Marais et bas-fonds cultivés non équipés (1000 ha)</t>
  </si>
  <si>
    <t>Superficie en cultures de décrue non équipée (1000 ha)</t>
  </si>
  <si>
    <t>Superficie totale des cultures irriguées et récoltées (1000 ha)</t>
  </si>
  <si>
    <t>Superficie équipée pour l'irrigation drainée (1000 ha)</t>
  </si>
  <si>
    <t>IV. Environnement</t>
  </si>
  <si>
    <t>Superficie salinisée par l'irrigation (1000 ha)</t>
  </si>
  <si>
    <t>L'eau consommée est la partie de l'eau prélevée à sa source pour utilisation dans un secteur spécifique (par exemple agricole, industriel ou municipal) qui ne sera pas disponible pour réutilisation en raison de l'évaporation, de la transpiration, de l'incorporation dans les produits, du drainage directement à la mer ou vers des zones d'évaporation, ou d'autres moyens de consommation des ressources en eau douce.</t>
  </si>
  <si>
    <t>Quantité d'eau prélevée dans un an pour le refroidissement des centrales thermiques.</t>
  </si>
  <si>
    <t>Quantités d'eau nécessaires pour soutenir les écosystèmes d'eau douce et d'estuaire. La qualité de l'eau et les services écosystémiques qui en résultent sont exclus de cette formulation qui se limite aux volumes d'eau. Cela ne signifie pas que la qualité et le soutien aux sociétés qui dépendent des flux environnementaux ne sont pas importants et ne devraient pas être pris en compte. Ils sont en effet pris en compte par d'autres cibles et indicateurs, tels que 6.3.2, 6.5.1 et 6.6.1. Les méthodes de calcul de l'EFR sont extrêmement variables et vont des estimations globales aux évaluations complètes de tronçons fluviaux. Pour l'indicateur des ODD, les volumes d'eau peuvent être exprimés dans les mêmes unités que les ressources renouvelables totales en eau, puis en pourcentage des ressources en eau disponibles.</t>
  </si>
  <si>
    <t>L’eau peut provenir de prélèvements (captages) dans les eaux de surface ou souterraines ou être produite (ressources en eau non conventionnelles) telle que les eaux usées traitées et l'eau dessalée.</t>
  </si>
  <si>
    <r>
      <t xml:space="preserve">Ressources en eau conventionnelles: </t>
    </r>
    <r>
      <rPr>
        <sz val="10"/>
        <rFont val="Arial"/>
        <family val="2"/>
      </rPr>
      <t>Ces ressources sont les eaux superficielles et les eaux souterraines:</t>
    </r>
  </si>
  <si>
    <t>Volume d'eau annuel brut extrait des aquifères. Il comprend le prélèvement d'eau souterraine renouvelable, l'eau extraite des aquifères fossiles profonds (eau non renouvelable) et le prélèvement excessif potentiel d'eau souterraine renouvelable. Il comprend aussi les sources d'eau douce secondaire si utilisées pour recharger l'aquifère.</t>
  </si>
  <si>
    <t>Il faut comptabiliser les ressources non conventionnelles séparément, puisque ce sont des productions artificielles utilisées en général par des utilisateurs particuliers, et les exprimer en fonction de leur capacité productive à un moment donné plutôt que par des statistiques de production:</t>
  </si>
  <si>
    <t>Volume d'eau annuel produit par le dessalement d'eau saumâtre ou d'eau de mer. Ce volume est estimé annuellement en fonction de la capacité totale des usines de dessalement d'eau de mer.</t>
  </si>
  <si>
    <t>Utilisation d’eaux usées municipales traitées (effluents primaires, secondaires et tertiaires) non diluées ou faiblement diluées avec de l’eau douce pendant la majeure partie de l’année.</t>
  </si>
  <si>
    <t xml:space="preserve">Il s’agit de l’eau prélevée pour l’agriculture mais qui n’est pas consommée et qui ensuite est directement utilisée de nouveau pour l’irrigation (exemple de l’irrigation en cascade de riz cultivé sur des terrasses). </t>
  </si>
  <si>
    <t>Volume annuel des eaux usées municipales générées dans le pays, ou, en d'autres termes, quantité d'eau polluée par des rejets. Ces eaux usées peuvent être d'origine domestique (bains, toilettes, cuisine, etc.) ou il s'agit des eaux usées des facilités commerciales ou industrielles dans les municipalités.</t>
  </si>
  <si>
    <t>Eaux usées municipales collectées par les égouts municipaux ou d’autres systèmes conventionnels de collecte. Appartiennent à cette catégorie:
- les systèmes indépendants, qui sont des systèmes individuels privés destinés à évacuer et collecter les eaux usées domestiques et autres là où il n’existe pas de réseau urbain de collecte, y compris la collecte des eaux provenant des latrines à fosse et des fosses septiques ainsi que le transport par camion des eaux usées jusqu’aux stations d’épuration;
- les systèmes collectifs, qui sont des réseaux d’égouts municipaux planifiés pour la collecte des eaux usées provenant d’habitations ou d’installations commerciales ou industrielles.</t>
  </si>
  <si>
    <t>Eaux usées traitées (primaires, secondaires et tertiaires) annuellement dans un pays par les stations d’épuration municipales. Le traitement des eaux usées est le processus qui rend l'eau acceptable selon les normes environnementales et autres normes de recyclage et de réutilisation. En général, trois types de traitement peuvent être distingués: primaire, secondaire et tertiaire. Il est utile d'indiquer dans les commentaires quel volume ou quel pourcentage est traité en primaire, secondaire et tertiaire et quelles normes sont appliquées.
Le traitement des eaux usées n'inclut pas la collecte des eaux pluviales, même si aucun traitement n'est possible sans collecte.</t>
  </si>
  <si>
    <t>Les chiffres doivent concerner la superficie physique équipée. Cela veut dire que s’il y a plusieurs cultures par an sur une même superficie, la superficie est comptée seulement une fois.</t>
  </si>
  <si>
    <t>Les définitions et la classification d'une zone irriguée dans cette section suivent la classification du Programme Mondial pour le Recensement de l'Agriculture 2020 (WCA 2020) de «l'irrigation en maîtrise totale et partielle».</t>
  </si>
  <si>
    <t>Cette section comptabilise toutes les terres qui, en plus de recevoir les eaux pluviales, bénéficient d’un apport et d’une gestion de l’eau favorisant la pratique de l’agriculture. Toutefois, le niveau de gestion et de contrôle de l’eau varie considérablement entre les différents types de gestion de l’eau pour l’agriculture, écrits sous les variables ci-dessous. L'irrigation en maîtrise totale se réfère à l'apport volontaire d'eau aux cultures, autre que la pluie, en gérant tours les paramètres de l'irrigation et en particulier quand et combien d'eau est appliqué. Elle nécessite généralement des infrastructures et des équipements pour l'application de l'eau, sauf dans le cas d'un arrosage manuel. L'irrigation en maîtrise totale s'oppose à l'irrigation en maîtrise partielle, comme les zones humides équipées, où des infrastructures dirigent l'eau de pluie vers les cultures sans aucun contrôle sur le moment de l'application de l'eau. Cette section ne comprend pas la «collecte des eaux de ruissellement». Cependant, bien que l'irrigation par épandage de crue soit parfois considérée comme un type de récupération d'eau (appelée "collecte des eaux de crue"), AQUASTAT préfère l'inclure dans cette section, la raison en étant que l'irrigation par épandage de crue nécessite souvent la construction de structures lourdes, par exemple en gabions ou béton.</t>
  </si>
  <si>
    <t>Somme des superficies totales équipées pour l'irrigation [3111] et des superficies associées à d'autres formes de gestion de l'eau pour l'agriculture (superficie en cultures de décrue non équipée et marais et bas-fonds cultivés non équipés [3112] and [3113]).</t>
  </si>
  <si>
    <t>Surface aménagée pour fournir de l'eau (par irrigation) aux cultures. Elle comprend les surfaces équipées pour l'irrigation en maîtrise totale [31112], les zones basses équipées [31113], et les zones équipées pour l'épandage de crues [31114]. Elle ne comprend pas les marais et bas-fonds cultivés non équipés [3112] ou les superficie en culture de décrue non équipée [3113]. 
Si les pâturages sont irrigués en utilisant l'une des catégories ci-dessus, ils sont inclus sous ceux-ci et ici, même si le pâturage est une catégorie d'utilisation des terres qui est différente des terres arables et des cultures permanentes.
Les définitions et les classifications relatives à l'irrigation pouvant varier d'un pays à l'autre, veuillez ajouter tout commentaire pertinent en métadonnée.
Cette variable correspond à la variable FAOSTAT [6690] «Superficie aménagée pour l'irrigation», dont la définition est disponible ici: http://www.fao.org/faostat/fr/#data/RL.</t>
  </si>
  <si>
    <t>Part de la superficie équipée pour l'irrigation [3111], qui est effectivement irriguée sur une année donnée. Souvent, une partie de la superficie équipée n'est pas irriguée pour diverses raisons telles que le manque d'eau, l'absence d'agriculteurs, la dégradation des terres, des dommages, des problèmes d'organisation, etc. Il ne s'agit que de superficies physiques. Les superficies irriguées qui sont cultivées deux fois par an ne sont comptées qu'une seule fois. Si des données sur les superficies réellement irriguées sont disponible pour chaque ou quelques variables, veuillez les indiquer en métadonnées.
Cette variable correspond à la variable FAOSTAT [6611] «Superficie agricole réellement irriguée», dont la définition est disponible ici: http://www.fao.org/faostat/fr/#data/RL.</t>
  </si>
  <si>
    <t>La somme de l’irrigation de surface [311122], l’irrigation par aspersion [311123] et l’irrigation localisée [311124]. Si les pâturages sont irrigués en utilisant l'une des catégories ci-dessus, ils sont inclus sous ceux-ci et ici, même si le pâturage est une catégorie d'utilisation des terres qui est différente des terres arables et des cultures permanentes.</t>
  </si>
  <si>
    <t>Part de la superficie équipée pour l'irrigation en maîtrise totale [31112], qui est effectivement irriguée sur une année donnée. Souvent, une partie de la superficie équipée n'est pas irriguée pour diverses raisons telles que le manque d'eau, l'absence d'agriculteurs, la dégradation des terres, des dommages, des problèmes d'organisation, etc. Il ne s'agit que de superficies physiques. Les superficies irriguées qui sont cultivées deux fois par an ne sont comptées qu'une seule fois. Si des données sur les superficies réellement irriguées sont disponible pour chaque ou quelques variables [311122], [311123], [311124], veuillez les indiquer en métadonnées.</t>
  </si>
  <si>
    <t>Les systèmes d'irrigation de surface reposent sur le principe du ruissellement de l'eau à l'air libre, par simple gravité, dans le but d'humidifier le sol. On distingue l'irrigation par rigoles d'infiltration ou par sillons, l'irrigation par calants ou à la planche, et l'irrigation par bassins d'infiltration ou par submersion (y compris l'irrigation par submersion du riz). L'arrosage manuel à l'aide de seaux ou d'arrosoirs appartient également à cette catégorie. L'irrigation de surface ne fait aucune référence à la méthode de transport de l'eau de la source jusqu'au champ, étant entendu que celui-ci peut se faire par gravité ou par pompage.</t>
  </si>
  <si>
    <t>Les systèmes d'irrigation par aspersion se composent d'un réseau de tuyaux, par lequel l'eau est acheminée sous pression avant d'être distribuée sur les cultures au moyen de buses placées en hauteur, de façon à produire une pluie artificielle. Ce dispositif est également appelé système d'arrosage en pluie.</t>
  </si>
  <si>
    <t>L'irrigation localisée est un système dans lequel l'eau est distribuée à basse pression au moyen d'un réseau de tuyaux, selon un schéma prédéfini, et appliquée par petites quantités au pied ou à proximité de chaque plante. Il en existe trois grandes catégories: l'irrigation au goutte-à-goutte (dans laquelle des goutteurs sont utilisés pour appliquer l'eau lentement à la surface du sol), l'irrigation par diffuseur ou par micro-aspersion (dans lesquels l'eau est vaporisée au sol à proximité des plantes ou des arbres) et l'irrigation par barboteur (dans laquelle un léger courant est appliqué pour inonder de petits bassins ou le sol situé à proximité des arbres à arroser). Les termes suivants peuvent également être utilisés en rapport avec l'irrigation localisée: micro-irrigation, irrigation au goutte-à-goutte, irrigation par tuyaux perforés, irrigation par écoulement journalier, irrigation par gouttes, irrigation par petites quantités, irrigation diurne.
Si vous disposez de statistiques détaillées par type d’irrigation localisée, veuillez les communiquer dans les métadonnées.</t>
  </si>
  <si>
    <t>Les terres équipées pour l'irrigation dans les zones basses comprennent: i) la part des marais et bas-fonds cultivés équipés pour l'irrigation et le drainage avec des infrastructures de maîtrise de l'eau (prises, canaux, etc.); ii) les superficies le long des cours d'eau, où la décrue est utilisée pour l'agriculture et où des infrastructures ont été construites afin de retenir l'eau qui recède; iii) les mangroves aménagées pour l'agriculture et les zones deltaïques équipées.
Si des valeurs pour chacune de ces trois catégories sont disponibles mettez les en métadonnée.</t>
  </si>
  <si>
    <t>L'irrigation par épandage de crues est aussi appelée collecte des eaux de crue. C'est une méthode d'irrigation informelle qui utilise les eaux de crue d'un cours d'eau normalement sec (oued). Ces systèmes se caractérisent en général par un très grand bassin versant amont (de 200 à 5000 ha) et un ratio «aire de collecte: aire cultivée» compris entre 100:1 et 10 000:1. On en distingue deux types: 1) les eaux de crue peuvent être recueillies dans le lit d'un oued à l'aide de structures de dérivation élevées en travers du cours d'eau à sec, puis répandues sur les cultures plantées en amont de ces structures; les barrages construits en travers d'un oued sont en pierres, en terre, ou les deux, et sont souvent renforcés par des gabions; 2) les eaux de crue peuvent aussi être détournées vers des champs entourés de digues, où elles sont retenues pour une application directe; une structure en pierre ou en béton dans l'oued fait monter le niveau de l'eau à détourner vers les champs voisins.</t>
  </si>
  <si>
    <t xml:space="preserve">Marais et bas-fonds qui n'ont pas été équipés avec des infrastructures de maîtrise de l'eau, mais qui sont cultivés. Ces zones sont répandues en Afrique. Elles font appel à des techniques limitées (le plus souvent traditionnelles) pour réguler l'eau et contrôler le drainage.
- Dans certains pays, on fait la distinction entre les zones de bas-fonds aménagés et celles qui sont cultivées mais ne sont pas considérées comme aménagées. Dans ce cas, inscrire le chiffre se rapportant aux premières dans la catégorie « superficie équipée pour l’irrigation: zones basses » [31113], et celui relatif aux secondes dans cette catégorie « marais et bas-fonds cultivés non équipés » [3112].
- Dans d’autres pays, aucune distinction n’est faite entre les bas-fonds et marais, équipés ou non. Dans ce cas, inscrire le chiffre correspondant à l’ensemble des bas-fonds et marais, équipés ou non, dans cette catégorie « marais et bas-fonds cultivés non équipés » [3112].
</t>
  </si>
  <si>
    <t>Superficies le long des cours d'eau mises en culture à mesure que la crue se retire, mais où rien n'est fait pour retenir l'eau qui recède. Le cas particulier du riz flottant est inclus dans cette catégorie.</t>
  </si>
  <si>
    <t>Le drainage est la suppression naturelle ou artificielle des excès d’eau souterraine et de surface et des substances dissous dans les terres afin d’améliorer la production agricole. Dans le cas du drainage naturel, l’excès d’eau s’évacue des champs jusqu’aux lacs, marécages, fleuves et rivières. Dans un système artificiel, l’excès d’eau souterraine ou de surface est éliminé par des canalisations souterraines ou de surface. C’est cette dernière catégorie qui nous intéresse.</t>
  </si>
  <si>
    <t>Superficie irriguée sur laquelle le drainage est utilisé comme instrument de contrôle de la salinité, de la rétention d'eau et de l'engorgement. Ce terme désigne principalement les superficies équipées pour l'irrigation de surface ainsi que les zones basses équipées. Les superficies équipées pour l'irrigation par aspersion et l'irrigation localisée n'ont pas vraiment besoin d'un système de drainage complet, sauf peut-être certaines petites structures dans lesquelles il est nécessaire d'évacuer l'eau en cas de fortes pluies. Les superficies en cultures de décrue ne sont pas considérées comme étant drainées. Il est possible de distinguer les superficies drainées au moyen de drains de surface (système de mesures de drainage, tels que des drains naturels ou artificiels, destiné à dériver l'eau de surface en excès d'une superficie agricole afin d'éviter les inondations) et les superficies drainées au moyen de drains souterrains (système artificiel qui permet à l'excès d'eau et de matières dissoutes de s'écouler vers des puits ouverts, des drains taupes, des tuyaux de drainage et/ou des fossés collecteurs, pour y être évacué et éliminé).
Au cas ou vous avez des chiffres sur la partie drainée par drains de surface (système de dispositifs de drainage, tels des canaux ou des drains modelés, destiné à écarter l’excès d’eau de surface d’une terre agricole pour empêcher l’engorgement) et la partie drainée par drains souterrains (système artificiel qui permet d’écouler l’excès d’eau et de sels par le sol jusqu’à des puits, des drains-taupes, des tuyaux de drainage et/ou des fossés collecteurs d’où il peut être évacué), mettez les en métadonnée.</t>
  </si>
  <si>
    <t>Le développement des ressources en eau en général, et celui de l’irrigation en particulier, peut avoir des incidences graves et négatives sur l’environnement s’il n’est pas correctement planifié, mis en oeuvre ou géré. La dégradation des sols, l’envasement des barrages, la pollution de l’eau représentent, parmi d’autres effets négatifs pour l’environnement, quelques-uns des principaux problèmes écologiques rencontrés. Pour des raisons pratiques, seul un petit nombre de ces problèmes est abordé dans cette section.</t>
  </si>
  <si>
    <t>Superficie irriguée touchée par la salinisation, y compris les terres précédemment irriguées qui ont été abandonnées en raison de la baisse de productivité due à la salinisation. Cette superficie ne comprend pas les zones naturellement salées. La définition du terme «superficie salinisée» varie généralement selon les pays. Decrivez en métadonnée la méthode utilisée pour comptabiliser les superficies salinisées.</t>
  </si>
  <si>
    <t>Environnement</t>
  </si>
  <si>
    <t>Superficie totale des cultures irriguées et récoltées pour l'année donnée. Elle se réfère aux cultures cultivées sous irrigation en maîtrise totale. Les zones en double culture doivent être comptées deux fois.</t>
  </si>
  <si>
    <r>
      <t>Les données doivent être exprimées en Hectares (ha) ou en m</t>
    </r>
    <r>
      <rPr>
        <vertAlign val="superscript"/>
        <sz val="10"/>
        <color theme="1"/>
        <rFont val="Arial"/>
        <family val="2"/>
      </rPr>
      <t>3</t>
    </r>
    <r>
      <rPr>
        <sz val="10"/>
        <color theme="1"/>
        <rFont val="Arial"/>
        <family val="2"/>
      </rPr>
      <t xml:space="preserve">. Des facteurs de conversion pour certaines unités de mesures sont indiquées au bas de cette page.
Si la valeur inclut des décimales, merci d'utiliser un point et non une virgule, par exemple 0.0001 et NON 0,0001.
</t>
    </r>
  </si>
  <si>
    <r>
      <t>Unités de volume: 10</t>
    </r>
    <r>
      <rPr>
        <i/>
        <u/>
        <vertAlign val="superscript"/>
        <sz val="10"/>
        <color theme="1"/>
        <rFont val="Arial"/>
        <family val="2"/>
      </rPr>
      <t>9</t>
    </r>
    <r>
      <rPr>
        <i/>
        <u/>
        <sz val="10"/>
        <color theme="1"/>
        <rFont val="Arial"/>
        <family val="2"/>
      </rPr>
      <t xml:space="preserve"> m</t>
    </r>
    <r>
      <rPr>
        <i/>
        <u/>
        <vertAlign val="superscript"/>
        <sz val="10"/>
        <color theme="1"/>
        <rFont val="Arial"/>
        <family val="2"/>
      </rPr>
      <t>3</t>
    </r>
  </si>
  <si>
    <r>
      <t xml:space="preserve">1 acre-foot = </t>
    </r>
    <r>
      <rPr>
        <sz val="10"/>
        <color theme="1"/>
        <rFont val="Arial"/>
        <family val="2"/>
      </rPr>
      <t xml:space="preserve">1.234 </t>
    </r>
    <r>
      <rPr>
        <sz val="10"/>
        <color theme="1"/>
        <rFont val="Arial"/>
        <family val="2"/>
      </rPr>
      <t>m</t>
    </r>
    <r>
      <rPr>
        <vertAlign val="superscript"/>
        <sz val="10"/>
        <color theme="1"/>
        <rFont val="Arial"/>
        <family val="2"/>
      </rPr>
      <t>3</t>
    </r>
  </si>
  <si>
    <r>
      <t>1 pied cube (ft</t>
    </r>
    <r>
      <rPr>
        <vertAlign val="superscript"/>
        <sz val="10"/>
        <color theme="1"/>
        <rFont val="Arial"/>
        <family val="2"/>
      </rPr>
      <t>3</t>
    </r>
    <r>
      <rPr>
        <sz val="10"/>
        <color theme="1"/>
        <rFont val="Arial"/>
        <family val="2"/>
      </rPr>
      <t xml:space="preserve">) = 0.02832 </t>
    </r>
    <r>
      <rPr>
        <sz val="10"/>
        <color theme="1"/>
        <rFont val="Arial"/>
        <family val="2"/>
      </rPr>
      <t>m</t>
    </r>
    <r>
      <rPr>
        <vertAlign val="superscript"/>
        <sz val="10"/>
        <color theme="1"/>
        <rFont val="Arial"/>
        <family val="2"/>
      </rPr>
      <t>3</t>
    </r>
  </si>
  <si>
    <r>
      <t>1 yard cube (yd</t>
    </r>
    <r>
      <rPr>
        <vertAlign val="superscript"/>
        <sz val="10"/>
        <color theme="1"/>
        <rFont val="Arial"/>
        <family val="2"/>
      </rPr>
      <t>3</t>
    </r>
    <r>
      <rPr>
        <sz val="10"/>
        <color theme="1"/>
        <rFont val="Arial"/>
        <family val="2"/>
      </rPr>
      <t xml:space="preserve">) = 0.7646 </t>
    </r>
    <r>
      <rPr>
        <sz val="10"/>
        <color theme="1"/>
        <rFont val="Arial"/>
        <family val="2"/>
      </rPr>
      <t>m</t>
    </r>
    <r>
      <rPr>
        <vertAlign val="superscript"/>
        <sz val="10"/>
        <color theme="1"/>
        <rFont val="Arial"/>
        <family val="2"/>
      </rPr>
      <t>3</t>
    </r>
  </si>
  <si>
    <r>
      <t>1 dm</t>
    </r>
    <r>
      <rPr>
        <vertAlign val="superscript"/>
        <sz val="10"/>
        <color theme="1"/>
        <rFont val="Arial"/>
        <family val="2"/>
      </rPr>
      <t>3</t>
    </r>
    <r>
      <rPr>
        <sz val="10"/>
        <color theme="1"/>
        <rFont val="Arial"/>
        <family val="2"/>
      </rPr>
      <t xml:space="preserve"> = 0.001 </t>
    </r>
    <r>
      <rPr>
        <sz val="10"/>
        <color theme="1"/>
        <rFont val="Arial"/>
        <family val="2"/>
      </rPr>
      <t>m</t>
    </r>
    <r>
      <rPr>
        <vertAlign val="superscript"/>
        <sz val="10"/>
        <color theme="1"/>
        <rFont val="Arial"/>
        <family val="2"/>
      </rPr>
      <t>3</t>
    </r>
  </si>
  <si>
    <r>
      <t>1 hm</t>
    </r>
    <r>
      <rPr>
        <vertAlign val="superscript"/>
        <sz val="10"/>
        <color theme="1"/>
        <rFont val="Arial"/>
        <family val="2"/>
      </rPr>
      <t>3</t>
    </r>
    <r>
      <rPr>
        <sz val="10"/>
        <color theme="1"/>
        <rFont val="Arial"/>
        <family val="2"/>
      </rPr>
      <t xml:space="preserve"> = 1 x 10</t>
    </r>
    <r>
      <rPr>
        <vertAlign val="superscript"/>
        <sz val="10"/>
        <color theme="1"/>
        <rFont val="Arial"/>
        <family val="2"/>
      </rPr>
      <t>6</t>
    </r>
    <r>
      <rPr>
        <sz val="10"/>
        <color theme="1"/>
        <rFont val="Arial"/>
        <family val="2"/>
      </rPr>
      <t xml:space="preserve"> km</t>
    </r>
    <r>
      <rPr>
        <vertAlign val="superscript"/>
        <sz val="10"/>
        <color theme="1"/>
        <rFont val="Arial"/>
        <family val="2"/>
      </rPr>
      <t>3</t>
    </r>
  </si>
  <si>
    <r>
      <t>1 km</t>
    </r>
    <r>
      <rPr>
        <b/>
        <vertAlign val="superscript"/>
        <sz val="10"/>
        <color theme="1"/>
        <rFont val="Arial"/>
        <family val="2"/>
      </rPr>
      <t>3</t>
    </r>
    <r>
      <rPr>
        <b/>
        <sz val="10"/>
        <color theme="1"/>
        <rFont val="Arial"/>
        <family val="2"/>
      </rPr>
      <t xml:space="preserve"> = 1 x 10</t>
    </r>
    <r>
      <rPr>
        <b/>
        <vertAlign val="superscript"/>
        <sz val="10"/>
        <color theme="1"/>
        <rFont val="Arial"/>
        <family val="2"/>
      </rPr>
      <t>9</t>
    </r>
    <r>
      <rPr>
        <b/>
        <sz val="10"/>
        <color theme="1"/>
        <rFont val="Arial"/>
        <family val="2"/>
      </rPr>
      <t xml:space="preserve"> m</t>
    </r>
    <r>
      <rPr>
        <b/>
        <vertAlign val="superscript"/>
        <sz val="10"/>
        <color theme="1"/>
        <rFont val="Arial"/>
        <family val="2"/>
      </rPr>
      <t>3</t>
    </r>
  </si>
  <si>
    <r>
      <t>1 m</t>
    </r>
    <r>
      <rPr>
        <b/>
        <vertAlign val="superscript"/>
        <sz val="10"/>
        <color theme="1"/>
        <rFont val="Arial"/>
        <family val="2"/>
      </rPr>
      <t>3</t>
    </r>
    <r>
      <rPr>
        <b/>
        <sz val="10"/>
        <color theme="1"/>
        <rFont val="Arial"/>
        <family val="2"/>
      </rPr>
      <t xml:space="preserve"> = 1 x 10</t>
    </r>
    <r>
      <rPr>
        <b/>
        <vertAlign val="superscript"/>
        <sz val="10"/>
        <color theme="1"/>
        <rFont val="Arial"/>
        <family val="2"/>
      </rPr>
      <t>-9</t>
    </r>
    <r>
      <rPr>
        <b/>
        <sz val="10"/>
        <color theme="1"/>
        <rFont val="Arial"/>
        <family val="2"/>
      </rPr>
      <t xml:space="preserve"> km</t>
    </r>
    <r>
      <rPr>
        <b/>
        <vertAlign val="superscript"/>
        <sz val="10"/>
        <color theme="1"/>
        <rFont val="Arial"/>
        <family val="2"/>
      </rPr>
      <t>3</t>
    </r>
  </si>
  <si>
    <r>
      <t xml:space="preserve">1 gallon (Royaume-Uni) = 0.004546 </t>
    </r>
    <r>
      <rPr>
        <sz val="10"/>
        <color theme="1"/>
        <rFont val="Arial"/>
        <family val="2"/>
      </rPr>
      <t>m</t>
    </r>
    <r>
      <rPr>
        <vertAlign val="superscript"/>
        <sz val="10"/>
        <color theme="1"/>
        <rFont val="Arial"/>
        <family val="2"/>
      </rPr>
      <t>3</t>
    </r>
  </si>
  <si>
    <r>
      <t xml:space="preserve">1 gallon (Etats-Unis) = 0.003785 </t>
    </r>
    <r>
      <rPr>
        <sz val="10"/>
        <color theme="1"/>
        <rFont val="Arial"/>
        <family val="2"/>
      </rPr>
      <t>m</t>
    </r>
    <r>
      <rPr>
        <vertAlign val="superscript"/>
        <sz val="10"/>
        <color theme="1"/>
        <rFont val="Arial"/>
        <family val="2"/>
      </rPr>
      <t>3</t>
    </r>
  </si>
  <si>
    <t xml:space="preserve"> </t>
  </si>
  <si>
    <t>[1]</t>
  </si>
  <si>
    <t>[2]</t>
  </si>
  <si>
    <t>=[3]/[4]</t>
  </si>
  <si>
    <t>[3]</t>
  </si>
  <si>
    <t>[4]</t>
  </si>
  <si>
    <t>[5]</t>
  </si>
  <si>
    <t>=(1/(1+([2]/((1-[2])*[1])))))</t>
  </si>
  <si>
    <t>[7]</t>
  </si>
  <si>
    <t>[6]</t>
  </si>
  <si>
    <r>
      <t>10^9 m</t>
    </r>
    <r>
      <rPr>
        <vertAlign val="superscript"/>
        <sz val="8"/>
        <rFont val="Arial"/>
        <family val="2"/>
      </rPr>
      <t>3</t>
    </r>
  </si>
  <si>
    <t>[8]</t>
  </si>
  <si>
    <t>=([7]*(1-[5]))/([6]*1000000000)</t>
  </si>
  <si>
    <t>[9]</t>
  </si>
  <si>
    <t>[10]</t>
  </si>
  <si>
    <t>[11]</t>
  </si>
  <si>
    <t>=[9]/([10]*1000000000)</t>
  </si>
  <si>
    <t>[12]</t>
  </si>
  <si>
    <t>[13]</t>
  </si>
  <si>
    <t>[14]</t>
  </si>
  <si>
    <t>=[12]/([13]*1000000000)</t>
  </si>
  <si>
    <t>[15]</t>
  </si>
  <si>
    <t>=[6]/([6]+[10]+[13])</t>
  </si>
  <si>
    <t>[16]</t>
  </si>
  <si>
    <t>=[10]/([6]+[10]+[13])</t>
  </si>
  <si>
    <t>[17]</t>
  </si>
  <si>
    <t>=[13]/([6]+[10]+[13])</t>
  </si>
  <si>
    <t>[18]</t>
  </si>
  <si>
    <t>=([15]*[8])+([16]*[11])+([17]*[14])</t>
  </si>
  <si>
    <t>Notes:</t>
  </si>
  <si>
    <t>Source</t>
  </si>
  <si>
    <t>Variable</t>
  </si>
  <si>
    <t>UNSD</t>
  </si>
  <si>
    <t>FAOSTAT</t>
  </si>
  <si>
    <t>-</t>
  </si>
  <si>
    <t>AQUASTAT</t>
  </si>
  <si>
    <t>=[1]/([6]-([7]/100))</t>
  </si>
  <si>
    <t>FAO &amp; IWMI</t>
  </si>
  <si>
    <t>Calcule automatiquement l'indicateur ODD 6.4.1 à partir des données compilves dans la feuille Données nationales</t>
  </si>
  <si>
    <t>Calcule automatiquement l'indicateur ODD 6.4.2 à partir des données compilves dans la feuille Données nationales</t>
  </si>
  <si>
    <t xml:space="preserve">Pays: </t>
  </si>
  <si>
    <r>
      <t>10^9 m</t>
    </r>
    <r>
      <rPr>
        <vertAlign val="superscript"/>
        <sz val="10"/>
        <rFont val="Arial"/>
        <family val="2"/>
      </rPr>
      <t>3</t>
    </r>
    <r>
      <rPr>
        <sz val="10"/>
        <rFont val="Arial"/>
        <family val="2"/>
      </rPr>
      <t>/an</t>
    </r>
  </si>
  <si>
    <r>
      <t>10^9 m</t>
    </r>
    <r>
      <rPr>
        <vertAlign val="superscript"/>
        <sz val="10"/>
        <color theme="1"/>
        <rFont val="Arial"/>
        <family val="2"/>
      </rPr>
      <t>3</t>
    </r>
    <r>
      <rPr>
        <sz val="10"/>
        <color theme="1"/>
        <rFont val="Arial"/>
        <family val="2"/>
      </rPr>
      <t>/an</t>
    </r>
  </si>
  <si>
    <t>Ressources en eau renouvelables totales (moyenne sur le long terme)</t>
  </si>
  <si>
    <t>011. Ressources en eau renouvelables totales</t>
  </si>
  <si>
    <t>0.1. Ressources en eau</t>
  </si>
  <si>
    <t>Ressources en eau renouvelables totales</t>
  </si>
  <si>
    <r>
      <t>Ressources en eau renouvelables totales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/an)</t>
    </r>
  </si>
  <si>
    <r>
      <t>Prélèvement d'eau total (10</t>
    </r>
    <r>
      <rPr>
        <b/>
        <vertAlign val="superscript"/>
        <sz val="10"/>
        <color theme="1"/>
        <rFont val="Arial"/>
        <family val="2"/>
      </rPr>
      <t>9</t>
    </r>
    <r>
      <rPr>
        <b/>
        <sz val="10"/>
        <color theme="1"/>
        <rFont val="Arial"/>
        <family val="2"/>
      </rPr>
      <t>=10^9 m³/an)</t>
    </r>
  </si>
  <si>
    <r>
      <t>Prélèvement d'eau pour l'agriculture (10</t>
    </r>
    <r>
      <rPr>
        <b/>
        <vertAlign val="superscript"/>
        <sz val="10"/>
        <color theme="1"/>
        <rFont val="Arial"/>
        <family val="2"/>
      </rPr>
      <t>9</t>
    </r>
    <r>
      <rPr>
        <b/>
        <sz val="10"/>
        <color theme="1"/>
        <rFont val="Arial"/>
        <family val="2"/>
      </rPr>
      <t>=10^9 m³/an)</t>
    </r>
  </si>
  <si>
    <r>
      <t>Prélèvement d'eau pour l'irrigation (10</t>
    </r>
    <r>
      <rPr>
        <b/>
        <vertAlign val="superscript"/>
        <sz val="10"/>
        <color theme="1"/>
        <rFont val="Arial"/>
        <family val="2"/>
      </rPr>
      <t>9</t>
    </r>
    <r>
      <rPr>
        <b/>
        <sz val="10"/>
        <color theme="1"/>
        <rFont val="Arial"/>
        <family val="2"/>
      </rPr>
      <t>=10^9 m³/an)</t>
    </r>
  </si>
  <si>
    <r>
      <t xml:space="preserve"> Prélèvement d'eau pour l'élevage (abreuvement et nettoyage) (10</t>
    </r>
    <r>
      <rPr>
        <b/>
        <vertAlign val="superscript"/>
        <sz val="10"/>
        <color theme="1"/>
        <rFont val="Arial"/>
        <family val="2"/>
      </rPr>
      <t>9</t>
    </r>
    <r>
      <rPr>
        <b/>
        <sz val="10"/>
        <color theme="1"/>
        <rFont val="Arial"/>
        <family val="2"/>
      </rPr>
      <t>=10^9 m³/an)</t>
    </r>
  </si>
  <si>
    <r>
      <t>Prélèvement d'eau pour l'aquacutlure (10</t>
    </r>
    <r>
      <rPr>
        <b/>
        <vertAlign val="superscript"/>
        <sz val="10"/>
        <color theme="1"/>
        <rFont val="Arial"/>
        <family val="2"/>
      </rPr>
      <t>9</t>
    </r>
    <r>
      <rPr>
        <b/>
        <sz val="10"/>
        <color theme="1"/>
        <rFont val="Arial"/>
        <family val="2"/>
      </rPr>
      <t>=10^9 m³/an)</t>
    </r>
  </si>
  <si>
    <r>
      <t>Prélèvement d'eau pour les municipalités (10</t>
    </r>
    <r>
      <rPr>
        <b/>
        <vertAlign val="superscript"/>
        <sz val="10"/>
        <color theme="1"/>
        <rFont val="Arial"/>
        <family val="2"/>
      </rPr>
      <t>9</t>
    </r>
    <r>
      <rPr>
        <b/>
        <sz val="10"/>
        <color theme="1"/>
        <rFont val="Arial"/>
        <family val="2"/>
      </rPr>
      <t>=10^9 m³/an)</t>
    </r>
  </si>
  <si>
    <r>
      <t>Prélèvement d'eau pour les industries (incl. refroid. centrales thermiques) (10</t>
    </r>
    <r>
      <rPr>
        <b/>
        <vertAlign val="superscript"/>
        <sz val="10"/>
        <color theme="1"/>
        <rFont val="Arial"/>
        <family val="2"/>
      </rPr>
      <t>9</t>
    </r>
    <r>
      <rPr>
        <b/>
        <sz val="10"/>
        <color theme="1"/>
        <rFont val="Arial"/>
        <family val="2"/>
      </rPr>
      <t>=10^9 m³/an)</t>
    </r>
  </si>
  <si>
    <r>
      <t>Prélèvement d'eau douce total (eau superficielle et souterraine)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/an)</t>
    </r>
  </si>
  <si>
    <r>
      <t>Prélèvement d'eau superficielle (10</t>
    </r>
    <r>
      <rPr>
        <b/>
        <vertAlign val="superscript"/>
        <sz val="10"/>
        <color theme="1"/>
        <rFont val="Arial"/>
        <family val="2"/>
      </rPr>
      <t>9</t>
    </r>
    <r>
      <rPr>
        <b/>
        <sz val="10"/>
        <color theme="1"/>
        <rFont val="Arial"/>
        <family val="2"/>
      </rPr>
      <t>=10^9 m³/an)</t>
    </r>
  </si>
  <si>
    <r>
      <t>Prélèvement d'eau souterraine (10</t>
    </r>
    <r>
      <rPr>
        <b/>
        <vertAlign val="superscript"/>
        <sz val="10"/>
        <color theme="1"/>
        <rFont val="Arial"/>
        <family val="2"/>
      </rPr>
      <t>9</t>
    </r>
    <r>
      <rPr>
        <b/>
        <sz val="10"/>
        <color theme="1"/>
        <rFont val="Arial"/>
        <family val="2"/>
      </rPr>
      <t>=10^9 m³/an)</t>
    </r>
  </si>
  <si>
    <t>Volume d'eau annuel brut extrait des rivières, lacs et réservoirs. Il comprend le prélèvement des ressources en eau douce de surface renouvelables.</t>
  </si>
  <si>
    <t>Somme des prélèvements d'eau douce superficielle et d'eau souterraine.</t>
  </si>
  <si>
    <r>
      <t>Eau déssalée produite (10</t>
    </r>
    <r>
      <rPr>
        <b/>
        <vertAlign val="superscript"/>
        <sz val="10"/>
        <color theme="1"/>
        <rFont val="Arial"/>
        <family val="2"/>
      </rPr>
      <t>9</t>
    </r>
    <r>
      <rPr>
        <b/>
        <sz val="10"/>
        <color theme="1"/>
        <rFont val="Arial"/>
        <family val="2"/>
      </rPr>
      <t>=10^9 m³/an)</t>
    </r>
  </si>
  <si>
    <r>
      <t>Utilisation directe d'eaux usées municipales traitées (10</t>
    </r>
    <r>
      <rPr>
        <b/>
        <vertAlign val="superscript"/>
        <sz val="10"/>
        <color theme="1"/>
        <rFont val="Arial"/>
        <family val="2"/>
      </rPr>
      <t>9</t>
    </r>
    <r>
      <rPr>
        <b/>
        <sz val="10"/>
        <color theme="1"/>
        <rFont val="Arial"/>
        <family val="2"/>
      </rPr>
      <t>=10^9 m³/an)</t>
    </r>
  </si>
  <si>
    <r>
      <t>Utilisation directe d'eau de drainage agricole (10</t>
    </r>
    <r>
      <rPr>
        <b/>
        <vertAlign val="superscript"/>
        <sz val="10"/>
        <color theme="1"/>
        <rFont val="Arial"/>
        <family val="2"/>
      </rPr>
      <t>9</t>
    </r>
    <r>
      <rPr>
        <b/>
        <sz val="10"/>
        <color theme="1"/>
        <rFont val="Arial"/>
        <family val="2"/>
      </rPr>
      <t>=10^9 m³/an)</t>
    </r>
  </si>
  <si>
    <r>
      <t>Eaux usées municipales produites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/an)</t>
    </r>
  </si>
  <si>
    <r>
      <t>Eaux usées municipales collectées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/an)</t>
    </r>
  </si>
  <si>
    <r>
      <t>Eaux usées municipales traitées (10</t>
    </r>
    <r>
      <rPr>
        <b/>
        <vertAlign val="superscript"/>
        <sz val="10"/>
        <color theme="1"/>
        <rFont val="Arial"/>
        <family val="2"/>
      </rPr>
      <t>9</t>
    </r>
    <r>
      <rPr>
        <b/>
        <sz val="10"/>
        <color theme="1"/>
        <rFont val="Arial"/>
        <family val="2"/>
      </rPr>
      <t>=10^9 m</t>
    </r>
    <r>
      <rPr>
        <b/>
        <vertAlign val="superscript"/>
        <sz val="10"/>
        <color theme="1"/>
        <rFont val="Arial"/>
        <family val="2"/>
      </rPr>
      <t>3</t>
    </r>
    <r>
      <rPr>
        <b/>
        <sz val="10"/>
        <color theme="1"/>
        <rFont val="Arial"/>
        <family val="2"/>
      </rPr>
      <t>/an)</t>
    </r>
  </si>
  <si>
    <t xml:space="preserve">Les données recueillies dans le cadre de ce questionnaire visent à fournir une image complète des ressources et des utilisations de l'eau aux niveaux national et sous-national et à décrire leurs principales caractéristiques, tendances, contraintes et perspectives, en accordant une attention particulière au secteur agricole. En particulier, les données collectées devraient:
- Permettre la mise à jour de la base de données AQUASTAT, qui est le système mondial d'information de référence publique sur l'eau géré par la FAO. Depuis 1994, AQUASTAT fournit des informations de qualité sur les ressources en eau et l'utilisation de l'eau dans chaque pays et les met à la disposition des utilisateurs dans un format standard. Il se concentre sur les pays en développement d'Afrique, d'Asie, d'Amérique latine et des Caraïbes. Les données et rapports d'AQUASTAT sont disponibles sur http://www.fao.org/aquastat.
- Suivre les indicateurs relatifs aux objectifs de développement durable liés à l'eau (ODD) 6.4.1 (efficacité de l'eau) et 6.4.2 (stress hydrique), dont la FAO est responsable du suivi.
- Soutenir les analyses sur l'eau en agriculture et servir d'outil majeur pour la planification à grande échelle et les études prédictives.
- Fournir aux décideurs des informations complètes sur l'état de la gestion de l'eau dans le pays à travers le monde.
</t>
  </si>
  <si>
    <t>Les données AQUASTAT sur les ressources en eau sont des moyennes nationales inter-annuelles des ressources en eau renouvelables. De l’information détaillée sur les ressources en eau ainsi que des définitions peuvent être trouvées sur la page internet d'AQUASTAT sur les ressources en eau à: http://www.fao.org/aquastat/fr/overview/methodology/water-resources.
Les définitions des ressources en eau dans cette section suivent les unités statistiques de l'environnement et les éléments de données physiques pour les flux entrant et sortant du territoire des Normes Internationales des Ressources en Eau.</t>
  </si>
  <si>
    <t>Les ressources en eau renouvelables totales sont égales à la somme des ressources en eau renouvelables intérieures et extérieures. Elles correspondent au volume d'eau annuel théorique maximal dont dispose un pays à un moment donné.</t>
  </si>
  <si>
    <t>Les définitions des secteurs suivent les catégories ISIC 4:
1. "Agriculture" comprend l'agriculture, la sylviculture et la pêche (ISIC A);
2. "Industrie" comprend les industries extractives, la fabrication, la construction et l'énergie ISIC B, C, D et F);
3. "Municipal" comprend les secteurs des services (ISIC 36-39 et ISIC 45-99), ainsi que l'industrie de la collecte, du traitement et de l'approvisionnement en eau (ISIC 36).</t>
  </si>
  <si>
    <t>Volume annuel d'eau prélevé pour l'agriculture, les usages industriels et les municipalités. Ce volume comprend les ressources en eau douce renouvelables (eau de surface et eau souterraine), ainsi que le prélèvement excessif éventuel d'eau souterraine renouvelable ou l'extraction d'eau souterraine fossile, et l'utilisation éventuelle d'eau dessalée ou l’utilisation directe d'eaux usées traitées. Il n'inclut pas d'autres catégories d'utilisation de l'eau - par exemple pour l'hydroélectricité, les loisirs, la navigation et les pêches de capture (eau douce) - qui se caractérisent par une très faible consommation totale nette.</t>
  </si>
  <si>
    <t xml:space="preserve">Volume d'eau annuel prélevé pour l'irrigation, l'élevage et l'aquaculture. Ce volume comprend les ressources en eau douce renouvelables, ainsi que le prélèvement excessif d'eau souterraine renouvelable ou l'extraction d'eau souterraine fossile, l'utilisation directe de l'eau de drainage agricole et des eaux usées (traitées), et l'eau dessalée. L’eau pour les industries de produits laitiers et de la viande et pour la transformation industrielle des produits agricoles récoltés est incluse dans prélèvement d’eau pour les usages industriels. </t>
  </si>
  <si>
    <t>Quantité annuelle d’eau prélevée à des fins d’irrigation. Elle comprend les ressources d’eau douce renouvelables (eau de surface et eau souterraine), ainsi que les quantités d’eau excédentaires prélevées dans des eaux souterraines renouvelables ou les prélèvements dans des nappes fossiles, l’utilisation directe de d’eau de drainage agricole et d’eaux usées traitées et l’eau dessalée. La quantité d’eau prélevée pour l’irrigation dépasse largement le volume d’eau consommé, en raison de pertes subies au cours de la distribution entre la source et les cultures. Le terme «ratio des besoins d’eau» (parfois appelé «efficience d’irrigation») désigne le rapport entre les besoins nets en eau d’irrigation ou besoin en eau des cultures, ce qui est le volume d’eau nécessaire pour compenser le déficit entre l’évapotranspiration potentielle et la pluie efficace au cours de la période de croissance de la culture, et la quantité d’eau prélevée pour l’irrigation, pertes comprises. Dans le cas spécifique de l’irrigation de terres rizicoles, un apport d’eau supplémentaire est nécessaire pour faciliter la préparation des terres et protéger les plantes. Dans ce cas, les besoins en eau d’irrigation sont la somme du déficit d’eau pluviale et de la quantité d’eau nécessaire pour inonder les champs de riz. Au niveau du périmètre, les valeurs du ratio des besoins d’eau peuvent varier entre environ 20 pour cent et 85 pour cent.</t>
  </si>
  <si>
    <t>Volume d'eau annuel prélevé pour l'élevage (abreuvement, nettoyage, opérations de transformations laitieres, autres besoins dans l'exploitation agricole).  Elle comprend les ressources d’eau douce renouvelables (eau de surface et eau souterraine), ainsi que les quantités d’eau excédentaires prélevées dans des eaux souterraines renouvelables ou les prélèvements dans des nappes fossiles, l’utilisation directe de d’eau de drainage agricole et d’eaux usées traitées et l’eau dessalée.  Elle inclut l'eau prélevée aux fins de l'abreuvement du bétail, l'assainissement, le nettoyage des étables, etc. Dans certains pays le prélèvement d'eau pour l'élevage est parfois inclus dans le prélèvement d'eau pour les municipalités. Pour l'abreuvement du bétail, le ratio entre la consommation totale nette de l'eau et l'eau prélevée est compris, selon les estimations, entre 60 et 90 pour cent.</t>
  </si>
  <si>
    <t>Volume annuel d'eau prélevé essentiellement pour l'utilisation directe par la population. Ce volume comprend les ressources en eau douce renouvelables, ainsi que le prélèvement excessif potentiel d'eau souterraine renouvelable ou l'extraction d'eau souterraine fossile, et l'utilisation potentielle d'eau dessalée ou l’utilisation directe d'eaux usées traitées. Il est généralement calculé comme correspondant au volume d'eau total prélevé par le réseau public de distribution, et peut inclure la partie des utilisateurs industriels qui sont raccordés au réseau communal. Le rapport entre la consommation totale nette et le prélèvement d'eau peut varier de 5 à 15 pour cent dans les zones urbaines et de 10 à 50 pour cent dans les zones rurales.</t>
  </si>
  <si>
    <t>Volume annuel d'eau prélevé pour les usages industriels. Ce volume comprend les ressources en eau douce renouvelables, ainsi que le prélèvement excessif potentiel d'eau souterraine renouvelable ou l'extraction d'eau souterraine fossile, et l'utilisation potentielle d'eau dessalée ou l’utilisation directe d'eaux usées traitées.  En règle générale, ce secteur fait référence aux industries autoalimentées qui ne sont pas raccordées à un réseau de distribution. Le rapport entre la consommation totale nette et le prélèvement est estimé à moins de 5 pour cent. L'eau prélevée pour le refroidissement des centrales thermiques et nucléaires est inclue, mais l'eau pour l'hydroélectricité n'est pas inclue.</t>
  </si>
  <si>
    <t>Volume d'eau annuel prélevé pour l'aquaculture.  Elle comprend les ressources d’eau douce renouvelables (eau de surface et eau souterraine), ainsi que les quantités d’eau excédentaires prélevées dans des eaux souterraines renouvelables ou les prélèvements dans des nappes fossiles, l’utilisation directe de d’eau de drainage agricole et d’eaux usées traitées et l’eau dessalée. L'aquaculture est l'élevage d'organismes aquatiques en zones continentales et côtières, impliquant une intervention dans le processus d'élevage en vue d'en améliorer la production, et la propriété individuelle ou juridique du stock en élevage.</t>
  </si>
  <si>
    <r>
      <t xml:space="preserve">Si une valeur insérée apparait en </t>
    </r>
    <r>
      <rPr>
        <b/>
        <sz val="10"/>
        <color rgb="FFFF0000"/>
        <rFont val="Arial"/>
        <family val="2"/>
      </rPr>
      <t>rouge,</t>
    </r>
    <r>
      <rPr>
        <sz val="10"/>
        <rFont val="Arial"/>
        <family val="2"/>
      </rPr>
      <t xml:space="preserve"> veuillez vérifier la valeur et effectuez une vérification croisée entre les variables pour éviter les erreurs (par exemple, double comptage, addition non égale à la somme des composants ou valeur supérieure à l'un de ses composants).</t>
    </r>
  </si>
  <si>
    <t>Année</t>
  </si>
  <si>
    <t>UNITÉ</t>
  </si>
  <si>
    <r>
      <t>CALCUL DE L'INDICATEUR ODD 6.4.1 SUR L'EFFICACITÉ DE L'EAU (en $EU/m</t>
    </r>
    <r>
      <rPr>
        <b/>
        <vertAlign val="superscript"/>
        <sz val="12"/>
        <rFont val="Arial"/>
        <family val="2"/>
      </rPr>
      <t>3</t>
    </r>
    <r>
      <rPr>
        <b/>
        <sz val="12"/>
        <rFont val="Arial"/>
        <family val="2"/>
      </rPr>
      <t>)</t>
    </r>
  </si>
  <si>
    <t>EFFICACITÉ DE L'UTILISATION DE L'EAU PAR L'AGRICULTURE IRRIGUÉE (Awe)</t>
  </si>
  <si>
    <t>FORMULES DE CALCUL</t>
  </si>
  <si>
    <t>Ratio entre les rendements pluviaux et irrigués</t>
  </si>
  <si>
    <t>Proportion des terres irriguées sur les terres arables totales (Ai)</t>
  </si>
  <si>
    <t>Terres irriguées</t>
  </si>
  <si>
    <t>Terres cultivées</t>
  </si>
  <si>
    <t>Proportion de la valeur ajoutée brute agricole produite par l'agriculture pluviale (Cr)</t>
  </si>
  <si>
    <t xml:space="preserve">Volume d'eau prélevé par le secteur agricole </t>
  </si>
  <si>
    <t>(incluant l'irrigation, l'élevage et l'aquaculture)</t>
  </si>
  <si>
    <t xml:space="preserve">Valeur brute ajoutée au PIB par l'agriculture </t>
  </si>
  <si>
    <t>(à l'exclusion des pêches fluviales et marines et de la sylviculture)</t>
  </si>
  <si>
    <t>Efficacité de l'utilisation de l'eau par l'agriculture irriguée</t>
  </si>
  <si>
    <t>décimale</t>
  </si>
  <si>
    <r>
      <t>$EU/m</t>
    </r>
    <r>
      <rPr>
        <b/>
        <vertAlign val="superscript"/>
        <sz val="10"/>
        <color theme="0"/>
        <rFont val="Arial"/>
        <family val="2"/>
      </rPr>
      <t>3</t>
    </r>
  </si>
  <si>
    <t>$EU (prix 2015)</t>
  </si>
  <si>
    <t>EFFICACITÉ DE L'UTILISATION DE L'EAU PAR LES INDUSTRIES MIMEC (Mwe)</t>
  </si>
  <si>
    <t xml:space="preserve">Valeur brute ajoutée au PIB par les industries (incluant le secteur énergétique) </t>
  </si>
  <si>
    <t xml:space="preserve">Volume d'eau prélevé par les industries (incluant le secteur énergétique) </t>
  </si>
  <si>
    <t>Efficacité de l'utilisation de l'eau par les industries MIMEC</t>
  </si>
  <si>
    <t>EFFICACITÉ DE L'UTILISATION DE L'EAU PAR LES SERVICES (Swe)</t>
  </si>
  <si>
    <t>Valeur brute ajoutée au PIB par les services</t>
  </si>
  <si>
    <t>Volume d'eau prélevé par les services</t>
  </si>
  <si>
    <t>Efficacité de l'utilisation de l'eau par les services</t>
  </si>
  <si>
    <t>EFFICACITÉ DE L'UTILISATION DE L'EAU (WUE)</t>
  </si>
  <si>
    <t>Proportion de l'eau prélevée par le secteur agricole sur le total des prélèvements</t>
  </si>
  <si>
    <t>Proportion de l'eau prélevée par les MIMEC sur le total des prélèvements</t>
  </si>
  <si>
    <t>Proportion de l'eau prélevée par les services sur le total des prélèvements</t>
  </si>
  <si>
    <t>Efficacité de l'utilisation de l'eau</t>
  </si>
  <si>
    <t xml:space="preserve">Les définitions des variables listées dans ce formulaire sont disponibles sur AQUASTAT: </t>
  </si>
  <si>
    <t>http://www.fao.org/aquastat/fr/databases/glossary</t>
  </si>
  <si>
    <t>Agriculture, valeur ajoutée au PIB</t>
  </si>
  <si>
    <t>Industrie, valeur ajoutée au PIB (MIMEC)</t>
  </si>
  <si>
    <t>Services, valeur ajoutée au PIB</t>
  </si>
  <si>
    <t>$EU courant</t>
  </si>
  <si>
    <t>Déflateur du PIB (2015)</t>
  </si>
  <si>
    <t>Terres cultivées (terres arables + cultures permanentes)</t>
  </si>
  <si>
    <t>Données AQUASTAT (ci-dessous) utilisées si aucune entrée</t>
  </si>
  <si>
    <t>CALCUL DE L'INDICATEUR 6.4.2 SUR LE STRESS HYDRIQUE (en %)</t>
  </si>
  <si>
    <t>Cette feuille est un outil permettant de calculer automatiquement l'indicateur ODD 6.4.1 sur l'efficacité d'utilisation de l'eau. Veuillez ne pas toucher: aucune compilation n'est requise. Elle est automatiquement remplie à partir des données de la feuille de calcul "Données nationales", ainsi que quelques données additionnelles (voir tableau ci-dessous). Si l'indicateur n'est pas calculé, trop de variables manquent: vérifiez si vous pouvez renseigner davantage de variables dans la feuille "Données nationales". Les cellules bleu vif sont calculées à partir des cellules bleu grisé.</t>
  </si>
  <si>
    <t>Cette feuille est un outil permettant de calculer automatiquement l'indicateur ODD 6.4.2 sur le stress hydrique. Veuillez ne pas toucher: aucune compilation n'est requise. Elle est automatiquement remplie à partir des données de la feuille de calcul "Données nationales", ainsi que quelques données additionnelles (voir tableau ci-dessous) utilisées comme valeur par défaut. Si l'indicateur n'est pas calculé, trop de variables manquent: vérifiez si vous pouvez renseigner davantage de variables dans la feuille "Données nationales".</t>
  </si>
  <si>
    <t>STRESS HYDRIQUE</t>
  </si>
  <si>
    <t>FAO-IMWI données (ci-dessous) utilisées si aucune entrée</t>
  </si>
  <si>
    <t>Prélèvements d'eau douce (eau superficielle + souterraine)</t>
  </si>
  <si>
    <t>Prélèvements en eau totaux</t>
  </si>
  <si>
    <t>Eau dessalée produite</t>
  </si>
  <si>
    <t>Utilisation directe d'eaux usées muncipales traitées</t>
  </si>
  <si>
    <t xml:space="preserve">=[2]-[3]-[4]-[5] si manque sur la feuille "Données Nationales" </t>
  </si>
  <si>
    <t>Stress Hydrique</t>
  </si>
  <si>
    <t>Données additionnelles utilisées pour le calcul de l'ODD 6.4.2:</t>
  </si>
  <si>
    <t>Données additionnelles utilisées pour le calcul de l'ODD 6.4.1:</t>
  </si>
  <si>
    <t>OTHER SDG DATA</t>
  </si>
  <si>
    <t>Unit</t>
  </si>
  <si>
    <t>Agriculture, value added to GDP</t>
  </si>
  <si>
    <t>US$ current</t>
  </si>
  <si>
    <t>Industry, value added to GDP (MIMEC)</t>
  </si>
  <si>
    <t>Services, value added to GDP</t>
  </si>
  <si>
    <t>GDP Deflator (2015)</t>
  </si>
  <si>
    <t>Cultivated land (Arable land + Permanent crop)</t>
  </si>
  <si>
    <t>Ratio between rainfed and irrigated yields</t>
  </si>
  <si>
    <t>Total renewable freshwater resources</t>
  </si>
  <si>
    <r>
      <t>10^9 m</t>
    </r>
    <r>
      <rPr>
        <vertAlign val="superscript"/>
        <sz val="10"/>
        <color theme="1"/>
        <rFont val="Arial"/>
        <family val="2"/>
      </rPr>
      <t>3</t>
    </r>
    <r>
      <rPr>
        <sz val="10"/>
        <color theme="1"/>
        <rFont val="Arial"/>
        <family val="2"/>
      </rPr>
      <t>/yr</t>
    </r>
  </si>
  <si>
    <t>Environmental flow requirements (volume)</t>
  </si>
  <si>
    <t>Années civiles de référence: de 2016 à 2018</t>
  </si>
  <si>
    <t>Merci de fournir les valeurs nationales pour les variables suivantes dans l'unité spécifiée pour 2016, 2017 et 2018. Attention: l'année à laquelle les données se réfèrent peut différer de l'année de publication.</t>
  </si>
  <si>
    <t>XXX-XXX</t>
  </si>
  <si>
    <r>
      <t>10^9 m</t>
    </r>
    <r>
      <rPr>
        <vertAlign val="superscript"/>
        <sz val="8"/>
        <rFont val="Arial"/>
        <family val="2"/>
      </rPr>
      <t>3</t>
    </r>
    <r>
      <rPr>
        <sz val="8"/>
        <rFont val="Arial"/>
        <family val="2"/>
      </rPr>
      <t>/year</t>
    </r>
  </si>
  <si>
    <t>3. DONNÉES SOUS-NATIONALES</t>
  </si>
  <si>
    <t xml:space="preserve">Code Variable </t>
  </si>
  <si>
    <t>Code Région</t>
  </si>
  <si>
    <t>Nom de la région sous-nationale</t>
  </si>
  <si>
    <t>Prélèvement d'eau pour l'agriculture</t>
  </si>
  <si>
    <t>Prélèvement d'eau pour les municipalités</t>
  </si>
  <si>
    <t>Prélèvement d'eau pour les industries</t>
  </si>
  <si>
    <t>Superficie équipée pour l'irrigation</t>
  </si>
  <si>
    <t>Superficie totale des cultures irriguées et récoltées</t>
  </si>
  <si>
    <r>
      <t>10^9 m</t>
    </r>
    <r>
      <rPr>
        <vertAlign val="superscript"/>
        <sz val="8"/>
        <rFont val="Arial"/>
        <family val="2"/>
      </rPr>
      <t>3</t>
    </r>
    <r>
      <rPr>
        <sz val="8"/>
        <rFont val="Arial"/>
        <family val="2"/>
      </rPr>
      <t>/an</t>
    </r>
  </si>
  <si>
    <t>Cliquer pour ajouter des métadonnées sur 1111 sous-nationale</t>
  </si>
  <si>
    <t>Cliquer pour ajouter des métadonnées sur 1112 sous-nationale</t>
  </si>
  <si>
    <t>Cliquer pour ajouter des métadonnées sur 1113 sous-nationale</t>
  </si>
  <si>
    <t>Cliquer pour ajouter des métadonnées sur 3111 sous-nationale</t>
  </si>
  <si>
    <t>Cliquer pour ajouter des métadonnées sur 341 sous-nationale</t>
  </si>
  <si>
    <t>Le nombre de zones sous-nationale varie d'un pays à l'autre, mais devrait de préférence être compris entre 5 et 20, et se composer des principales régions hydrologiques ou bassins fluviaux du pays.</t>
  </si>
  <si>
    <t>Veuillez fournir les valeurs sous-nationales pour les variables suivantes dans l'unité spécifiée pour 2016, 2017 et 2018.</t>
  </si>
  <si>
    <t>Les définitions des variables et des conversions d'unités sont fournies dans les feuilles de calcul "Instructions" et "Définitions".</t>
  </si>
  <si>
    <t>Pour chaque variable, veuillez fournir les métadonnées correspondantes en cliquant sur le lien dans la colonne Métadonnées: il vous dirigera vers la section de la variable correspondante dans la feuille de calcul "Métadonnées".</t>
  </si>
  <si>
    <t>Le code des régions sous-nationales de la première colonne suit les normes ISO 3166 sont: le code alpha-3 pour le pays, suivi par jusqu'à trois caractères (généralement les premières lettres du nom de la région).</t>
  </si>
  <si>
    <t>Veuillez fournir une carte du pays montrant les zones sous-nationales/bassins (de préférence en format numérique si disponible).</t>
  </si>
  <si>
    <r>
      <t xml:space="preserve">Si une valeur insérée apparaît en </t>
    </r>
    <r>
      <rPr>
        <b/>
        <sz val="10"/>
        <color rgb="FFFF0000"/>
        <rFont val="Arial"/>
        <family val="2"/>
      </rPr>
      <t>rouge,</t>
    </r>
    <r>
      <rPr>
        <sz val="10"/>
        <rFont val="Arial"/>
        <family val="2"/>
      </rPr>
      <t xml:space="preserve"> veuillez vérifier la valeur et les variables entre elles car il pourrait y avoir une erreur! Par exemple: double comptage, addition non égale à la somme des composants, ou valeur supérieure à l'un de ses composants, etc.</t>
    </r>
  </si>
  <si>
    <t>Utilisation directe d'eaux usées municipales traitées pour l'irrigation</t>
  </si>
  <si>
    <t>III.2</t>
  </si>
  <si>
    <t>III.3</t>
  </si>
  <si>
    <t>Superficie équipée pour l'irrigation à partir des eaux superficielles</t>
  </si>
  <si>
    <t>Superficie équipée pour l'irrigation à partir des eaux souterraines</t>
  </si>
  <si>
    <t>Superficie équipée pour l'irrigation à partir d'un mélange d'eau surface + souterraine</t>
  </si>
  <si>
    <t>Superficie équipée pour l'irrigation par l'utilisation directe d'eaux usées municipales traitées</t>
  </si>
  <si>
    <t>Superficie équipée pour l'irrigation selon la source d'eau</t>
  </si>
  <si>
    <t>Superficie équipée pour l'irrigation à partir de l'utilisation directe d'eau de drainage agricole</t>
  </si>
  <si>
    <t>Superficie équipée pour l'irrigation à partir de l'eau dessalée</t>
  </si>
  <si>
    <t>Superficie irriguée par pompage</t>
  </si>
  <si>
    <t>Superficie équipée pour l'irrigation par élévation d'eau (parmi les superficie équipées pour l'irrigation [3111])</t>
  </si>
  <si>
    <t xml:space="preserve">       Superficie cultivée non irriguée drainée</t>
  </si>
  <si>
    <t xml:space="preserve">       Superficie équipée pour l'irrigation drainée </t>
  </si>
  <si>
    <t>Superficie cultivée totale drainée</t>
  </si>
  <si>
    <t>Superficie engorgée par l'eau à cause de l'irrigation</t>
  </si>
  <si>
    <r>
      <t>→ Trois parties réservées à la collecte de données (</t>
    </r>
    <r>
      <rPr>
        <sz val="10"/>
        <color theme="4"/>
        <rFont val="Arial"/>
        <family val="2"/>
      </rPr>
      <t>feuille de calculs bleues</t>
    </r>
    <r>
      <rPr>
        <sz val="10"/>
        <rFont val="Arial"/>
        <family val="2"/>
      </rPr>
      <t>):</t>
    </r>
  </si>
  <si>
    <t>→ Trois parties destinées aux informations supplémentaires:</t>
  </si>
  <si>
    <t xml:space="preserve">              - Deux outils de calcul des ODD (ODD 6.4.1, ODD 6.4.2)</t>
  </si>
  <si>
    <t xml:space="preserve">        1. Données nationales sur les prélèvements en eau, les eaux usées municipales, l'irrigation et le drainage</t>
  </si>
  <si>
    <t xml:space="preserve">        2. Données sous-nationales sur les prélèvements en eau, l'irrigation et le drainage</t>
  </si>
  <si>
    <t xml:space="preserve">        3. Métadonnées des données nationales et sous-nationales (feuilles de calcul précédentes)</t>
  </si>
  <si>
    <t>Nous vous serions reconnaissants de bien vouloir répondre avant le:  31 Juillet 2020</t>
  </si>
  <si>
    <t xml:space="preserve">              - Formulaire de feedback</t>
  </si>
  <si>
    <t>Questionnaire Eau et Agriculture 2020</t>
  </si>
  <si>
    <t>Ce questionnaire est conforme au Système de Comptabilite Economique et Environmental pour l'Eau (SCEE-Eau) (https://unstats.un.org/unsd/envaccounting/seeaw/) et reprend également certaines définitions du Volume 1 du Programme du recensement mondiale de l'agriculture 2020 (RMA)(http://www.fao.org/world-census-agriculture). La liste des cultures disponible dans le Calendrier Cultural Irrigué suit la Classification Centrale des Produits (CPC version 2.1).</t>
  </si>
  <si>
    <t>2. Données sous-nationales</t>
  </si>
  <si>
    <t>Recueille des données sous-nationales sur les prélèvements en eau par secteur, les eaux usées, ainsi que des données sur l'irrigation.</t>
  </si>
  <si>
    <t>ODD 6.4.1</t>
  </si>
  <si>
    <t>ODD 6.4.2</t>
  </si>
  <si>
    <t>Feedback</t>
  </si>
  <si>
    <r>
      <t>Besoins environnementaux en eau (10</t>
    </r>
    <r>
      <rPr>
        <b/>
        <vertAlign val="superscript"/>
        <sz val="10"/>
        <rFont val="Arial"/>
        <family val="2"/>
      </rPr>
      <t>9</t>
    </r>
    <r>
      <rPr>
        <b/>
        <sz val="10"/>
        <rFont val="Arial"/>
        <family val="2"/>
      </rPr>
      <t>=10^9 m</t>
    </r>
    <r>
      <rPr>
        <b/>
        <vertAlign val="superscript"/>
        <sz val="10"/>
        <rFont val="Arial"/>
        <family val="2"/>
      </rPr>
      <t>3</t>
    </r>
    <r>
      <rPr>
        <b/>
        <sz val="10"/>
        <rFont val="Arial"/>
        <family val="2"/>
      </rPr>
      <t>/an)</t>
    </r>
  </si>
  <si>
    <t>Besoins environnementaux en eau (stable)</t>
  </si>
  <si>
    <t>Application artificielle (irrigation) et directe (sans dilution ou presque avec de l’eau douce pendant la majeure partie de l’année) d’eaux usées municipales traitées sur des terres agricoles pour faciliter la croissance des cultures et des arbres fruitiers. Appartiennent également à cette catégorie les eaux usées municipales traitées appliquées artificiellement et directement pour l’aménagement de sites et l’exploitation forestière.</t>
  </si>
  <si>
    <t>III.2. Superficie équipée pour l'irrigation selon la source d'eau</t>
  </si>
  <si>
    <t>Superficie équipée pour l'irrigation à partir des eaux superficielles (1000 ha)</t>
  </si>
  <si>
    <t>Superficie équipée pour l'irrigation à partir des eaux souterraines (1000 ha)</t>
  </si>
  <si>
    <t>Superficie équipée pour l'irrigation à partir d'un mélange d'eau surface + souterraine (1000 ha)</t>
  </si>
  <si>
    <t>Superficie équipée pour l'irrigation par l'utilisation directe d'eaux usées municipales traitées (1000 ha)</t>
  </si>
  <si>
    <t>Superficie équipée pour l'irrigation à partir de l'utilisation directe d'eau de drainage agricole (1000 ha)</t>
  </si>
  <si>
    <t>Superficie équipée pour l'irrigation à partir de l'eau dessalée (1000 ha)</t>
  </si>
  <si>
    <t>III.3. Superficie irriguée par pompage</t>
  </si>
  <si>
    <t>Superficie équipée pour l'irrigation par élévation d'eau (1000 ha)</t>
  </si>
  <si>
    <t>Part de la superficie équipée pour l'irrigation [3111] qui est irriguée à partir de lacs et de cours d'eau (réservoirs, pompages ou dérivations).</t>
  </si>
  <si>
    <t>Part de la superficie équipée pour l'irrigation [3111] qui est irriguée à partir de puits (puits de surface et puits tubulaires profonds)</t>
  </si>
  <si>
    <t>Part de la superficie équipée pour l'irrigation qui est irriguée à partir d'un mélange d'eaux superficielles et souterraines.
Part de la superficie équipée pour l'irrigation qui est irriguée à partir d'un mélange d'eaux superficielles et souterraines.
Part de la superficie équipée pour l'irrigation qui est irriguée à partir d'un mélange d'eaux superficielles et souterraines.
Part de la superficie équipée pour l'irrigation [3111] qui est irriguée à partir d'un mélange d'eaux superficielles et souterraines.</t>
  </si>
  <si>
    <t>Partie de la superficie équipée pour l’irrigation [3111] qui est irriguée en utilisant directement des eaux usées traitées (c’est-à-dire non diluées ou faiblement diluées avec de l’eau douce pendant la majeure partie de l’année).</t>
  </si>
  <si>
    <t>Partie de la superficie équipée pour l’irrigation [3111] qui est irriguée en utilisant directement des eaux de drainage agricole (c’est-à-dire non diluées ou faiblement diluées avec de l’eau douce pendant la majeure partie de l’année).</t>
  </si>
  <si>
    <t>Partie de la superficie équipée pour l’irrigation [3111] qui est irriguée en utilisant l'eau dessalée.</t>
  </si>
  <si>
    <t>Superficie équipée pour l'irrigation [3111] sur laquelle des pompes sont utilisées pour l'amenée d'eau de la source jusqu'au périmètre irrigué. Elle comprend aussi les superficies irriguées au moyen d'un dispositif d'élévation d'eau actionné par une personne ou un animal. En revanche, elle n'inclut pas les superficies où le pompage est utilisé sur le terrain pour produire la pression de distribution nécessaire (irrigation par aspersion ou irrigation localisée).</t>
  </si>
  <si>
    <t>Cette section examine la source d'eau à partir de laquelle l'eau peut être fournie aux terres équipées pour l'irrigation [3111]. Le même champ peut avoir l'infrastructure en place pour permettre plusieurs sources d'eau, telles que les eaux de surface et les eaux usées municipales traitées, de sorte que la somme de tous les éléments de cette section peut être supérieure à la superficie totale équipée pour l'irrigation [3111].</t>
  </si>
  <si>
    <t>III.4. Superficie totale des cultures irriguées et récoltées (irrigation en maîtrise totale)</t>
  </si>
  <si>
    <t>III.4.</t>
  </si>
  <si>
    <t>Somme des portions drainées des superficies équipées pour l'irrigation et des superficies non irriguées.</t>
  </si>
  <si>
    <t>Superficie cultivée non irriguée drainée</t>
  </si>
  <si>
    <t>Superficie cultivée et non irriguée sur laquelle le drainage est utilisé pour éliminer l'excès d'eau de la surface des terres et/ou de la couche supérieure des sols afin de rendre les terres humides ou les marais cultivés plus productifs. Il est possible de distinguer le drainage réalisé dans les pays humides de celui effectué dans les pays semi-arides. Dans les premiers, le drainage concerne surtout les superficies qui sont habituellement inondées et sur lesquelles un dispositif d'atténuation des inondations a été mis en place. Il est possible de distinguer trois types de drainage: par pompage, par gravité et par l'action des marées. Dans les pays semi-arides, le drainage est utilisé sur les superficies cultivées non irriguées pour éliminer l'excès d'eau de la surface des terres et/ou de la couche supérieure des sols afin de rendre les terres humides ou les marais cultivés plus productifs.</t>
  </si>
  <si>
    <t>Part des terres imbibées d'eau à cause de l'irrigation. L'engorgement correspond à l'état des terres où la nappe est proche de la surface ou affleure, avec pour conséquence une réduction du rendement des cultures. L'irrigation peut faire remonter le niveau des aquifères. La partie non saturée des sols diminue trop et les sols sont sursaturés d'eau. Si la réalimentation des nappes souterraines dépasse le drainage naturel, il faut mettre en place un système de drainage supplémentaire pour éviter l'engorgement.</t>
  </si>
  <si>
    <t>Le prélèvement d’eau représente la quantité brute d’eau employée pour une utilisation donnée. Elle prend en considération les pertes de transport, l’utilisation consommatrice et le débit recyclé. Elle n'inclut pas l'eau réservée pour des utilisations à faible consommation, telle que l'hydroélectricité, la navigation ou les loisirs. Les prélèvements d'eau par secteur inclut à la fois l'eau dource et l'eau non-conventionnelle.</t>
  </si>
  <si>
    <t>112. Besoins environnementaux en eau</t>
  </si>
  <si>
    <t>24. Utilisation directe d'eaux usées municipales traitées pour l'irrigation</t>
  </si>
  <si>
    <t>Cliquer pour ajouter des métadonnées sur 24</t>
  </si>
  <si>
    <t>321. Superficie équipée pour l'irrigation à partir des eaux superficielles</t>
  </si>
  <si>
    <t>322. Superficie équipée pour l'irrigation à partir des eaux souterraines</t>
  </si>
  <si>
    <t>323. Superficie équipée pour l'irrigation à partir d'un mélange d'eau surface + souterraine</t>
  </si>
  <si>
    <t>324. Superficie équipée pour l'irrigation par l'utilisation directe d'eaux usées municipales traitées</t>
  </si>
  <si>
    <t>325. Superficie équipée pour l'irrigation à partir de l'utilisation directe d'eau de drainage agricole</t>
  </si>
  <si>
    <t>326. Superficie équipée pour l'irrigation à partir de l'eau dessalée</t>
  </si>
  <si>
    <t>331. Superficie équipée pour l'irrigation par élévation d'eau</t>
  </si>
  <si>
    <t>341. Superficie totale des cultures irriguées et récoltées (maîtrise totale)</t>
  </si>
  <si>
    <t xml:space="preserve">351. Superficie équipée pour l'irrigation drainée </t>
  </si>
  <si>
    <t>350. Superficie cultivée totale drainée</t>
  </si>
  <si>
    <t>352. Superficie cultivée non irriguée drainée</t>
  </si>
  <si>
    <t>42. Superficie engorgée par l'eau à cause de l'irrigation</t>
  </si>
  <si>
    <t>Cliquer pour ajouter des métadonnées sur 321</t>
  </si>
  <si>
    <t>Cliquer pour ajouter des métadonnées sur 322</t>
  </si>
  <si>
    <t>Cliquer pour ajouter des métadonnées sur 323</t>
  </si>
  <si>
    <t>Cliquer pour ajouter des métadonnées sur 324</t>
  </si>
  <si>
    <t>Cliquer pour ajouter des métadonnées sur 325</t>
  </si>
  <si>
    <t>Cliquer pour ajouter des métadonnées sur 326</t>
  </si>
  <si>
    <t>Cliquer pour ajouter des métadonnées sur 341</t>
  </si>
  <si>
    <t>Cliquer pour ajouter des métadonnées sur 350</t>
  </si>
  <si>
    <t>Cliquer pour ajouter des métadonnées sur 351</t>
  </si>
  <si>
    <t>Cliquer pour ajouter des métadonnées sur 352</t>
  </si>
  <si>
    <t>Cliquer pour ajouter des métadonnées sur 42</t>
  </si>
  <si>
    <t>Sous-national 1111. Prélèvement d'eau pour l'agriculture</t>
  </si>
  <si>
    <t>Sous-national 1112. Prélèvement d'eau pour les municipalités</t>
  </si>
  <si>
    <t>Sous-national 1113. Prélèvement d'eau pour les industries</t>
  </si>
  <si>
    <t>Sous-national 3111. Superficie équipée pour l'irrigation</t>
  </si>
  <si>
    <t>Sous-national 341. Superficie totale des cultures irriguées et récoltées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</si>
</sst>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 ###\ ###\ ##0"/>
    <numFmt numFmtId="166" formatCode="#\ ###\ ##0.000"/>
    <numFmt numFmtId="167" formatCode="0.0000000000000"/>
  </numFmts>
  <fonts count="79" x14ac:knownFonts="1">
    <font>
      <sz val="11"/>
      <color theme="1"/>
      <name val="Calibri"/>
      <family val="2"/>
      <scheme val="minor"/>
    </font>
    <font>
      <sz val="10"/>
      <name val="Arial"/>
      <family val="2"/>
    </font>
    <font>
      <b/>
      <sz val="10"/>
      <name val="Arial"/>
      <family val="2"/>
    </font>
    <font>
      <b/>
      <sz val="11"/>
      <name val="Arial"/>
      <family val="2"/>
    </font>
    <font>
      <sz val="12"/>
      <name val="Arial"/>
      <family val="2"/>
    </font>
    <font>
      <sz val="10"/>
      <color indexed="8"/>
      <name val="Arial"/>
      <family val="2"/>
    </font>
    <font>
      <sz val="10"/>
      <color rgb="FFFF0000"/>
      <name val="Arial"/>
      <family val="2"/>
    </font>
    <font>
      <sz val="10"/>
      <color theme="1"/>
      <name val="Arial"/>
      <family val="2"/>
    </font>
    <font>
      <u/>
      <sz val="11"/>
      <color theme="10"/>
      <name val="Calibri"/>
      <family val="2"/>
      <scheme val="minor"/>
    </font>
    <font>
      <b/>
      <i/>
      <sz val="14"/>
      <color theme="8"/>
      <name val="Arial"/>
      <family val="2"/>
    </font>
    <font>
      <sz val="11"/>
      <color theme="0"/>
      <name val="Calibri"/>
      <family val="2"/>
      <scheme val="minor"/>
    </font>
    <font>
      <sz val="11"/>
      <color theme="1"/>
      <name val="Arial"/>
      <family val="2"/>
    </font>
    <font>
      <b/>
      <sz val="11"/>
      <color theme="1"/>
      <name val="Arial"/>
      <family val="2"/>
    </font>
    <font>
      <b/>
      <sz val="11"/>
      <color theme="8"/>
      <name val="Arial"/>
      <family val="2"/>
    </font>
    <font>
      <b/>
      <sz val="12"/>
      <color theme="0"/>
      <name val="Arial"/>
      <family val="2"/>
    </font>
    <font>
      <b/>
      <sz val="10"/>
      <color theme="0"/>
      <name val="Arial"/>
      <family val="2"/>
    </font>
    <font>
      <sz val="10"/>
      <color theme="0"/>
      <name val="Arial"/>
      <family val="2"/>
    </font>
    <font>
      <vertAlign val="superscript"/>
      <sz val="10"/>
      <name val="Arial"/>
      <family val="2"/>
    </font>
    <font>
      <vertAlign val="superscript"/>
      <sz val="10"/>
      <color theme="1"/>
      <name val="Arial"/>
      <family val="2"/>
    </font>
    <font>
      <b/>
      <sz val="14"/>
      <color theme="0"/>
      <name val="Arial"/>
      <family val="2"/>
    </font>
    <font>
      <sz val="10"/>
      <color theme="8"/>
      <name val="Arial"/>
      <family val="2"/>
    </font>
    <font>
      <b/>
      <sz val="10"/>
      <color theme="1"/>
      <name val="Arial"/>
      <family val="2"/>
    </font>
    <font>
      <b/>
      <vertAlign val="superscript"/>
      <sz val="10"/>
      <color theme="1"/>
      <name val="Arial"/>
      <family val="2"/>
    </font>
    <font>
      <b/>
      <sz val="10"/>
      <color theme="8"/>
      <name val="Arial"/>
      <family val="2"/>
    </font>
    <font>
      <u/>
      <sz val="10"/>
      <color theme="10"/>
      <name val="Arial"/>
      <family val="2"/>
    </font>
    <font>
      <i/>
      <u/>
      <sz val="10"/>
      <name val="Arial"/>
      <family val="2"/>
    </font>
    <font>
      <sz val="10"/>
      <color rgb="FF00B050"/>
      <name val="Arial"/>
      <family val="2"/>
    </font>
    <font>
      <i/>
      <u/>
      <sz val="10"/>
      <color theme="1"/>
      <name val="Arial"/>
      <family val="2"/>
    </font>
    <font>
      <i/>
      <u/>
      <vertAlign val="superscript"/>
      <sz val="10"/>
      <color theme="1"/>
      <name val="Arial"/>
      <family val="2"/>
    </font>
    <font>
      <b/>
      <sz val="12"/>
      <name val="Arial"/>
      <family val="2"/>
    </font>
    <font>
      <sz val="8"/>
      <color theme="0"/>
      <name val="Arial"/>
      <family val="2"/>
    </font>
    <font>
      <b/>
      <u/>
      <sz val="10"/>
      <color theme="1"/>
      <name val="Arial"/>
      <family val="2"/>
    </font>
    <font>
      <b/>
      <u/>
      <sz val="10"/>
      <name val="Arial"/>
      <family val="2"/>
    </font>
    <font>
      <sz val="10"/>
      <color rgb="FF0070C0"/>
      <name val="Arial"/>
      <family val="2"/>
    </font>
    <font>
      <b/>
      <sz val="11"/>
      <color theme="1"/>
      <name val="Calibri"/>
      <family val="2"/>
      <scheme val="minor"/>
    </font>
    <font>
      <sz val="16"/>
      <name val="Arial"/>
      <family val="2"/>
    </font>
    <font>
      <b/>
      <sz val="9"/>
      <color rgb="FFFF0000"/>
      <name val="Arial"/>
      <family val="2"/>
    </font>
    <font>
      <sz val="9"/>
      <color theme="1"/>
      <name val="Arial"/>
      <family val="2"/>
    </font>
    <font>
      <b/>
      <sz val="8"/>
      <color theme="1"/>
      <name val="Arial"/>
      <family val="2"/>
    </font>
    <font>
      <b/>
      <sz val="9"/>
      <color theme="1"/>
      <name val="Arial"/>
      <family val="2"/>
    </font>
    <font>
      <sz val="8"/>
      <color theme="1"/>
      <name val="Arial"/>
      <family val="2"/>
    </font>
    <font>
      <b/>
      <sz val="8"/>
      <name val="Arial"/>
      <family val="2"/>
    </font>
    <font>
      <sz val="8"/>
      <name val="Arial"/>
      <family val="2"/>
    </font>
    <font>
      <sz val="9"/>
      <name val="Arial"/>
      <family val="2"/>
    </font>
    <font>
      <sz val="9"/>
      <color theme="0"/>
      <name val="Arial"/>
      <family val="2"/>
    </font>
    <font>
      <b/>
      <sz val="9"/>
      <color theme="0"/>
      <name val="Arial"/>
      <family val="2"/>
    </font>
    <font>
      <i/>
      <sz val="8"/>
      <color theme="0" tint="-0.499984740745262"/>
      <name val="Arial"/>
      <family val="2"/>
    </font>
    <font>
      <sz val="9"/>
      <color theme="9"/>
      <name val="Arial"/>
      <family val="2"/>
    </font>
    <font>
      <i/>
      <u/>
      <sz val="11"/>
      <color theme="0"/>
      <name val="Calibri"/>
      <family val="2"/>
      <scheme val="minor"/>
    </font>
    <font>
      <i/>
      <sz val="8"/>
      <color theme="1"/>
      <name val="Arial"/>
      <family val="2"/>
    </font>
    <font>
      <sz val="8"/>
      <color theme="0" tint="-0.499984740745262"/>
      <name val="Arial"/>
      <family val="2"/>
    </font>
    <font>
      <u/>
      <sz val="10"/>
      <color theme="1"/>
      <name val="Arial"/>
      <family val="2"/>
    </font>
    <font>
      <sz val="12"/>
      <color theme="1"/>
      <name val="Arial"/>
      <family val="2"/>
    </font>
    <font>
      <b/>
      <sz val="10"/>
      <color theme="1"/>
      <name val="Calibri"/>
      <family val="2"/>
    </font>
    <font>
      <sz val="13"/>
      <name val="Arial"/>
      <family val="2"/>
    </font>
    <font>
      <sz val="10"/>
      <color theme="1"/>
      <name val="Calibri"/>
      <family val="2"/>
    </font>
    <font>
      <sz val="11"/>
      <color theme="0"/>
      <name val="Arial"/>
      <family val="2"/>
    </font>
    <font>
      <u/>
      <sz val="9"/>
      <color theme="10"/>
      <name val="Arial"/>
      <family val="2"/>
    </font>
    <font>
      <sz val="9"/>
      <color theme="1"/>
      <name val="Calibri"/>
      <family val="2"/>
      <scheme val="minor"/>
    </font>
    <font>
      <b/>
      <vertAlign val="superscript"/>
      <sz val="12"/>
      <name val="Arial"/>
      <family val="2"/>
    </font>
    <font>
      <b/>
      <sz val="14"/>
      <name val="Arial"/>
      <family val="2"/>
    </font>
    <font>
      <b/>
      <sz val="10"/>
      <color indexed="14"/>
      <name val="Arial"/>
      <family val="2"/>
    </font>
    <font>
      <i/>
      <sz val="10"/>
      <color indexed="8"/>
      <name val="Arial"/>
      <family val="2"/>
    </font>
    <font>
      <vertAlign val="superscript"/>
      <sz val="8"/>
      <name val="Arial"/>
      <family val="2"/>
    </font>
    <font>
      <b/>
      <i/>
      <sz val="10"/>
      <color theme="8" tint="-0.249977111117893"/>
      <name val="Arial"/>
      <family val="2"/>
    </font>
    <font>
      <b/>
      <vertAlign val="superscript"/>
      <sz val="10"/>
      <color theme="0"/>
      <name val="Arial"/>
      <family val="2"/>
    </font>
    <font>
      <sz val="7.5"/>
      <name val="Arial"/>
      <family val="2"/>
    </font>
    <font>
      <b/>
      <sz val="7.5"/>
      <name val="Arial"/>
      <family val="2"/>
    </font>
    <font>
      <sz val="7"/>
      <name val="Arial"/>
      <family val="2"/>
    </font>
    <font>
      <b/>
      <i/>
      <sz val="10"/>
      <color rgb="FF002060"/>
      <name val="Arial"/>
      <family val="2"/>
    </font>
    <font>
      <b/>
      <sz val="9"/>
      <name val="Arial"/>
      <family val="2"/>
    </font>
    <font>
      <b/>
      <sz val="10"/>
      <color indexed="8"/>
      <name val="Arial"/>
      <family val="2"/>
    </font>
    <font>
      <b/>
      <vertAlign val="superscript"/>
      <sz val="10"/>
      <name val="Arial"/>
      <family val="2"/>
    </font>
    <font>
      <b/>
      <sz val="10"/>
      <color rgb="FFFF0000"/>
      <name val="Arial"/>
      <family val="2"/>
    </font>
    <font>
      <b/>
      <i/>
      <sz val="14"/>
      <name val="Arial"/>
      <family val="2"/>
    </font>
    <font>
      <sz val="11"/>
      <color rgb="FFFF0000"/>
      <name val="Arial"/>
      <family val="2"/>
    </font>
    <font>
      <sz val="11"/>
      <name val="Arial"/>
      <family val="2"/>
    </font>
    <font>
      <sz val="10"/>
      <color theme="4"/>
      <name val="Arial"/>
      <family val="2"/>
    </font>
    <font>
      <b/>
      <sz val="10"/>
      <color rgb="FF0070C0"/>
      <name val="Arial"/>
      <family val="2"/>
    </font>
  </fonts>
  <fills count="17">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rgb="FF002060"/>
        <bgColor indexed="9"/>
      </patternFill>
    </fill>
    <fill>
      <patternFill patternType="solid">
        <fgColor rgb="FF002060"/>
        <bgColor indexed="64"/>
      </patternFill>
    </fill>
    <fill>
      <patternFill patternType="solid">
        <fgColor theme="4" tint="0.39994506668294322"/>
        <bgColor indexed="64"/>
      </patternFill>
    </fill>
    <fill>
      <patternFill patternType="solid">
        <fgColor theme="4" tint="0.39994506668294322"/>
        <bgColor indexed="9"/>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34998626667073579"/>
        <bgColor indexed="9"/>
      </patternFill>
    </fill>
    <fill>
      <patternFill patternType="solid">
        <fgColor theme="0" tint="-0.249977111117893"/>
        <bgColor indexed="9"/>
      </patternFill>
    </fill>
    <fill>
      <patternFill patternType="solid">
        <fgColor indexed="65"/>
        <bgColor indexed="64"/>
      </patternFill>
    </fill>
    <fill>
      <patternFill patternType="solid">
        <fgColor indexed="22"/>
        <bgColor indexed="64"/>
      </patternFill>
    </fill>
    <fill>
      <patternFill patternType="solid">
        <fgColor theme="8"/>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rgb="FF002060"/>
      </left>
      <right style="thin">
        <color rgb="FF002060"/>
      </right>
      <top style="thick">
        <color rgb="FF002060"/>
      </top>
      <bottom style="thin">
        <color rgb="FF002060"/>
      </bottom>
      <diagonal/>
    </border>
    <border>
      <left style="thin">
        <color rgb="FF002060"/>
      </left>
      <right style="thin">
        <color rgb="FF002060"/>
      </right>
      <top style="thick">
        <color rgb="FF002060"/>
      </top>
      <bottom style="thin">
        <color rgb="FF002060"/>
      </bottom>
      <diagonal/>
    </border>
    <border>
      <left style="thick">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ck">
        <color rgb="FF002060"/>
      </left>
      <right style="thin">
        <color rgb="FF002060"/>
      </right>
      <top style="thin">
        <color rgb="FF002060"/>
      </top>
      <bottom style="thick">
        <color rgb="FF002060"/>
      </bottom>
      <diagonal/>
    </border>
    <border>
      <left style="thin">
        <color rgb="FF002060"/>
      </left>
      <right style="thin">
        <color rgb="FF002060"/>
      </right>
      <top style="thin">
        <color rgb="FF002060"/>
      </top>
      <bottom style="thick">
        <color rgb="FF002060"/>
      </bottom>
      <diagonal/>
    </border>
    <border>
      <left style="thin">
        <color rgb="FF002060"/>
      </left>
      <right/>
      <top style="thick">
        <color rgb="FF002060"/>
      </top>
      <bottom style="thin">
        <color rgb="FF002060"/>
      </bottom>
      <diagonal/>
    </border>
    <border>
      <left/>
      <right style="thin">
        <color rgb="FF002060"/>
      </right>
      <top style="thick">
        <color rgb="FF002060"/>
      </top>
      <bottom style="thin">
        <color rgb="FF002060"/>
      </bottom>
      <diagonal/>
    </border>
    <border>
      <left/>
      <right style="thin">
        <color indexed="64"/>
      </right>
      <top/>
      <bottom/>
      <diagonal/>
    </border>
    <border>
      <left style="thin">
        <color rgb="FF002060"/>
      </left>
      <right style="thin">
        <color rgb="FF002060"/>
      </right>
      <top/>
      <bottom style="thin">
        <color rgb="FF0020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bottom style="hair">
        <color rgb="FF002060"/>
      </bottom>
      <diagonal/>
    </border>
    <border>
      <left/>
      <right/>
      <top/>
      <bottom style="hair">
        <color rgb="FF002060"/>
      </bottom>
      <diagonal/>
    </border>
    <border>
      <left style="thin">
        <color rgb="FF002060"/>
      </left>
      <right/>
      <top style="hair">
        <color rgb="FF002060"/>
      </top>
      <bottom/>
      <diagonal/>
    </border>
    <border>
      <left style="hair">
        <color rgb="FF002060"/>
      </left>
      <right/>
      <top style="hair">
        <color rgb="FF002060"/>
      </top>
      <bottom/>
      <diagonal/>
    </border>
    <border>
      <left style="hair">
        <color rgb="FF002060"/>
      </left>
      <right/>
      <top/>
      <bottom style="hair">
        <color rgb="FF002060"/>
      </bottom>
      <diagonal/>
    </border>
    <border>
      <left style="thin">
        <color rgb="FF002060"/>
      </left>
      <right/>
      <top/>
      <bottom/>
      <diagonal/>
    </border>
    <border>
      <left style="thin">
        <color rgb="FF002060"/>
      </left>
      <right style="hair">
        <color rgb="FF002060"/>
      </right>
      <top/>
      <bottom style="hair">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ck">
        <color rgb="FF002060"/>
      </bottom>
      <diagonal/>
    </border>
    <border>
      <left/>
      <right style="thin">
        <color rgb="FF002060"/>
      </right>
      <top style="thin">
        <color rgb="FF002060"/>
      </top>
      <bottom style="thin">
        <color rgb="FF002060"/>
      </bottom>
      <diagonal/>
    </border>
    <border>
      <left/>
      <right style="thin">
        <color rgb="FF002060"/>
      </right>
      <top style="thin">
        <color rgb="FF002060"/>
      </top>
      <bottom style="thick">
        <color rgb="FF002060"/>
      </bottom>
      <diagonal/>
    </border>
    <border>
      <left style="thick">
        <color rgb="FF002060"/>
      </left>
      <right/>
      <top style="thin">
        <color rgb="FF002060"/>
      </top>
      <bottom style="thin">
        <color rgb="FF002060"/>
      </bottom>
      <diagonal/>
    </border>
    <border>
      <left style="thick">
        <color rgb="FF002060"/>
      </left>
      <right/>
      <top style="thin">
        <color rgb="FF002060"/>
      </top>
      <bottom style="thick">
        <color rgb="FF002060"/>
      </bottom>
      <diagonal/>
    </border>
    <border>
      <left style="hair">
        <color rgb="FF002060"/>
      </left>
      <right style="hair">
        <color rgb="FF002060"/>
      </right>
      <top style="hair">
        <color rgb="FF002060"/>
      </top>
      <bottom/>
      <diagonal/>
    </border>
    <border>
      <left style="hair">
        <color rgb="FF002060"/>
      </left>
      <right style="hair">
        <color rgb="FF002060"/>
      </right>
      <top/>
      <bottom style="hair">
        <color rgb="FF002060"/>
      </bottom>
      <diagonal/>
    </border>
    <border>
      <left/>
      <right/>
      <top style="hair">
        <color auto="1"/>
      </top>
      <bottom style="hair">
        <color auto="1"/>
      </bottom>
      <diagonal/>
    </border>
    <border>
      <left/>
      <right style="thin">
        <color rgb="FF002060"/>
      </right>
      <top/>
      <bottom style="hair">
        <color rgb="FF002060"/>
      </bottom>
      <diagonal/>
    </border>
    <border>
      <left/>
      <right/>
      <top style="thin">
        <color rgb="FF002060"/>
      </top>
      <bottom style="thin">
        <color rgb="FF002060"/>
      </bottom>
      <diagonal/>
    </border>
    <border>
      <left/>
      <right/>
      <top style="hair">
        <color auto="1"/>
      </top>
      <bottom/>
      <diagonal/>
    </border>
    <border>
      <left/>
      <right style="thin">
        <color rgb="FF002060"/>
      </right>
      <top style="hair">
        <color rgb="FF002060"/>
      </top>
      <bottom/>
      <diagonal/>
    </border>
    <border>
      <left style="thin">
        <color rgb="FF002060"/>
      </left>
      <right/>
      <top style="thin">
        <color rgb="FF002060"/>
      </top>
      <bottom style="thin">
        <color rgb="FF002060"/>
      </bottom>
      <diagonal/>
    </border>
    <border>
      <left style="thin">
        <color rgb="FF002060"/>
      </left>
      <right/>
      <top style="thin">
        <color rgb="FF002060"/>
      </top>
      <bottom style="thick">
        <color rgb="FF002060"/>
      </bottom>
      <diagonal/>
    </border>
    <border>
      <left style="thin">
        <color rgb="FF002060"/>
      </left>
      <right/>
      <top style="thick">
        <color rgb="FF002060"/>
      </top>
      <bottom/>
      <diagonal/>
    </border>
    <border>
      <left/>
      <right/>
      <top style="thick">
        <color rgb="FF002060"/>
      </top>
      <bottom/>
      <diagonal/>
    </border>
    <border>
      <left/>
      <right/>
      <top style="thin">
        <color rgb="FF002060"/>
      </top>
      <bottom style="thick">
        <color rgb="FF002060"/>
      </bottom>
      <diagonal/>
    </border>
    <border>
      <left style="thin">
        <color rgb="FF002060"/>
      </left>
      <right/>
      <top style="thin">
        <color indexed="64"/>
      </top>
      <bottom style="thin">
        <color rgb="FF002060"/>
      </bottom>
      <diagonal/>
    </border>
    <border>
      <left/>
      <right/>
      <top style="thin">
        <color indexed="64"/>
      </top>
      <bottom style="thin">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top/>
      <bottom/>
      <diagonal/>
    </border>
    <border>
      <left/>
      <right style="medium">
        <color rgb="FF002060"/>
      </right>
      <top/>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rgb="FF0000FF"/>
      </left>
      <right style="medium">
        <color rgb="FF0000FF"/>
      </right>
      <top style="medium">
        <color rgb="FF0000FF"/>
      </top>
      <bottom style="medium">
        <color rgb="FF0000FF"/>
      </bottom>
      <diagonal/>
    </border>
    <border>
      <left style="medium">
        <color theme="8" tint="-0.24994659260841701"/>
      </left>
      <right style="medium">
        <color theme="8" tint="-0.24994659260841701"/>
      </right>
      <top/>
      <bottom style="medium">
        <color theme="8" tint="-0.24994659260841701"/>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style="thin">
        <color rgb="FF002060"/>
      </right>
      <top style="thick">
        <color rgb="FF00206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2060"/>
      </bottom>
      <diagonal/>
    </border>
    <border>
      <left style="thin">
        <color indexed="64"/>
      </left>
      <right style="thin">
        <color indexed="64"/>
      </right>
      <top/>
      <bottom style="thin">
        <color indexed="64"/>
      </bottom>
      <diagonal/>
    </border>
    <border>
      <left style="thin">
        <color indexed="64"/>
      </left>
      <right style="thin">
        <color indexed="64"/>
      </right>
      <top style="thin">
        <color rgb="FF002060"/>
      </top>
      <bottom style="thin">
        <color indexed="64"/>
      </bottom>
      <diagonal/>
    </border>
    <border>
      <left style="thin">
        <color indexed="64"/>
      </left>
      <right style="thin">
        <color rgb="FF002060"/>
      </right>
      <top style="thin">
        <color indexed="64"/>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top style="thick">
        <color rgb="FF002060"/>
      </top>
      <bottom style="thin">
        <color rgb="FF002060"/>
      </bottom>
      <diagonal/>
    </border>
    <border>
      <left style="thin">
        <color indexed="64"/>
      </left>
      <right/>
      <top style="thin">
        <color rgb="FF002060"/>
      </top>
      <bottom style="thin">
        <color indexed="64"/>
      </bottom>
      <diagonal/>
    </border>
    <border>
      <left/>
      <right style="thin">
        <color indexed="64"/>
      </right>
      <top style="thin">
        <color rgb="FF002060"/>
      </top>
      <bottom style="thin">
        <color indexed="64"/>
      </bottom>
      <diagonal/>
    </border>
    <border>
      <left style="thin">
        <color indexed="64"/>
      </left>
      <right style="thin">
        <color indexed="64"/>
      </right>
      <top style="thin">
        <color rgb="FF002060"/>
      </top>
      <bottom style="thin">
        <color rgb="FF002060"/>
      </bottom>
      <diagonal/>
    </border>
    <border>
      <left style="thick">
        <color rgb="FF002060"/>
      </left>
      <right style="thin">
        <color rgb="FF002060"/>
      </right>
      <top style="thin">
        <color rgb="FF002060"/>
      </top>
      <bottom/>
      <diagonal/>
    </border>
    <border>
      <left style="thick">
        <color rgb="FF002060"/>
      </left>
      <right/>
      <top style="thick">
        <color rgb="FF002060"/>
      </top>
      <bottom style="thin">
        <color rgb="FF002060"/>
      </bottom>
      <diagonal/>
    </border>
    <border>
      <left style="thin">
        <color rgb="FF002060"/>
      </left>
      <right/>
      <top style="thick">
        <color rgb="FF002060"/>
      </top>
      <bottom style="thin">
        <color indexed="64"/>
      </bottom>
      <diagonal/>
    </border>
    <border>
      <left/>
      <right/>
      <top style="thick">
        <color rgb="FF002060"/>
      </top>
      <bottom style="thin">
        <color indexed="64"/>
      </bottom>
      <diagonal/>
    </border>
    <border>
      <left style="thin">
        <color rgb="FF002060"/>
      </left>
      <right/>
      <top/>
      <bottom style="thin">
        <color indexed="64"/>
      </bottom>
      <diagonal/>
    </border>
    <border>
      <left style="thin">
        <color rgb="FF002060"/>
      </left>
      <right/>
      <top/>
      <bottom style="thin">
        <color rgb="FF002060"/>
      </bottom>
      <diagonal/>
    </border>
    <border>
      <left/>
      <right/>
      <top/>
      <bottom style="thin">
        <color rgb="FF002060"/>
      </bottom>
      <diagonal/>
    </border>
    <border>
      <left/>
      <right/>
      <top style="thick">
        <color rgb="FF002060"/>
      </top>
      <bottom style="thick">
        <color rgb="FF002060"/>
      </bottom>
      <diagonal/>
    </border>
    <border>
      <left style="thin">
        <color rgb="FF002060"/>
      </left>
      <right/>
      <top/>
      <bottom style="thick">
        <color rgb="FF002060"/>
      </bottom>
      <diagonal/>
    </border>
    <border>
      <left style="hair">
        <color rgb="FF002060"/>
      </left>
      <right style="hair">
        <color rgb="FF002060"/>
      </right>
      <top style="hair">
        <color rgb="FF002060"/>
      </top>
      <bottom style="thick">
        <color rgb="FF002060"/>
      </bottom>
      <diagonal/>
    </border>
    <border>
      <left style="hair">
        <color rgb="FF002060"/>
      </left>
      <right/>
      <top style="hair">
        <color rgb="FF002060"/>
      </top>
      <bottom style="thick">
        <color rgb="FF002060"/>
      </bottom>
      <diagonal/>
    </border>
    <border>
      <left/>
      <right style="thin">
        <color rgb="FF002060"/>
      </right>
      <top style="hair">
        <color rgb="FF002060"/>
      </top>
      <bottom style="thick">
        <color rgb="FF002060"/>
      </bottom>
      <diagonal/>
    </border>
    <border>
      <left style="thin">
        <color indexed="64"/>
      </left>
      <right style="thin">
        <color indexed="64"/>
      </right>
      <top/>
      <bottom/>
      <diagonal/>
    </border>
    <border>
      <left style="thin">
        <color indexed="64"/>
      </left>
      <right style="thick">
        <color rgb="FF002060"/>
      </right>
      <top style="thin">
        <color indexed="64"/>
      </top>
      <bottom style="thin">
        <color indexed="64"/>
      </bottom>
      <diagonal/>
    </border>
    <border>
      <left/>
      <right/>
      <top/>
      <bottom style="thick">
        <color rgb="FF002060"/>
      </bottom>
      <diagonal/>
    </border>
    <border>
      <left style="thin">
        <color rgb="FF002060"/>
      </left>
      <right/>
      <top style="thin">
        <color rgb="FF002060"/>
      </top>
      <bottom/>
      <diagonal/>
    </border>
    <border>
      <left style="thick">
        <color rgb="FF002060"/>
      </left>
      <right style="thin">
        <color rgb="FF002060"/>
      </right>
      <top/>
      <bottom style="thick">
        <color rgb="FF002060"/>
      </bottom>
      <diagonal/>
    </border>
    <border>
      <left/>
      <right style="thin">
        <color rgb="FF002060"/>
      </right>
      <top/>
      <bottom style="thick">
        <color rgb="FF002060"/>
      </bottom>
      <diagonal/>
    </border>
    <border>
      <left/>
      <right/>
      <top style="thin">
        <color rgb="FF002060"/>
      </top>
      <bottom/>
      <diagonal/>
    </border>
    <border>
      <left/>
      <right style="thick">
        <color rgb="FF002060"/>
      </right>
      <top style="thin">
        <color rgb="FF002060"/>
      </top>
      <bottom style="thick">
        <color rgb="FF002060"/>
      </bottom>
      <diagonal/>
    </border>
  </borders>
  <cellStyleXfs count="5">
    <xf numFmtId="0" fontId="0" fillId="0" borderId="0"/>
    <xf numFmtId="0" fontId="1" fillId="0" borderId="0"/>
    <xf numFmtId="0" fontId="8" fillId="0" borderId="0" applyNumberFormat="0" applyFill="0" applyBorder="0" applyAlignment="0" applyProtection="0"/>
    <xf numFmtId="0" fontId="1" fillId="0" borderId="0"/>
    <xf numFmtId="0" fontId="1" fillId="0" borderId="0"/>
  </cellStyleXfs>
  <cellXfs count="648">
    <xf numFmtId="0" fontId="0" fillId="0" borderId="0" xfId="0"/>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Alignment="1">
      <alignment vertical="center"/>
    </xf>
    <xf numFmtId="0" fontId="0" fillId="2" borderId="0" xfId="0" applyFill="1" applyBorder="1" applyAlignment="1">
      <alignment horizontal="center" vertical="center" wrapText="1"/>
    </xf>
    <xf numFmtId="0" fontId="0" fillId="2" borderId="0" xfId="0" applyFill="1" applyBorder="1" applyAlignment="1">
      <alignment horizontal="center" wrapText="1"/>
    </xf>
    <xf numFmtId="0" fontId="0" fillId="2" borderId="0" xfId="0" applyFill="1" applyBorder="1" applyAlignment="1">
      <alignment horizontal="left"/>
    </xf>
    <xf numFmtId="0" fontId="0" fillId="2" borderId="0" xfId="0" applyFill="1" applyBorder="1"/>
    <xf numFmtId="0" fontId="0" fillId="0" borderId="0" xfId="0" applyBorder="1" applyAlignment="1">
      <alignment vertical="center"/>
    </xf>
    <xf numFmtId="0" fontId="0" fillId="2" borderId="0" xfId="0" applyFill="1" applyBorder="1" applyAlignment="1">
      <alignment horizontal="center"/>
    </xf>
    <xf numFmtId="0" fontId="0" fillId="2" borderId="0" xfId="0" applyFill="1" applyAlignment="1">
      <alignment horizontal="center"/>
    </xf>
    <xf numFmtId="0" fontId="7" fillId="2" borderId="0" xfId="0" applyFont="1" applyFill="1" applyBorder="1" applyAlignment="1">
      <alignment horizontal="center"/>
    </xf>
    <xf numFmtId="0" fontId="7" fillId="0" borderId="0" xfId="0" applyFont="1"/>
    <xf numFmtId="0" fontId="7" fillId="0" borderId="0" xfId="0" applyFont="1" applyFill="1" applyBorder="1" applyAlignment="1">
      <alignment horizontal="center"/>
    </xf>
    <xf numFmtId="0" fontId="7" fillId="0" borderId="0" xfId="0" applyFont="1" applyFill="1"/>
    <xf numFmtId="0" fontId="0" fillId="0" borderId="0" xfId="0" applyFill="1"/>
    <xf numFmtId="0" fontId="0" fillId="0" borderId="0" xfId="0" applyFill="1" applyBorder="1"/>
    <xf numFmtId="0" fontId="11" fillId="0" borderId="0" xfId="0" applyFont="1"/>
    <xf numFmtId="0" fontId="19" fillId="4" borderId="3" xfId="0" applyFont="1" applyFill="1" applyBorder="1" applyAlignment="1">
      <alignment horizontal="center" vertical="center"/>
    </xf>
    <xf numFmtId="165" fontId="14" fillId="4" borderId="5" xfId="0" applyNumberFormat="1" applyFont="1" applyFill="1" applyBorder="1" applyAlignment="1">
      <alignment horizontal="center" vertical="center" wrapText="1"/>
    </xf>
    <xf numFmtId="0" fontId="11" fillId="0" borderId="0" xfId="0" applyFont="1" applyAlignment="1">
      <alignment horizontal="left" vertical="center"/>
    </xf>
    <xf numFmtId="0" fontId="21" fillId="0" borderId="0" xfId="0" applyFont="1" applyAlignment="1"/>
    <xf numFmtId="0" fontId="4" fillId="0" borderId="0" xfId="0" applyFont="1" applyBorder="1"/>
    <xf numFmtId="0" fontId="21" fillId="0" borderId="0" xfId="0" applyFont="1" applyAlignment="1">
      <alignment horizontal="left"/>
    </xf>
    <xf numFmtId="0" fontId="0" fillId="2" borderId="0" xfId="0" applyFill="1" applyAlignment="1">
      <alignment horizontal="center"/>
    </xf>
    <xf numFmtId="0" fontId="12" fillId="0" borderId="0" xfId="0" applyFont="1"/>
    <xf numFmtId="0" fontId="3" fillId="0" borderId="0" xfId="0" applyFont="1"/>
    <xf numFmtId="0" fontId="7" fillId="0" borderId="0" xfId="0" applyFont="1" applyBorder="1" applyAlignment="1">
      <alignment horizontal="center"/>
    </xf>
    <xf numFmtId="0" fontId="7" fillId="0" borderId="0" xfId="0" applyFont="1" applyFill="1"/>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horizontal="center"/>
    </xf>
    <xf numFmtId="0" fontId="7" fillId="0" borderId="0" xfId="0" applyFont="1"/>
    <xf numFmtId="0" fontId="7" fillId="0" borderId="0" xfId="0" applyFont="1" applyFill="1"/>
    <xf numFmtId="0" fontId="1"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xf>
    <xf numFmtId="0" fontId="7" fillId="0" borderId="0" xfId="0" applyFont="1" applyAlignment="1">
      <alignment horizontal="left" vertical="center" wrapText="1"/>
    </xf>
    <xf numFmtId="0" fontId="11" fillId="0" borderId="0" xfId="0" applyFont="1" applyAlignment="1">
      <alignment horizontal="left"/>
    </xf>
    <xf numFmtId="0" fontId="35" fillId="0" borderId="1" xfId="0" applyFont="1" applyBorder="1" applyAlignment="1" applyProtection="1">
      <alignment horizontal="center" vertical="center"/>
      <protection locked="0"/>
    </xf>
    <xf numFmtId="0" fontId="7" fillId="0" borderId="11" xfId="0" applyFont="1" applyBorder="1"/>
    <xf numFmtId="0" fontId="34" fillId="2" borderId="0" xfId="0" applyFont="1" applyFill="1" applyAlignment="1">
      <alignment horizontal="center" vertical="center"/>
    </xf>
    <xf numFmtId="0" fontId="34" fillId="0" borderId="0" xfId="0" applyFont="1" applyAlignment="1">
      <alignment vertical="center"/>
    </xf>
    <xf numFmtId="0" fontId="11" fillId="0" borderId="0" xfId="0" applyFont="1" applyFill="1"/>
    <xf numFmtId="0" fontId="0" fillId="2" borderId="0" xfId="0" applyFill="1" applyAlignment="1">
      <alignment horizontal="center"/>
    </xf>
    <xf numFmtId="0" fontId="37" fillId="0" borderId="0" xfId="0" applyFont="1"/>
    <xf numFmtId="0" fontId="37" fillId="0" borderId="0" xfId="0" applyFont="1" applyAlignment="1">
      <alignment vertical="center"/>
    </xf>
    <xf numFmtId="0" fontId="39" fillId="0" borderId="0" xfId="0" applyFont="1" applyAlignment="1">
      <alignment vertical="center"/>
    </xf>
    <xf numFmtId="0" fontId="37" fillId="0" borderId="0" xfId="0" applyFont="1" applyAlignment="1">
      <alignment vertical="top"/>
    </xf>
    <xf numFmtId="0" fontId="7" fillId="2" borderId="46" xfId="0" applyFont="1" applyFill="1" applyBorder="1" applyAlignment="1">
      <alignment horizontal="center"/>
    </xf>
    <xf numFmtId="165" fontId="14" fillId="4" borderId="46" xfId="0" applyNumberFormat="1" applyFont="1" applyFill="1" applyBorder="1" applyAlignment="1">
      <alignment horizontal="center" vertical="center" wrapText="1"/>
    </xf>
    <xf numFmtId="0" fontId="37" fillId="0" borderId="0" xfId="0" applyFont="1" applyBorder="1" applyAlignment="1">
      <alignment vertical="center"/>
    </xf>
    <xf numFmtId="0" fontId="0" fillId="2" borderId="0" xfId="0" applyFill="1" applyBorder="1" applyAlignment="1">
      <alignment horizontal="left" vertical="center" wrapText="1"/>
    </xf>
    <xf numFmtId="0" fontId="0" fillId="0" borderId="0" xfId="0" applyAlignment="1">
      <alignment horizontal="left" vertical="center"/>
    </xf>
    <xf numFmtId="0" fontId="0" fillId="2" borderId="0" xfId="0" applyFill="1" applyBorder="1" applyAlignment="1"/>
    <xf numFmtId="0" fontId="14" fillId="4" borderId="3" xfId="0" applyFont="1" applyFill="1" applyBorder="1" applyAlignment="1">
      <alignment horizontal="center" vertical="center"/>
    </xf>
    <xf numFmtId="0" fontId="52" fillId="0" borderId="0" xfId="0" applyFont="1" applyAlignment="1">
      <alignment vertical="center"/>
    </xf>
    <xf numFmtId="0" fontId="21" fillId="0" borderId="0" xfId="0" applyFont="1" applyAlignment="1">
      <alignment horizontal="left" wrapText="1"/>
    </xf>
    <xf numFmtId="0" fontId="58" fillId="0" borderId="0" xfId="0" applyFont="1"/>
    <xf numFmtId="0" fontId="11" fillId="0" borderId="0" xfId="0" applyFont="1" applyProtection="1"/>
    <xf numFmtId="0" fontId="11" fillId="0" borderId="0" xfId="0" applyFont="1" applyAlignment="1" applyProtection="1"/>
    <xf numFmtId="0" fontId="11" fillId="0" borderId="0" xfId="0" applyFont="1" applyBorder="1" applyProtection="1"/>
    <xf numFmtId="0" fontId="7" fillId="0" borderId="0" xfId="0" applyFont="1" applyFill="1" applyBorder="1" applyProtection="1"/>
    <xf numFmtId="0" fontId="6" fillId="0" borderId="0" xfId="0" applyFont="1" applyFill="1" applyBorder="1" applyProtection="1"/>
    <xf numFmtId="0" fontId="24" fillId="0" borderId="0" xfId="2" applyFont="1" applyFill="1" applyBorder="1" applyProtection="1"/>
    <xf numFmtId="0" fontId="7" fillId="0" borderId="0" xfId="0" applyFont="1" applyBorder="1" applyAlignment="1" applyProtection="1">
      <alignment horizontal="center"/>
    </xf>
    <xf numFmtId="0" fontId="1" fillId="0" borderId="0" xfId="0" applyFont="1" applyBorder="1" applyAlignment="1" applyProtection="1">
      <alignment vertical="center"/>
    </xf>
    <xf numFmtId="0" fontId="54" fillId="0" borderId="0" xfId="0" applyFont="1" applyBorder="1" applyAlignment="1" applyProtection="1">
      <alignment vertical="center"/>
    </xf>
    <xf numFmtId="0" fontId="26" fillId="0" borderId="0" xfId="0" applyFont="1" applyAlignment="1" applyProtection="1">
      <alignment horizontal="left" wrapText="1"/>
    </xf>
    <xf numFmtId="0" fontId="11" fillId="0" borderId="0" xfId="0" applyFont="1" applyAlignment="1" applyProtection="1">
      <alignment wrapText="1"/>
    </xf>
    <xf numFmtId="0" fontId="3" fillId="0" borderId="0" xfId="0" applyFont="1" applyFill="1" applyAlignment="1" applyProtection="1">
      <alignment horizontal="center"/>
    </xf>
    <xf numFmtId="0" fontId="13" fillId="0" borderId="0" xfId="0" applyFont="1" applyAlignment="1" applyProtection="1">
      <alignment horizontal="center"/>
    </xf>
    <xf numFmtId="0" fontId="31" fillId="0" borderId="0" xfId="0" applyFont="1" applyAlignment="1" applyProtection="1">
      <alignment horizontal="left"/>
    </xf>
    <xf numFmtId="0" fontId="7" fillId="0" borderId="0" xfId="0" applyFont="1" applyProtection="1"/>
    <xf numFmtId="0" fontId="27" fillId="0" borderId="0" xfId="0" applyFont="1" applyProtection="1"/>
    <xf numFmtId="0" fontId="7" fillId="0" borderId="0" xfId="0" applyFont="1" applyAlignment="1" applyProtection="1">
      <alignment horizontal="left"/>
    </xf>
    <xf numFmtId="0" fontId="21" fillId="0" borderId="0" xfId="0" applyFont="1" applyProtection="1"/>
    <xf numFmtId="0" fontId="11" fillId="0" borderId="0" xfId="0" applyFont="1" applyAlignment="1" applyProtection="1">
      <alignment horizontal="center"/>
    </xf>
    <xf numFmtId="0" fontId="23" fillId="0" borderId="0" xfId="0" applyFont="1" applyProtection="1"/>
    <xf numFmtId="0" fontId="20" fillId="0" borderId="0" xfId="0" applyFont="1" applyProtection="1"/>
    <xf numFmtId="0" fontId="21" fillId="0" borderId="0" xfId="0" quotePrefix="1" applyFont="1" applyAlignment="1" applyProtection="1">
      <alignment horizontal="right"/>
    </xf>
    <xf numFmtId="0" fontId="7" fillId="0" borderId="0" xfId="0" applyFont="1" applyAlignment="1" applyProtection="1">
      <alignment horizontal="justify" wrapText="1"/>
    </xf>
    <xf numFmtId="0" fontId="1" fillId="0" borderId="0" xfId="0" applyFont="1" applyProtection="1"/>
    <xf numFmtId="0" fontId="7" fillId="0" borderId="0" xfId="0" applyFont="1" applyAlignment="1" applyProtection="1">
      <alignment horizontal="left" wrapText="1"/>
    </xf>
    <xf numFmtId="0" fontId="7" fillId="0" borderId="0" xfId="0" applyFont="1" applyAlignment="1" applyProtection="1">
      <alignment horizontal="left" vertical="center"/>
    </xf>
    <xf numFmtId="0" fontId="2" fillId="0" borderId="0" xfId="0" applyFont="1" applyProtection="1"/>
    <xf numFmtId="0" fontId="0" fillId="2" borderId="0" xfId="0" applyFill="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wrapText="1"/>
    </xf>
    <xf numFmtId="0" fontId="19" fillId="4" borderId="10" xfId="0" applyFont="1" applyFill="1" applyBorder="1" applyAlignment="1" applyProtection="1">
      <alignment horizontal="left" vertical="center"/>
    </xf>
    <xf numFmtId="0" fontId="19" fillId="4" borderId="10" xfId="0" applyFont="1" applyFill="1" applyBorder="1" applyAlignment="1" applyProtection="1">
      <alignment horizontal="center" vertical="center"/>
    </xf>
    <xf numFmtId="0" fontId="14" fillId="4" borderId="4" xfId="0" applyFont="1" applyFill="1" applyBorder="1" applyAlignment="1" applyProtection="1">
      <alignment horizontal="left" vertical="center"/>
    </xf>
    <xf numFmtId="0" fontId="15" fillId="4" borderId="4" xfId="0" applyFont="1" applyFill="1" applyBorder="1" applyAlignment="1" applyProtection="1">
      <alignment horizontal="center"/>
    </xf>
    <xf numFmtId="1" fontId="15" fillId="4" borderId="9" xfId="0" applyNumberFormat="1" applyFont="1" applyFill="1" applyBorder="1" applyAlignment="1" applyProtection="1">
      <alignment horizontal="center"/>
    </xf>
    <xf numFmtId="1" fontId="15" fillId="4" borderId="10" xfId="0" applyNumberFormat="1" applyFont="1" applyFill="1" applyBorder="1" applyAlignment="1" applyProtection="1">
      <alignment horizontal="center"/>
    </xf>
    <xf numFmtId="1" fontId="15" fillId="4" borderId="4" xfId="0" applyNumberFormat="1" applyFont="1" applyFill="1" applyBorder="1" applyAlignment="1" applyProtection="1">
      <alignment horizontal="center"/>
    </xf>
    <xf numFmtId="0" fontId="14" fillId="4" borderId="6" xfId="0" applyFont="1" applyFill="1" applyBorder="1" applyAlignment="1" applyProtection="1">
      <alignment horizontal="left" vertical="center"/>
    </xf>
    <xf numFmtId="0" fontId="14" fillId="4" borderId="12" xfId="0" applyFont="1" applyFill="1" applyBorder="1" applyAlignment="1" applyProtection="1">
      <alignment horizontal="center" vertical="center"/>
    </xf>
    <xf numFmtId="0" fontId="14" fillId="4" borderId="4" xfId="0" applyFont="1" applyFill="1" applyBorder="1" applyProtection="1"/>
    <xf numFmtId="0" fontId="15" fillId="4" borderId="4" xfId="0" applyFont="1" applyFill="1" applyBorder="1" applyAlignment="1" applyProtection="1">
      <alignment horizontal="center" vertical="center"/>
    </xf>
    <xf numFmtId="1" fontId="15" fillId="4" borderId="10" xfId="0" applyNumberFormat="1" applyFont="1" applyFill="1" applyBorder="1" applyAlignment="1" applyProtection="1">
      <alignment horizontal="center" vertical="center"/>
    </xf>
    <xf numFmtId="0" fontId="7" fillId="2" borderId="7" xfId="0" quotePrefix="1" applyNumberFormat="1" applyFont="1" applyFill="1" applyBorder="1" applyAlignment="1" applyProtection="1">
      <alignment horizontal="left"/>
    </xf>
    <xf numFmtId="0" fontId="7" fillId="2" borderId="45" xfId="0" applyFont="1" applyFill="1" applyBorder="1" applyAlignment="1" applyProtection="1">
      <alignment horizontal="center"/>
    </xf>
    <xf numFmtId="165" fontId="1" fillId="2" borderId="8" xfId="0" applyNumberFormat="1" applyFont="1" applyFill="1" applyBorder="1" applyAlignment="1" applyProtection="1">
      <alignment vertical="center" wrapText="1"/>
    </xf>
    <xf numFmtId="165" fontId="14" fillId="4" borderId="3" xfId="0" applyNumberFormat="1" applyFont="1" applyFill="1" applyBorder="1" applyAlignment="1" applyProtection="1">
      <alignment horizontal="left" vertical="center" wrapText="1"/>
    </xf>
    <xf numFmtId="165" fontId="14" fillId="4" borderId="10" xfId="0" applyNumberFormat="1" applyFont="1" applyFill="1" applyBorder="1" applyAlignment="1" applyProtection="1">
      <alignment horizontal="center" vertical="center" wrapText="1"/>
    </xf>
    <xf numFmtId="0" fontId="14" fillId="4" borderId="4" xfId="0" applyFont="1" applyFill="1" applyBorder="1" applyAlignment="1" applyProtection="1">
      <alignment vertical="center"/>
    </xf>
    <xf numFmtId="0" fontId="7" fillId="2" borderId="5" xfId="0" applyFont="1" applyFill="1" applyBorder="1" applyAlignment="1" applyProtection="1">
      <alignment horizontal="left" vertical="center"/>
    </xf>
    <xf numFmtId="0" fontId="7" fillId="2" borderId="44"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1" fillId="2" borderId="7" xfId="0" applyFont="1" applyFill="1" applyBorder="1" applyAlignment="1" applyProtection="1">
      <alignment horizontal="left" vertical="center"/>
    </xf>
    <xf numFmtId="0" fontId="1" fillId="2" borderId="45" xfId="0" applyFont="1" applyFill="1" applyBorder="1" applyAlignment="1" applyProtection="1">
      <alignment horizontal="center" vertical="center"/>
    </xf>
    <xf numFmtId="0" fontId="1" fillId="2" borderId="8" xfId="0" applyFont="1" applyFill="1" applyBorder="1" applyAlignment="1" applyProtection="1">
      <alignment vertical="center"/>
    </xf>
    <xf numFmtId="0" fontId="7" fillId="0" borderId="46" xfId="0" applyFont="1" applyFill="1" applyBorder="1" applyAlignment="1" applyProtection="1">
      <alignment horizontal="left"/>
    </xf>
    <xf numFmtId="0" fontId="7" fillId="0" borderId="6" xfId="0" applyFont="1" applyFill="1" applyBorder="1" applyAlignment="1" applyProtection="1">
      <alignment horizontal="center"/>
    </xf>
    <xf numFmtId="0" fontId="7" fillId="0" borderId="6" xfId="0" applyFont="1" applyFill="1" applyBorder="1" applyProtection="1"/>
    <xf numFmtId="0" fontId="7" fillId="2" borderId="46" xfId="0" applyFont="1" applyFill="1" applyBorder="1" applyAlignment="1" applyProtection="1">
      <alignment horizontal="left"/>
    </xf>
    <xf numFmtId="0" fontId="1" fillId="2" borderId="6" xfId="0" applyFont="1" applyFill="1" applyBorder="1" applyProtection="1"/>
    <xf numFmtId="0" fontId="7" fillId="0" borderId="47" xfId="0" applyFont="1" applyFill="1" applyBorder="1" applyAlignment="1" applyProtection="1">
      <alignment horizontal="left"/>
    </xf>
    <xf numFmtId="0" fontId="7" fillId="0" borderId="8" xfId="0" applyFont="1" applyFill="1" applyBorder="1" applyAlignment="1" applyProtection="1">
      <alignment horizontal="center"/>
    </xf>
    <xf numFmtId="0" fontId="7" fillId="0" borderId="8" xfId="0" applyFont="1" applyFill="1" applyBorder="1" applyProtection="1"/>
    <xf numFmtId="0" fontId="7" fillId="2" borderId="46" xfId="0" applyFont="1" applyFill="1" applyBorder="1" applyAlignment="1" applyProtection="1">
      <alignment horizontal="left" vertical="center"/>
    </xf>
    <xf numFmtId="0" fontId="7" fillId="2" borderId="6" xfId="0" applyFont="1" applyFill="1" applyBorder="1" applyAlignment="1" applyProtection="1">
      <alignment horizontal="center"/>
    </xf>
    <xf numFmtId="0" fontId="14" fillId="4" borderId="6" xfId="0" applyFont="1" applyFill="1" applyBorder="1" applyAlignment="1" applyProtection="1">
      <alignment horizontal="center" vertical="center"/>
    </xf>
    <xf numFmtId="0" fontId="14" fillId="4" borderId="6" xfId="0" applyFont="1" applyFill="1" applyBorder="1" applyAlignment="1" applyProtection="1">
      <alignment vertical="center"/>
    </xf>
    <xf numFmtId="0" fontId="7" fillId="2" borderId="6" xfId="0" applyFont="1" applyFill="1" applyBorder="1" applyAlignment="1" applyProtection="1">
      <alignment horizontal="center" vertical="center"/>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center" vertical="center"/>
    </xf>
    <xf numFmtId="0" fontId="14" fillId="4" borderId="5" xfId="0" applyFont="1" applyFill="1" applyBorder="1" applyAlignment="1" applyProtection="1">
      <alignment horizontal="left" vertical="center"/>
    </xf>
    <xf numFmtId="0" fontId="15" fillId="4" borderId="6" xfId="0" applyFont="1" applyFill="1" applyBorder="1" applyAlignment="1" applyProtection="1">
      <alignment horizontal="center"/>
    </xf>
    <xf numFmtId="0" fontId="0" fillId="2" borderId="0" xfId="0" applyFill="1" applyAlignment="1" applyProtection="1">
      <alignment horizontal="left"/>
    </xf>
    <xf numFmtId="0" fontId="0" fillId="2" borderId="0" xfId="0" applyFill="1" applyBorder="1" applyProtection="1"/>
    <xf numFmtId="0" fontId="14" fillId="4" borderId="3" xfId="0" applyFont="1" applyFill="1" applyBorder="1" applyAlignment="1" applyProtection="1">
      <alignment horizontal="left" vertical="center"/>
    </xf>
    <xf numFmtId="0" fontId="14" fillId="4" borderId="10" xfId="0" applyFont="1" applyFill="1" applyBorder="1" applyAlignment="1" applyProtection="1">
      <alignment horizontal="center" vertical="center"/>
    </xf>
    <xf numFmtId="0" fontId="36" fillId="3" borderId="0" xfId="0" applyFont="1" applyFill="1" applyAlignment="1" applyProtection="1">
      <alignment vertical="top"/>
    </xf>
    <xf numFmtId="0" fontId="37" fillId="3" borderId="0" xfId="0" applyFont="1" applyFill="1" applyAlignment="1" applyProtection="1">
      <alignment vertical="top"/>
    </xf>
    <xf numFmtId="0" fontId="37" fillId="3" borderId="0" xfId="0" applyFont="1" applyFill="1" applyProtection="1"/>
    <xf numFmtId="0" fontId="47" fillId="3" borderId="0" xfId="0" applyFont="1" applyFill="1" applyBorder="1" applyAlignment="1" applyProtection="1">
      <alignment horizontal="center" vertical="center" wrapText="1"/>
    </xf>
    <xf numFmtId="0" fontId="47" fillId="3" borderId="35" xfId="0" applyFont="1" applyFill="1" applyBorder="1" applyAlignment="1" applyProtection="1">
      <alignment horizontal="center" vertical="center" wrapText="1"/>
    </xf>
    <xf numFmtId="0" fontId="38" fillId="3" borderId="30" xfId="0" applyFont="1" applyFill="1" applyBorder="1" applyAlignment="1" applyProtection="1">
      <alignment vertical="center"/>
    </xf>
    <xf numFmtId="0" fontId="41" fillId="3" borderId="30" xfId="0" applyFont="1" applyFill="1" applyBorder="1" applyAlignment="1" applyProtection="1">
      <alignment vertical="center"/>
    </xf>
    <xf numFmtId="0" fontId="37" fillId="3" borderId="50" xfId="0" applyFont="1" applyFill="1" applyBorder="1" applyAlignment="1" applyProtection="1">
      <alignment vertical="center"/>
    </xf>
    <xf numFmtId="0" fontId="40" fillId="3" borderId="0" xfId="0" applyFont="1" applyFill="1" applyAlignment="1" applyProtection="1">
      <alignment vertical="center"/>
    </xf>
    <xf numFmtId="0" fontId="42" fillId="3" borderId="0" xfId="0" applyFont="1" applyFill="1" applyAlignment="1" applyProtection="1">
      <alignment vertical="center"/>
    </xf>
    <xf numFmtId="0" fontId="37" fillId="0" borderId="0" xfId="0" applyFont="1" applyAlignment="1" applyProtection="1">
      <alignment vertical="center"/>
    </xf>
    <xf numFmtId="0" fontId="37" fillId="3" borderId="0" xfId="0" applyFont="1" applyFill="1" applyBorder="1" applyAlignment="1" applyProtection="1">
      <alignment vertical="top"/>
    </xf>
    <xf numFmtId="0" fontId="43" fillId="3" borderId="0" xfId="0" applyFont="1" applyFill="1" applyAlignment="1" applyProtection="1">
      <alignment vertical="top"/>
    </xf>
    <xf numFmtId="0" fontId="15" fillId="4" borderId="6" xfId="0" applyFont="1" applyFill="1" applyBorder="1" applyProtection="1"/>
    <xf numFmtId="0" fontId="43" fillId="3" borderId="40" xfId="0" applyFont="1" applyFill="1" applyBorder="1" applyAlignment="1" applyProtection="1">
      <alignment horizontal="left" vertical="center" wrapText="1"/>
    </xf>
    <xf numFmtId="0" fontId="15" fillId="4" borderId="55" xfId="0" applyFont="1" applyFill="1" applyBorder="1" applyAlignment="1" applyProtection="1">
      <alignment horizontal="left" vertical="center"/>
    </xf>
    <xf numFmtId="0" fontId="9" fillId="2" borderId="0" xfId="1" applyFont="1" applyFill="1" applyAlignment="1" applyProtection="1">
      <alignment horizontal="left" vertical="center"/>
    </xf>
    <xf numFmtId="0" fontId="1" fillId="0" borderId="0" xfId="0" applyFont="1" applyBorder="1" applyAlignment="1" applyProtection="1">
      <alignment horizontal="left" vertical="center" indent="1"/>
    </xf>
    <xf numFmtId="0" fontId="1" fillId="0" borderId="0" xfId="0" applyFont="1" applyBorder="1" applyProtection="1"/>
    <xf numFmtId="0" fontId="4" fillId="0" borderId="24" xfId="0" applyFont="1" applyBorder="1" applyAlignment="1" applyProtection="1">
      <alignment horizontal="left" vertical="center" indent="1"/>
    </xf>
    <xf numFmtId="0" fontId="4" fillId="0" borderId="25" xfId="0" applyFont="1" applyBorder="1" applyAlignment="1" applyProtection="1">
      <alignment horizontal="left" vertical="center" indent="1"/>
    </xf>
    <xf numFmtId="0" fontId="4" fillId="0" borderId="25" xfId="0" applyFont="1" applyBorder="1" applyProtection="1"/>
    <xf numFmtId="0" fontId="7" fillId="0" borderId="25" xfId="0" applyFont="1" applyBorder="1" applyProtection="1"/>
    <xf numFmtId="0" fontId="7" fillId="0" borderId="26" xfId="0" applyFont="1" applyBorder="1" applyProtection="1"/>
    <xf numFmtId="0" fontId="4" fillId="0" borderId="2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8" xfId="0" applyFont="1" applyBorder="1" applyAlignment="1" applyProtection="1">
      <alignment horizontal="left" vertical="center" indent="1"/>
    </xf>
    <xf numFmtId="0" fontId="4" fillId="0" borderId="23" xfId="0" applyFont="1" applyBorder="1" applyAlignment="1" applyProtection="1">
      <alignment horizontal="left" vertical="center" indent="1"/>
    </xf>
    <xf numFmtId="0" fontId="4" fillId="0" borderId="23" xfId="0" applyFont="1" applyBorder="1" applyProtection="1"/>
    <xf numFmtId="0" fontId="7" fillId="0" borderId="23" xfId="0" applyFont="1" applyBorder="1" applyProtection="1"/>
    <xf numFmtId="0" fontId="7" fillId="0" borderId="29" xfId="0" applyFont="1" applyBorder="1" applyProtection="1"/>
    <xf numFmtId="0" fontId="1" fillId="0" borderId="0" xfId="0" applyFont="1" applyBorder="1" applyAlignment="1" applyProtection="1">
      <alignment horizontal="left" vertical="center"/>
    </xf>
    <xf numFmtId="0" fontId="2" fillId="0" borderId="0" xfId="0" applyFont="1" applyBorder="1" applyAlignment="1" applyProtection="1">
      <alignment vertical="center" wrapText="1"/>
    </xf>
    <xf numFmtId="0" fontId="2" fillId="0" borderId="11" xfId="0" applyFont="1" applyBorder="1" applyAlignment="1" applyProtection="1">
      <alignment vertical="center" wrapText="1"/>
    </xf>
    <xf numFmtId="0" fontId="4" fillId="0" borderId="0" xfId="0" applyFont="1" applyBorder="1" applyAlignment="1" applyProtection="1">
      <alignment horizontal="left" vertical="center" indent="1"/>
    </xf>
    <xf numFmtId="0" fontId="4" fillId="0" borderId="0" xfId="0" applyFont="1" applyBorder="1" applyProtection="1"/>
    <xf numFmtId="0" fontId="7" fillId="0" borderId="0" xfId="0" applyFont="1" applyBorder="1" applyProtection="1"/>
    <xf numFmtId="0" fontId="7" fillId="0" borderId="0" xfId="0" applyFont="1" applyProtection="1">
      <protection locked="0"/>
    </xf>
    <xf numFmtId="0" fontId="7" fillId="2" borderId="8" xfId="0" applyFont="1" applyFill="1" applyBorder="1" applyAlignment="1" applyProtection="1">
      <alignment horizontal="center"/>
      <protection locked="0"/>
    </xf>
    <xf numFmtId="165" fontId="1" fillId="2" borderId="56" xfId="0" applyNumberFormat="1" applyFont="1" applyFill="1" applyBorder="1" applyAlignment="1" applyProtection="1">
      <alignment vertical="center" wrapText="1"/>
      <protection locked="0"/>
    </xf>
    <xf numFmtId="0" fontId="1" fillId="2" borderId="6" xfId="0" applyFont="1" applyFill="1" applyBorder="1" applyAlignment="1" applyProtection="1">
      <alignment horizontal="center" vertical="center"/>
      <protection locked="0"/>
    </xf>
    <xf numFmtId="0" fontId="1" fillId="2" borderId="6" xfId="0" applyFont="1" applyFill="1" applyBorder="1" applyAlignment="1" applyProtection="1">
      <alignment vertical="center"/>
      <protection locked="0"/>
    </xf>
    <xf numFmtId="0" fontId="1" fillId="2" borderId="8" xfId="0" applyFont="1" applyFill="1" applyBorder="1" applyAlignment="1" applyProtection="1">
      <alignment horizontal="center" vertical="center"/>
      <protection locked="0"/>
    </xf>
    <xf numFmtId="0" fontId="1" fillId="2" borderId="8"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42" fillId="9" borderId="49" xfId="0" applyFont="1" applyFill="1" applyBorder="1" applyAlignment="1" applyProtection="1">
      <alignment vertical="center" wrapText="1"/>
      <protection locked="0"/>
    </xf>
    <xf numFmtId="0" fontId="42" fillId="9" borderId="31" xfId="0" applyFont="1" applyFill="1" applyBorder="1" applyAlignment="1" applyProtection="1">
      <alignment vertical="center" wrapText="1"/>
      <protection locked="0"/>
    </xf>
    <xf numFmtId="0" fontId="42" fillId="9" borderId="48" xfId="0" applyFont="1" applyFill="1" applyBorder="1" applyAlignment="1" applyProtection="1">
      <alignment vertical="center" wrapText="1"/>
      <protection locked="0"/>
    </xf>
    <xf numFmtId="0" fontId="44" fillId="5" borderId="52" xfId="0" applyFont="1" applyFill="1" applyBorder="1" applyAlignment="1" applyProtection="1">
      <alignment vertical="top"/>
      <protection locked="0"/>
    </xf>
    <xf numFmtId="0" fontId="45" fillId="5" borderId="52" xfId="0" applyFont="1" applyFill="1" applyBorder="1" applyAlignment="1" applyProtection="1">
      <alignment horizontal="center" vertical="top"/>
      <protection locked="0"/>
    </xf>
    <xf numFmtId="0" fontId="21" fillId="0" borderId="0" xfId="3" applyFont="1" applyBorder="1" applyAlignment="1" applyProtection="1">
      <alignment horizontal="left" vertical="center" wrapText="1"/>
    </xf>
    <xf numFmtId="0" fontId="2" fillId="0" borderId="0" xfId="3" applyFont="1" applyBorder="1" applyAlignment="1" applyProtection="1">
      <alignment horizontal="left" vertical="center" wrapText="1"/>
    </xf>
    <xf numFmtId="0" fontId="7" fillId="0" borderId="0" xfId="0" quotePrefix="1" applyFont="1" applyAlignment="1" applyProtection="1">
      <alignment horizontal="justify" vertical="center" wrapText="1"/>
    </xf>
    <xf numFmtId="0" fontId="7" fillId="0" borderId="0" xfId="0" applyFont="1" applyAlignment="1" applyProtection="1">
      <alignment horizontal="justify" vertical="center" wrapText="1"/>
    </xf>
    <xf numFmtId="0" fontId="7" fillId="0" borderId="0" xfId="0" quotePrefix="1" applyFont="1" applyAlignment="1" applyProtection="1">
      <alignment horizontal="left" vertical="top" wrapText="1"/>
    </xf>
    <xf numFmtId="0" fontId="7" fillId="0" borderId="0" xfId="0" quotePrefix="1" applyFont="1" applyAlignment="1" applyProtection="1">
      <alignment horizontal="left" vertical="center" wrapText="1"/>
    </xf>
    <xf numFmtId="0" fontId="1" fillId="3" borderId="0"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2" borderId="0" xfId="0" applyFont="1" applyFill="1" applyBorder="1" applyAlignment="1" applyProtection="1">
      <alignment horizontal="left" wrapText="1"/>
    </xf>
    <xf numFmtId="0" fontId="0" fillId="2" borderId="0" xfId="0" applyFill="1" applyAlignment="1" applyProtection="1">
      <alignment horizontal="center"/>
    </xf>
    <xf numFmtId="0" fontId="37" fillId="0" borderId="0" xfId="0" applyFont="1" applyProtection="1"/>
    <xf numFmtId="0" fontId="60" fillId="0" borderId="0" xfId="0" quotePrefix="1" applyFont="1" applyAlignment="1" applyProtection="1">
      <alignment horizontal="left" vertical="center"/>
    </xf>
    <xf numFmtId="0" fontId="2" fillId="0" borderId="0" xfId="0" applyFont="1" applyAlignment="1" applyProtection="1">
      <alignment vertical="center"/>
    </xf>
    <xf numFmtId="0" fontId="42" fillId="0" borderId="0" xfId="0" applyFont="1" applyAlignment="1" applyProtection="1">
      <alignment horizontal="right" vertical="center"/>
    </xf>
    <xf numFmtId="1" fontId="0" fillId="0" borderId="0" xfId="0" applyNumberFormat="1" applyAlignment="1" applyProtection="1">
      <alignment vertical="center"/>
    </xf>
    <xf numFmtId="166" fontId="42" fillId="0" borderId="0" xfId="0" applyNumberFormat="1" applyFont="1" applyAlignment="1" applyProtection="1">
      <alignment horizontal="left" vertical="center"/>
    </xf>
    <xf numFmtId="0" fontId="5" fillId="0" borderId="0" xfId="0" applyFont="1" applyBorder="1" applyAlignment="1" applyProtection="1">
      <alignment horizontal="left" vertical="center" wrapText="1"/>
    </xf>
    <xf numFmtId="0" fontId="29" fillId="0" borderId="0" xfId="0" applyFont="1" applyAlignment="1" applyProtection="1">
      <alignment horizontal="left" vertical="center"/>
    </xf>
    <xf numFmtId="1" fontId="61" fillId="0" borderId="0" xfId="0" applyNumberFormat="1" applyFont="1" applyAlignment="1" applyProtection="1">
      <alignment vertical="center"/>
    </xf>
    <xf numFmtId="1" fontId="15" fillId="5" borderId="0" xfId="0" applyNumberFormat="1" applyFont="1" applyFill="1" applyAlignment="1" applyProtection="1">
      <alignment horizontal="right" vertical="center"/>
    </xf>
    <xf numFmtId="0" fontId="60" fillId="0" borderId="0" xfId="0" applyFont="1" applyAlignment="1" applyProtection="1">
      <alignment horizontal="left" vertical="center"/>
    </xf>
    <xf numFmtId="166" fontId="42" fillId="0" borderId="0" xfId="0" applyNumberFormat="1" applyFont="1" applyAlignment="1" applyProtection="1">
      <alignment horizontal="right" vertical="center"/>
    </xf>
    <xf numFmtId="0" fontId="15" fillId="10" borderId="62" xfId="0" applyFont="1" applyFill="1" applyBorder="1" applyAlignment="1" applyProtection="1">
      <alignment vertical="center"/>
    </xf>
    <xf numFmtId="0" fontId="15" fillId="10" borderId="63" xfId="0" applyFont="1" applyFill="1" applyBorder="1" applyAlignment="1" applyProtection="1">
      <alignment vertical="center"/>
    </xf>
    <xf numFmtId="0" fontId="30" fillId="10" borderId="63" xfId="0" quotePrefix="1" applyFont="1" applyFill="1" applyBorder="1" applyAlignment="1" applyProtection="1">
      <alignment horizontal="right" vertical="center"/>
    </xf>
    <xf numFmtId="1" fontId="10" fillId="10" borderId="63" xfId="0" applyNumberFormat="1" applyFont="1" applyFill="1" applyBorder="1" applyAlignment="1" applyProtection="1">
      <alignment vertical="center"/>
    </xf>
    <xf numFmtId="166" fontId="15" fillId="10" borderId="63" xfId="0" applyNumberFormat="1" applyFont="1" applyFill="1" applyBorder="1" applyAlignment="1" applyProtection="1">
      <alignment horizontal="center" vertical="center"/>
    </xf>
    <xf numFmtId="0" fontId="10" fillId="10" borderId="64" xfId="0" applyFont="1" applyFill="1" applyBorder="1" applyAlignment="1" applyProtection="1">
      <alignment vertical="center"/>
    </xf>
    <xf numFmtId="0" fontId="2" fillId="0" borderId="65" xfId="0" applyFont="1" applyFill="1" applyBorder="1" applyAlignment="1" applyProtection="1">
      <alignment vertical="center"/>
    </xf>
    <xf numFmtId="0" fontId="2" fillId="0" borderId="0" xfId="0" applyFont="1" applyFill="1" applyBorder="1" applyAlignment="1" applyProtection="1">
      <alignment vertical="center"/>
    </xf>
    <xf numFmtId="0" fontId="42" fillId="0" borderId="0" xfId="0" applyFont="1" applyFill="1" applyBorder="1" applyAlignment="1" applyProtection="1">
      <alignment horizontal="right" vertical="center"/>
    </xf>
    <xf numFmtId="1" fontId="42" fillId="0" borderId="0" xfId="0" applyNumberFormat="1" applyFont="1" applyFill="1" applyBorder="1" applyAlignment="1" applyProtection="1">
      <alignment vertical="center"/>
    </xf>
    <xf numFmtId="0" fontId="0" fillId="0" borderId="66" xfId="0" applyFill="1" applyBorder="1" applyAlignment="1" applyProtection="1">
      <alignment vertical="center"/>
    </xf>
    <xf numFmtId="0" fontId="5"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164" fontId="1" fillId="0" borderId="67" xfId="0" quotePrefix="1" applyNumberFormat="1" applyFont="1" applyFill="1" applyBorder="1" applyAlignment="1" applyProtection="1">
      <alignment horizontal="right" vertical="center"/>
    </xf>
    <xf numFmtId="0" fontId="62" fillId="0" borderId="0" xfId="0" applyFont="1" applyFill="1" applyBorder="1" applyAlignment="1" applyProtection="1">
      <alignment horizontal="left" vertical="center"/>
    </xf>
    <xf numFmtId="164" fontId="1" fillId="0" borderId="68" xfId="0" applyNumberFormat="1" applyFont="1" applyFill="1" applyBorder="1" applyAlignment="1" applyProtection="1">
      <alignment horizontal="right" vertical="center"/>
    </xf>
    <xf numFmtId="166" fontId="42" fillId="0" borderId="0" xfId="0" quotePrefix="1" applyNumberFormat="1" applyFont="1" applyFill="1" applyBorder="1" applyAlignment="1" applyProtection="1">
      <alignment horizontal="left" vertical="center"/>
    </xf>
    <xf numFmtId="0" fontId="42" fillId="0" borderId="0" xfId="0" applyFont="1" applyAlignment="1" applyProtection="1">
      <alignment vertical="center"/>
    </xf>
    <xf numFmtId="0" fontId="41" fillId="0" borderId="65" xfId="0" applyFont="1" applyFill="1" applyBorder="1" applyAlignment="1" applyProtection="1">
      <alignment vertical="center"/>
    </xf>
    <xf numFmtId="0" fontId="41" fillId="0" borderId="0" xfId="0" applyFont="1" applyFill="1" applyBorder="1" applyAlignment="1" applyProtection="1">
      <alignment vertical="center"/>
    </xf>
    <xf numFmtId="164" fontId="42" fillId="0" borderId="0" xfId="0" applyNumberFormat="1" applyFont="1" applyFill="1" applyBorder="1" applyAlignment="1" applyProtection="1">
      <alignment horizontal="right" vertical="center"/>
    </xf>
    <xf numFmtId="1" fontId="1" fillId="0" borderId="69" xfId="0" quotePrefix="1" applyNumberFormat="1" applyFont="1" applyFill="1" applyBorder="1" applyAlignment="1" applyProtection="1">
      <alignment horizontal="right" vertical="center"/>
    </xf>
    <xf numFmtId="0" fontId="42" fillId="0" borderId="66" xfId="0" applyFont="1" applyFill="1" applyBorder="1" applyAlignment="1" applyProtection="1">
      <alignment vertical="center"/>
    </xf>
    <xf numFmtId="0" fontId="42" fillId="0" borderId="0" xfId="0" applyFont="1" applyAlignment="1">
      <alignment vertical="center"/>
    </xf>
    <xf numFmtId="1" fontId="1" fillId="0" borderId="67" xfId="0" quotePrefix="1" applyNumberFormat="1" applyFont="1" applyFill="1" applyBorder="1" applyAlignment="1" applyProtection="1">
      <alignment horizontal="right" vertical="center"/>
    </xf>
    <xf numFmtId="0" fontId="0" fillId="0" borderId="65" xfId="0" applyFill="1" applyBorder="1" applyAlignment="1" applyProtection="1">
      <alignment vertical="center"/>
    </xf>
    <xf numFmtId="0" fontId="42" fillId="0" borderId="0" xfId="0" quotePrefix="1" applyFont="1" applyFill="1" applyBorder="1" applyAlignment="1" applyProtection="1">
      <alignment horizontal="right" vertical="center"/>
    </xf>
    <xf numFmtId="1" fontId="0" fillId="0" borderId="0" xfId="0" applyNumberFormat="1" applyFill="1" applyBorder="1" applyAlignment="1" applyProtection="1">
      <alignment horizontal="center" vertical="center"/>
    </xf>
    <xf numFmtId="166" fontId="42" fillId="0" borderId="0" xfId="0" applyNumberFormat="1" applyFont="1" applyFill="1" applyBorder="1" applyAlignment="1" applyProtection="1">
      <alignment horizontal="right" vertical="center"/>
    </xf>
    <xf numFmtId="1" fontId="1" fillId="0" borderId="0" xfId="0" applyNumberFormat="1" applyFont="1" applyFill="1" applyBorder="1" applyAlignment="1" applyProtection="1">
      <alignment horizontal="center" vertical="center"/>
    </xf>
    <xf numFmtId="0" fontId="42" fillId="0" borderId="0" xfId="0" quotePrefix="1" applyFont="1" applyFill="1" applyBorder="1" applyAlignment="1" applyProtection="1">
      <alignment horizontal="left" vertical="center"/>
    </xf>
    <xf numFmtId="0" fontId="64" fillId="0" borderId="0" xfId="0" quotePrefix="1" applyFont="1" applyFill="1" applyBorder="1" applyAlignment="1" applyProtection="1">
      <alignment horizontal="left" vertical="center"/>
    </xf>
    <xf numFmtId="164" fontId="15" fillId="10" borderId="68" xfId="0" applyNumberFormat="1" applyFont="1" applyFill="1" applyBorder="1" applyAlignment="1" applyProtection="1">
      <alignment horizontal="right" vertical="center"/>
    </xf>
    <xf numFmtId="166" fontId="15" fillId="10" borderId="0" xfId="0" quotePrefix="1" applyNumberFormat="1" applyFont="1" applyFill="1" applyBorder="1" applyAlignment="1" applyProtection="1">
      <alignment horizontal="left" vertical="center"/>
    </xf>
    <xf numFmtId="0" fontId="66" fillId="0" borderId="0" xfId="0" applyFont="1" applyAlignment="1" applyProtection="1">
      <alignment horizontal="center" vertical="center"/>
    </xf>
    <xf numFmtId="0" fontId="67" fillId="0" borderId="65" xfId="0"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1" fontId="66" fillId="0" borderId="0" xfId="0" quotePrefix="1" applyNumberFormat="1" applyFont="1" applyFill="1" applyBorder="1" applyAlignment="1" applyProtection="1">
      <alignment horizontal="center" vertical="center"/>
    </xf>
    <xf numFmtId="0" fontId="66" fillId="0" borderId="66" xfId="0" applyFont="1" applyFill="1" applyBorder="1" applyAlignment="1" applyProtection="1">
      <alignment horizontal="center" vertical="center"/>
    </xf>
    <xf numFmtId="0" fontId="66" fillId="0" borderId="0" xfId="0" applyFont="1" applyAlignment="1">
      <alignment horizontal="center" vertical="center"/>
    </xf>
    <xf numFmtId="0" fontId="15" fillId="10" borderId="62" xfId="0" quotePrefix="1" applyFont="1" applyFill="1" applyBorder="1" applyAlignment="1" applyProtection="1">
      <alignment horizontal="left" vertical="center"/>
    </xf>
    <xf numFmtId="164" fontId="30" fillId="10" borderId="63" xfId="0" applyNumberFormat="1" applyFont="1" applyFill="1" applyBorder="1" applyAlignment="1" applyProtection="1">
      <alignment horizontal="right" vertical="center"/>
    </xf>
    <xf numFmtId="1" fontId="2" fillId="10" borderId="63" xfId="0" applyNumberFormat="1" applyFont="1" applyFill="1" applyBorder="1" applyAlignment="1" applyProtection="1">
      <alignment horizontal="center" vertical="center"/>
    </xf>
    <xf numFmtId="166" fontId="41" fillId="10" borderId="63" xfId="0" applyNumberFormat="1" applyFont="1" applyFill="1" applyBorder="1" applyAlignment="1" applyProtection="1">
      <alignment horizontal="left" vertical="center"/>
    </xf>
    <xf numFmtId="0" fontId="0" fillId="10" borderId="64" xfId="0" applyFill="1" applyBorder="1" applyAlignment="1" applyProtection="1">
      <alignment vertical="center"/>
    </xf>
    <xf numFmtId="0" fontId="2" fillId="0" borderId="65" xfId="0" quotePrefix="1" applyFont="1" applyFill="1" applyBorder="1" applyAlignment="1" applyProtection="1">
      <alignment horizontal="left" vertical="center"/>
    </xf>
    <xf numFmtId="1" fontId="0" fillId="0" borderId="0" xfId="0" applyNumberFormat="1" applyFill="1" applyBorder="1" applyAlignment="1" applyProtection="1">
      <alignment vertical="center"/>
    </xf>
    <xf numFmtId="0" fontId="0" fillId="0" borderId="0" xfId="0" applyFill="1" applyBorder="1" applyAlignment="1" applyProtection="1">
      <alignment vertical="center"/>
    </xf>
    <xf numFmtId="0" fontId="1" fillId="0" borderId="0" xfId="0" applyFont="1" applyFill="1" applyBorder="1" applyAlignment="1" applyProtection="1">
      <alignment vertical="center"/>
    </xf>
    <xf numFmtId="1" fontId="1" fillId="0" borderId="0" xfId="0" applyNumberFormat="1" applyFont="1" applyFill="1" applyBorder="1" applyAlignment="1" applyProtection="1">
      <alignment horizontal="right" vertical="center"/>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xf>
    <xf numFmtId="1" fontId="42" fillId="0" borderId="0" xfId="0" applyNumberFormat="1" applyFont="1" applyFill="1" applyBorder="1" applyAlignment="1" applyProtection="1">
      <alignment horizontal="center" vertical="center"/>
    </xf>
    <xf numFmtId="0" fontId="1" fillId="0" borderId="0" xfId="0" quotePrefix="1" applyFont="1" applyFill="1" applyBorder="1" applyAlignment="1" applyProtection="1">
      <alignment horizontal="left" vertical="center"/>
    </xf>
    <xf numFmtId="0" fontId="10" fillId="10" borderId="63" xfId="0" applyFont="1" applyFill="1" applyBorder="1" applyAlignment="1" applyProtection="1">
      <alignment vertical="center"/>
    </xf>
    <xf numFmtId="1" fontId="0" fillId="10" borderId="63" xfId="0" applyNumberFormat="1" applyFill="1" applyBorder="1" applyAlignment="1" applyProtection="1">
      <alignment vertical="center"/>
    </xf>
    <xf numFmtId="166" fontId="42" fillId="10" borderId="63" xfId="0" applyNumberFormat="1" applyFont="1" applyFill="1" applyBorder="1" applyAlignment="1" applyProtection="1">
      <alignment horizontal="left" vertical="center"/>
    </xf>
    <xf numFmtId="0" fontId="66" fillId="0" borderId="0" xfId="0" applyFont="1" applyAlignment="1" applyProtection="1">
      <alignment vertical="center"/>
    </xf>
    <xf numFmtId="0" fontId="67" fillId="0" borderId="65" xfId="0" applyFont="1" applyFill="1" applyBorder="1" applyAlignment="1" applyProtection="1">
      <alignment vertical="center"/>
    </xf>
    <xf numFmtId="0" fontId="66" fillId="0" borderId="0" xfId="0" applyFont="1" applyFill="1" applyBorder="1" applyAlignment="1" applyProtection="1">
      <alignment vertical="center"/>
    </xf>
    <xf numFmtId="1" fontId="66" fillId="0" borderId="0" xfId="0" applyNumberFormat="1" applyFont="1" applyFill="1" applyBorder="1" applyAlignment="1" applyProtection="1">
      <alignment vertical="center"/>
    </xf>
    <xf numFmtId="0" fontId="66" fillId="0" borderId="66" xfId="0" applyFont="1" applyFill="1" applyBorder="1" applyAlignment="1" applyProtection="1">
      <alignment vertical="center"/>
    </xf>
    <xf numFmtId="0" fontId="66" fillId="0" borderId="0" xfId="0" applyFont="1" applyAlignment="1">
      <alignment vertical="center"/>
    </xf>
    <xf numFmtId="1" fontId="68" fillId="0" borderId="0" xfId="0" applyNumberFormat="1" applyFont="1" applyFill="1" applyBorder="1" applyAlignment="1" applyProtection="1">
      <alignment vertical="center"/>
    </xf>
    <xf numFmtId="0" fontId="42" fillId="0" borderId="0" xfId="0" applyFont="1" applyAlignment="1" applyProtection="1">
      <alignment horizontal="center" vertical="center"/>
    </xf>
    <xf numFmtId="0" fontId="41" fillId="0" borderId="65"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2" fillId="0" borderId="66" xfId="0" applyFont="1" applyFill="1" applyBorder="1" applyAlignment="1" applyProtection="1">
      <alignment horizontal="center" vertical="center"/>
    </xf>
    <xf numFmtId="0" fontId="42" fillId="0" borderId="0" xfId="0" applyFont="1" applyAlignment="1">
      <alignment horizontal="center" vertical="center"/>
    </xf>
    <xf numFmtId="0" fontId="15" fillId="5" borderId="62" xfId="0" applyFont="1" applyFill="1" applyBorder="1" applyAlignment="1" applyProtection="1">
      <alignment vertical="center"/>
    </xf>
    <xf numFmtId="0" fontId="10" fillId="5" borderId="63" xfId="0" applyFont="1" applyFill="1" applyBorder="1" applyAlignment="1" applyProtection="1">
      <alignment vertical="center"/>
    </xf>
    <xf numFmtId="164" fontId="30" fillId="5" borderId="63" xfId="0" applyNumberFormat="1" applyFont="1" applyFill="1" applyBorder="1" applyAlignment="1" applyProtection="1">
      <alignment horizontal="right" vertical="center"/>
    </xf>
    <xf numFmtId="1" fontId="0" fillId="5" borderId="63" xfId="0" applyNumberFormat="1" applyFill="1" applyBorder="1" applyAlignment="1" applyProtection="1">
      <alignment vertical="center"/>
    </xf>
    <xf numFmtId="166" fontId="42" fillId="5" borderId="63" xfId="0" applyNumberFormat="1" applyFont="1" applyFill="1" applyBorder="1" applyAlignment="1" applyProtection="1">
      <alignment horizontal="left" vertical="center"/>
    </xf>
    <xf numFmtId="0" fontId="0" fillId="5" borderId="64" xfId="0" applyFill="1" applyBorder="1" applyAlignment="1" applyProtection="1">
      <alignment vertical="center"/>
    </xf>
    <xf numFmtId="0" fontId="1" fillId="0" borderId="65" xfId="0" applyFont="1" applyFill="1" applyBorder="1" applyAlignment="1" applyProtection="1">
      <alignment vertical="center"/>
    </xf>
    <xf numFmtId="1" fontId="2" fillId="0" borderId="0" xfId="0" applyNumberFormat="1" applyFont="1" applyFill="1" applyBorder="1" applyAlignment="1" applyProtection="1">
      <alignment horizontal="center" vertical="center"/>
    </xf>
    <xf numFmtId="1" fontId="0" fillId="0" borderId="66" xfId="0" applyNumberFormat="1" applyFill="1" applyBorder="1" applyAlignment="1" applyProtection="1">
      <alignment vertical="center"/>
    </xf>
    <xf numFmtId="1" fontId="0" fillId="0" borderId="0" xfId="0" applyNumberFormat="1" applyAlignment="1">
      <alignment vertical="center"/>
    </xf>
    <xf numFmtId="2" fontId="2" fillId="0" borderId="68" xfId="0" applyNumberFormat="1" applyFont="1" applyFill="1" applyBorder="1" applyAlignment="1" applyProtection="1">
      <alignment horizontal="right" vertical="center"/>
    </xf>
    <xf numFmtId="2" fontId="2" fillId="0" borderId="0" xfId="0" applyNumberFormat="1" applyFont="1" applyFill="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69" fillId="0" borderId="0" xfId="0" quotePrefix="1" applyFont="1" applyFill="1" applyBorder="1" applyAlignment="1" applyProtection="1">
      <alignment horizontal="left" vertical="center"/>
    </xf>
    <xf numFmtId="2" fontId="15" fillId="5" borderId="68" xfId="0" applyNumberFormat="1" applyFont="1" applyFill="1" applyBorder="1" applyAlignment="1" applyProtection="1">
      <alignment horizontal="right" vertical="center"/>
    </xf>
    <xf numFmtId="166" fontId="15" fillId="5" borderId="0" xfId="0" quotePrefix="1" applyNumberFormat="1" applyFont="1" applyFill="1" applyBorder="1" applyAlignment="1" applyProtection="1">
      <alignment horizontal="left" vertical="center"/>
    </xf>
    <xf numFmtId="0" fontId="1" fillId="0" borderId="70" xfId="0" applyFont="1" applyFill="1" applyBorder="1" applyAlignment="1" applyProtection="1">
      <alignment vertical="center"/>
    </xf>
    <xf numFmtId="0" fontId="1" fillId="0" borderId="71" xfId="0" applyFont="1" applyFill="1" applyBorder="1" applyAlignment="1" applyProtection="1">
      <alignment vertical="center"/>
    </xf>
    <xf numFmtId="0" fontId="42" fillId="0" borderId="71" xfId="0" applyFont="1" applyFill="1" applyBorder="1" applyAlignment="1" applyProtection="1">
      <alignment horizontal="right" vertical="center"/>
    </xf>
    <xf numFmtId="1" fontId="0" fillId="0" borderId="71" xfId="0" applyNumberFormat="1" applyFill="1" applyBorder="1" applyAlignment="1" applyProtection="1">
      <alignment vertical="center"/>
    </xf>
    <xf numFmtId="166" fontId="42" fillId="0" borderId="71" xfId="0" applyNumberFormat="1" applyFont="1" applyFill="1" applyBorder="1" applyAlignment="1" applyProtection="1">
      <alignment horizontal="left" vertical="center"/>
    </xf>
    <xf numFmtId="166" fontId="41" fillId="0" borderId="71" xfId="0" applyNumberFormat="1" applyFont="1" applyFill="1" applyBorder="1" applyAlignment="1" applyProtection="1">
      <alignment horizontal="left" vertical="center"/>
    </xf>
    <xf numFmtId="1" fontId="0" fillId="0" borderId="72" xfId="0" applyNumberFormat="1" applyFill="1" applyBorder="1" applyAlignment="1" applyProtection="1">
      <alignment vertical="center"/>
    </xf>
    <xf numFmtId="0" fontId="70" fillId="0" borderId="0" xfId="0" applyFont="1" applyAlignment="1" applyProtection="1">
      <alignment vertical="center"/>
    </xf>
    <xf numFmtId="0" fontId="43" fillId="0" borderId="0" xfId="0" applyFont="1" applyAlignment="1" applyProtection="1">
      <alignment vertical="center"/>
    </xf>
    <xf numFmtId="1" fontId="43" fillId="0" borderId="0" xfId="0" applyNumberFormat="1" applyFont="1" applyAlignment="1" applyProtection="1">
      <alignment vertical="center"/>
    </xf>
    <xf numFmtId="0" fontId="8" fillId="0" borderId="0" xfId="2" applyProtection="1"/>
    <xf numFmtId="0" fontId="15" fillId="4" borderId="73" xfId="0" applyFont="1" applyFill="1" applyBorder="1" applyAlignment="1" applyProtection="1">
      <alignment horizontal="center" vertical="center"/>
    </xf>
    <xf numFmtId="1" fontId="15" fillId="4" borderId="73" xfId="0" applyNumberFormat="1" applyFont="1" applyFill="1" applyBorder="1" applyAlignment="1" applyProtection="1">
      <alignment horizontal="center" vertical="center"/>
    </xf>
    <xf numFmtId="0" fontId="7" fillId="2" borderId="6" xfId="0" applyFont="1" applyFill="1" applyBorder="1" applyProtection="1"/>
    <xf numFmtId="0" fontId="7" fillId="2" borderId="55" xfId="0" applyFont="1" applyFill="1" applyBorder="1" applyAlignment="1" applyProtection="1">
      <alignment horizontal="center"/>
    </xf>
    <xf numFmtId="165" fontId="7" fillId="0" borderId="1" xfId="0" applyNumberFormat="1" applyFont="1" applyBorder="1" applyProtection="1"/>
    <xf numFmtId="165" fontId="7" fillId="0" borderId="1" xfId="0" applyNumberFormat="1" applyFont="1" applyBorder="1" applyAlignment="1" applyProtection="1">
      <alignment horizontal="right"/>
    </xf>
    <xf numFmtId="0" fontId="7" fillId="2" borderId="41" xfId="0" applyFont="1" applyFill="1" applyBorder="1" applyProtection="1"/>
    <xf numFmtId="0" fontId="7" fillId="2" borderId="75" xfId="0" applyFont="1" applyFill="1" applyBorder="1" applyProtection="1"/>
    <xf numFmtId="0" fontId="7" fillId="2" borderId="52" xfId="0" applyFont="1" applyFill="1" applyBorder="1" applyAlignment="1" applyProtection="1">
      <alignment horizontal="center"/>
    </xf>
    <xf numFmtId="0" fontId="7" fillId="0" borderId="1" xfId="0" applyFont="1" applyBorder="1" applyProtection="1"/>
    <xf numFmtId="0" fontId="7" fillId="2" borderId="77" xfId="0" applyFont="1" applyFill="1" applyBorder="1" applyProtection="1"/>
    <xf numFmtId="0" fontId="7" fillId="2" borderId="78" xfId="0" applyFont="1" applyFill="1" applyBorder="1" applyAlignment="1" applyProtection="1">
      <alignment horizontal="center"/>
    </xf>
    <xf numFmtId="0" fontId="7" fillId="11" borderId="1" xfId="0" applyFont="1" applyFill="1" applyBorder="1" applyProtection="1"/>
    <xf numFmtId="164" fontId="7" fillId="0" borderId="1" xfId="0" applyNumberFormat="1" applyFont="1" applyBorder="1" applyProtection="1"/>
    <xf numFmtId="0" fontId="43" fillId="0" borderId="0" xfId="0" applyFont="1" applyAlignment="1">
      <alignment vertical="center"/>
    </xf>
    <xf numFmtId="0" fontId="42" fillId="0" borderId="0" xfId="0" applyFont="1" applyAlignment="1">
      <alignment horizontal="right" vertical="center"/>
    </xf>
    <xf numFmtId="1" fontId="43" fillId="0" borderId="0" xfId="0" applyNumberFormat="1" applyFont="1" applyAlignment="1">
      <alignment vertical="center"/>
    </xf>
    <xf numFmtId="166" fontId="42" fillId="0" borderId="0" xfId="0" applyNumberFormat="1" applyFont="1" applyAlignment="1">
      <alignment horizontal="left" vertical="center"/>
    </xf>
    <xf numFmtId="1" fontId="15" fillId="5" borderId="62" xfId="0" applyNumberFormat="1" applyFont="1" applyFill="1" applyBorder="1" applyAlignment="1" applyProtection="1">
      <alignment horizontal="right" vertical="center"/>
    </xf>
    <xf numFmtId="1" fontId="15" fillId="5" borderId="64" xfId="0" applyNumberFormat="1" applyFont="1" applyFill="1" applyBorder="1" applyAlignment="1" applyProtection="1">
      <alignment horizontal="right" vertical="center"/>
    </xf>
    <xf numFmtId="0" fontId="15" fillId="5" borderId="79" xfId="0" applyFont="1" applyFill="1" applyBorder="1" applyAlignment="1" applyProtection="1">
      <alignment vertical="center"/>
    </xf>
    <xf numFmtId="0" fontId="15" fillId="5" borderId="80" xfId="0" applyFont="1" applyFill="1" applyBorder="1" applyAlignment="1" applyProtection="1">
      <alignment vertical="center"/>
    </xf>
    <xf numFmtId="0" fontId="30" fillId="5" borderId="80" xfId="0" quotePrefix="1" applyFont="1" applyFill="1" applyBorder="1" applyAlignment="1" applyProtection="1">
      <alignment horizontal="right" vertical="center"/>
    </xf>
    <xf numFmtId="1" fontId="10" fillId="5" borderId="80" xfId="0" applyNumberFormat="1" applyFont="1" applyFill="1" applyBorder="1" applyAlignment="1" applyProtection="1">
      <alignment vertical="center"/>
    </xf>
    <xf numFmtId="166" fontId="30" fillId="5" borderId="80" xfId="0" applyNumberFormat="1" applyFont="1" applyFill="1" applyBorder="1" applyAlignment="1" applyProtection="1">
      <alignment horizontal="right" vertical="center"/>
    </xf>
    <xf numFmtId="166" fontId="15" fillId="5" borderId="81" xfId="0" applyNumberFormat="1"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164" fontId="2" fillId="0" borderId="67" xfId="0" applyNumberFormat="1" applyFont="1" applyFill="1" applyBorder="1" applyAlignment="1" applyProtection="1">
      <alignment horizontal="right" vertical="center"/>
    </xf>
    <xf numFmtId="166" fontId="2" fillId="0" borderId="0" xfId="0" applyNumberFormat="1" applyFont="1" applyFill="1" applyBorder="1" applyAlignment="1" applyProtection="1">
      <alignment horizontal="right" vertical="center"/>
    </xf>
    <xf numFmtId="0" fontId="71" fillId="0" borderId="0" xfId="0" applyFont="1" applyFill="1" applyBorder="1" applyAlignment="1" applyProtection="1">
      <alignment vertical="center"/>
    </xf>
    <xf numFmtId="166" fontId="42" fillId="0" borderId="0" xfId="0" applyNumberFormat="1" applyFont="1" applyFill="1" applyBorder="1" applyAlignment="1" applyProtection="1">
      <alignment horizontal="left" vertical="center"/>
    </xf>
    <xf numFmtId="166" fontId="42" fillId="0" borderId="66" xfId="0" applyNumberFormat="1" applyFont="1" applyFill="1" applyBorder="1" applyAlignment="1" applyProtection="1">
      <alignment horizontal="left" vertical="center"/>
    </xf>
    <xf numFmtId="164" fontId="2" fillId="0" borderId="0" xfId="0" applyNumberFormat="1" applyFont="1" applyFill="1" applyBorder="1" applyAlignment="1" applyProtection="1">
      <alignment horizontal="right" vertical="center"/>
    </xf>
    <xf numFmtId="164" fontId="15" fillId="5" borderId="0" xfId="0" applyNumberFormat="1" applyFont="1" applyFill="1" applyBorder="1" applyAlignment="1" applyProtection="1">
      <alignment horizontal="right" vertical="center"/>
    </xf>
    <xf numFmtId="166" fontId="30" fillId="5" borderId="0" xfId="0" applyNumberFormat="1" applyFont="1" applyFill="1" applyBorder="1" applyAlignment="1" applyProtection="1">
      <alignment horizontal="left" vertical="center"/>
    </xf>
    <xf numFmtId="166" fontId="42" fillId="0" borderId="0" xfId="0" quotePrefix="1" applyNumberFormat="1" applyFont="1" applyFill="1" applyBorder="1" applyAlignment="1" applyProtection="1">
      <alignment horizontal="right" vertical="center"/>
    </xf>
    <xf numFmtId="166" fontId="42" fillId="0" borderId="66" xfId="0" quotePrefix="1" applyNumberFormat="1" applyFont="1" applyFill="1" applyBorder="1" applyAlignment="1" applyProtection="1">
      <alignment horizontal="left" vertical="center"/>
    </xf>
    <xf numFmtId="0" fontId="67" fillId="0" borderId="70" xfId="0" applyFont="1" applyFill="1" applyBorder="1" applyAlignment="1" applyProtection="1">
      <alignment horizontal="center" vertical="center"/>
    </xf>
    <xf numFmtId="0" fontId="67" fillId="0" borderId="71" xfId="0" applyFont="1" applyFill="1" applyBorder="1" applyAlignment="1" applyProtection="1">
      <alignment horizontal="center" vertical="center"/>
    </xf>
    <xf numFmtId="164" fontId="42" fillId="0" borderId="71" xfId="0" applyNumberFormat="1" applyFont="1" applyFill="1" applyBorder="1" applyAlignment="1" applyProtection="1">
      <alignment horizontal="right" vertical="center"/>
    </xf>
    <xf numFmtId="1" fontId="66" fillId="0" borderId="71" xfId="0" quotePrefix="1" applyNumberFormat="1" applyFont="1" applyFill="1" applyBorder="1" applyAlignment="1" applyProtection="1">
      <alignment horizontal="center" vertical="center"/>
    </xf>
    <xf numFmtId="166" fontId="42" fillId="0" borderId="71" xfId="0" applyNumberFormat="1" applyFont="1" applyFill="1" applyBorder="1" applyAlignment="1" applyProtection="1">
      <alignment horizontal="right" vertical="center"/>
    </xf>
    <xf numFmtId="166" fontId="42" fillId="0" borderId="72" xfId="0" applyNumberFormat="1" applyFont="1" applyFill="1" applyBorder="1" applyAlignment="1" applyProtection="1">
      <alignment horizontal="left" vertical="center"/>
    </xf>
    <xf numFmtId="0" fontId="15" fillId="4" borderId="10" xfId="0" applyFont="1" applyFill="1" applyBorder="1" applyAlignment="1" applyProtection="1">
      <alignment horizontal="center" vertical="center"/>
    </xf>
    <xf numFmtId="0" fontId="7" fillId="12" borderId="13" xfId="0" applyFont="1" applyFill="1" applyBorder="1" applyAlignment="1" applyProtection="1"/>
    <xf numFmtId="0" fontId="7" fillId="12" borderId="2" xfId="0" applyFont="1" applyFill="1" applyBorder="1" applyAlignment="1" applyProtection="1"/>
    <xf numFmtId="0" fontId="7" fillId="2" borderId="85" xfId="0" applyFont="1" applyFill="1" applyBorder="1" applyAlignment="1" applyProtection="1">
      <alignment horizontal="center"/>
    </xf>
    <xf numFmtId="166" fontId="42" fillId="0" borderId="0" xfId="0" applyNumberFormat="1" applyFont="1" applyAlignment="1">
      <alignment horizontal="right" vertical="center"/>
    </xf>
    <xf numFmtId="0" fontId="1" fillId="2" borderId="42" xfId="0" applyFont="1" applyFill="1" applyBorder="1" applyAlignment="1" applyProtection="1">
      <alignment horizontal="center" vertical="center"/>
      <protection locked="0"/>
    </xf>
    <xf numFmtId="0" fontId="7" fillId="2" borderId="86" xfId="0" applyFont="1" applyFill="1" applyBorder="1" applyAlignment="1" applyProtection="1">
      <alignment horizontal="left" vertical="center"/>
    </xf>
    <xf numFmtId="0" fontId="7" fillId="2" borderId="41" xfId="0" applyFont="1" applyFill="1" applyBorder="1" applyAlignment="1" applyProtection="1">
      <alignment horizontal="center" vertical="center"/>
    </xf>
    <xf numFmtId="0" fontId="1" fillId="2" borderId="41" xfId="0" applyFont="1" applyFill="1" applyBorder="1" applyAlignment="1" applyProtection="1">
      <alignment vertical="center"/>
    </xf>
    <xf numFmtId="0" fontId="7" fillId="2" borderId="87" xfId="0" applyFont="1" applyFill="1" applyBorder="1" applyAlignment="1" applyProtection="1">
      <alignment horizontal="left" vertical="center"/>
    </xf>
    <xf numFmtId="0" fontId="7" fillId="2" borderId="82" xfId="0" applyFont="1" applyFill="1" applyBorder="1" applyAlignment="1" applyProtection="1">
      <alignment horizontal="center" vertical="center"/>
    </xf>
    <xf numFmtId="0" fontId="1" fillId="2" borderId="82" xfId="0" applyFont="1" applyFill="1" applyBorder="1" applyAlignment="1" applyProtection="1">
      <alignment vertical="center"/>
    </xf>
    <xf numFmtId="0" fontId="1" fillId="2" borderId="82" xfId="0" applyFont="1" applyFill="1" applyBorder="1" applyAlignment="1" applyProtection="1">
      <alignment horizontal="center" vertical="center"/>
      <protection locked="0"/>
    </xf>
    <xf numFmtId="0" fontId="1" fillId="2" borderId="82" xfId="0" applyFont="1" applyFill="1" applyBorder="1" applyAlignment="1" applyProtection="1">
      <alignment vertical="center"/>
      <protection locked="0"/>
    </xf>
    <xf numFmtId="0" fontId="42" fillId="9" borderId="95" xfId="0" applyFont="1" applyFill="1" applyBorder="1" applyAlignment="1" applyProtection="1">
      <alignment vertical="center" wrapText="1"/>
      <protection locked="0"/>
    </xf>
    <xf numFmtId="0" fontId="1" fillId="0" borderId="0" xfId="0" applyFont="1" applyFill="1" applyBorder="1" applyAlignment="1">
      <alignment vertical="center"/>
    </xf>
    <xf numFmtId="0" fontId="1" fillId="0" borderId="0" xfId="0" applyFont="1" applyFill="1" applyAlignment="1" applyProtection="1">
      <alignment vertical="center"/>
    </xf>
    <xf numFmtId="164" fontId="1" fillId="0" borderId="67" xfId="0" quotePrefix="1" applyNumberFormat="1" applyFont="1" applyFill="1" applyBorder="1" applyAlignment="1" applyProtection="1">
      <alignment horizontal="right" vertical="center"/>
      <protection locked="0"/>
    </xf>
    <xf numFmtId="0" fontId="5" fillId="0" borderId="0" xfId="0" applyFont="1" applyFill="1" applyBorder="1" applyAlignment="1">
      <alignment vertical="center"/>
    </xf>
    <xf numFmtId="0" fontId="2" fillId="0" borderId="0" xfId="0" quotePrefix="1" applyFont="1" applyFill="1" applyBorder="1" applyAlignment="1">
      <alignment horizontal="left" vertical="center"/>
    </xf>
    <xf numFmtId="0" fontId="7" fillId="2" borderId="77" xfId="0" applyFont="1" applyFill="1" applyBorder="1" applyAlignment="1" applyProtection="1">
      <alignment horizontal="left" vertical="center"/>
    </xf>
    <xf numFmtId="0" fontId="7" fillId="2" borderId="76" xfId="0" applyFont="1" applyFill="1" applyBorder="1" applyAlignment="1" applyProtection="1">
      <alignment horizontal="left" vertical="center"/>
    </xf>
    <xf numFmtId="0" fontId="0" fillId="2" borderId="0" xfId="0" applyFill="1" applyBorder="1" applyAlignment="1" applyProtection="1">
      <alignment horizontal="center" wrapText="1"/>
      <protection locked="0"/>
    </xf>
    <xf numFmtId="0" fontId="0" fillId="2" borderId="0" xfId="0" applyFill="1" applyBorder="1" applyProtection="1">
      <protection locked="0"/>
    </xf>
    <xf numFmtId="0" fontId="15" fillId="4" borderId="4"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1" fontId="15" fillId="4" borderId="10" xfId="0" applyNumberFormat="1"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10" fillId="4" borderId="6" xfId="0" applyFont="1" applyFill="1" applyBorder="1" applyAlignment="1" applyProtection="1">
      <alignment horizontal="center"/>
      <protection locked="0"/>
    </xf>
    <xf numFmtId="0" fontId="30" fillId="5" borderId="6" xfId="0" applyFont="1" applyFill="1" applyBorder="1" applyAlignment="1" applyProtection="1">
      <alignment horizontal="center" vertical="center" wrapText="1"/>
      <protection locked="0"/>
    </xf>
    <xf numFmtId="0" fontId="14" fillId="4" borderId="6" xfId="0" applyFont="1" applyFill="1" applyBorder="1" applyProtection="1">
      <protection locked="0"/>
    </xf>
    <xf numFmtId="164" fontId="16" fillId="4" borderId="6" xfId="0" applyNumberFormat="1" applyFont="1" applyFill="1" applyBorder="1" applyAlignment="1" applyProtection="1">
      <alignment vertical="center" wrapText="1"/>
      <protection locked="0"/>
    </xf>
    <xf numFmtId="1" fontId="10" fillId="4" borderId="6" xfId="0" applyNumberFormat="1" applyFont="1" applyFill="1" applyBorder="1" applyAlignment="1" applyProtection="1">
      <alignment horizontal="center"/>
      <protection locked="0"/>
    </xf>
    <xf numFmtId="0" fontId="1" fillId="2" borderId="58" xfId="0" applyFont="1" applyFill="1" applyBorder="1" applyAlignment="1" applyProtection="1">
      <alignment horizontal="center" vertical="center"/>
      <protection locked="0"/>
    </xf>
    <xf numFmtId="0" fontId="57" fillId="2" borderId="58" xfId="2" applyFont="1" applyFill="1" applyBorder="1" applyAlignment="1" applyProtection="1">
      <alignment horizontal="center" vertical="center"/>
      <protection locked="0"/>
    </xf>
    <xf numFmtId="0" fontId="15" fillId="4" borderId="6"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11" fillId="2" borderId="0" xfId="0" applyFont="1" applyFill="1" applyBorder="1" applyAlignment="1" applyProtection="1">
      <protection locked="0"/>
    </xf>
    <xf numFmtId="0" fontId="11" fillId="0" borderId="0" xfId="0" applyFont="1" applyProtection="1">
      <protection locked="0"/>
    </xf>
    <xf numFmtId="0" fontId="0" fillId="2" borderId="0" xfId="0" applyFill="1" applyBorder="1" applyAlignment="1" applyProtection="1">
      <protection locked="0"/>
    </xf>
    <xf numFmtId="0" fontId="48" fillId="5" borderId="44" xfId="2" quotePrefix="1" applyFont="1" applyFill="1" applyBorder="1" applyAlignment="1" applyProtection="1">
      <alignment horizontal="center"/>
      <protection locked="0"/>
    </xf>
    <xf numFmtId="0" fontId="36" fillId="3" borderId="0" xfId="0" applyFont="1" applyFill="1" applyAlignment="1">
      <alignment vertical="top"/>
    </xf>
    <xf numFmtId="0" fontId="37" fillId="3" borderId="0" xfId="0" applyFont="1" applyFill="1" applyAlignment="1">
      <alignment vertical="top"/>
    </xf>
    <xf numFmtId="0" fontId="37" fillId="3" borderId="0" xfId="0" applyFont="1" applyFill="1"/>
    <xf numFmtId="165" fontId="7" fillId="0" borderId="1" xfId="0" applyNumberFormat="1" applyFont="1" applyBorder="1"/>
    <xf numFmtId="0" fontId="7" fillId="0" borderId="1" xfId="0" applyFont="1" applyBorder="1"/>
    <xf numFmtId="0" fontId="6" fillId="2" borderId="8" xfId="0" applyFont="1" applyFill="1" applyBorder="1" applyAlignment="1" applyProtection="1">
      <alignment horizontal="center" vertical="center"/>
      <protection locked="0"/>
    </xf>
    <xf numFmtId="0" fontId="7" fillId="0" borderId="6"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164" fontId="7" fillId="2" borderId="85" xfId="0" applyNumberFormat="1" applyFont="1" applyFill="1" applyBorder="1" applyAlignment="1" applyProtection="1">
      <alignment horizontal="center"/>
    </xf>
    <xf numFmtId="0" fontId="7" fillId="0" borderId="0" xfId="0" quotePrefix="1" applyFont="1" applyAlignment="1">
      <alignment horizontal="left" vertical="center" wrapText="1"/>
    </xf>
    <xf numFmtId="0" fontId="7" fillId="0" borderId="0" xfId="0" applyFont="1" applyAlignment="1" applyProtection="1">
      <alignment horizontal="left" wrapText="1"/>
    </xf>
    <xf numFmtId="0" fontId="7" fillId="0" borderId="0" xfId="0" applyFont="1" applyAlignment="1" applyProtection="1">
      <alignment horizontal="justify" wrapText="1"/>
    </xf>
    <xf numFmtId="0" fontId="15" fillId="4" borderId="10" xfId="0" applyFont="1" applyFill="1" applyBorder="1" applyAlignment="1" applyProtection="1">
      <alignment horizontal="center" vertical="center"/>
    </xf>
    <xf numFmtId="0" fontId="1" fillId="14" borderId="0" xfId="1" applyFont="1" applyFill="1" applyAlignment="1">
      <alignment horizontal="center"/>
    </xf>
    <xf numFmtId="0" fontId="1" fillId="14" borderId="0" xfId="1" applyFont="1" applyFill="1"/>
    <xf numFmtId="164" fontId="1" fillId="14" borderId="0" xfId="1" applyNumberFormat="1" applyFont="1" applyFill="1" applyAlignment="1">
      <alignment horizontal="center"/>
    </xf>
    <xf numFmtId="0" fontId="1" fillId="0" borderId="0" xfId="1" applyFont="1"/>
    <xf numFmtId="0" fontId="1" fillId="2" borderId="0" xfId="1" applyFont="1" applyFill="1" applyAlignment="1">
      <alignment horizontal="center"/>
    </xf>
    <xf numFmtId="0" fontId="2" fillId="0" borderId="0" xfId="1" applyFont="1"/>
    <xf numFmtId="0" fontId="74" fillId="2" borderId="0" xfId="1" applyFont="1" applyFill="1" applyAlignment="1">
      <alignment horizontal="left" vertical="center"/>
    </xf>
    <xf numFmtId="0" fontId="1" fillId="14" borderId="0" xfId="1" applyFont="1" applyFill="1" applyBorder="1" applyAlignment="1">
      <alignment horizontal="left"/>
    </xf>
    <xf numFmtId="0" fontId="1" fillId="14" borderId="0" xfId="1" applyFont="1" applyFill="1" applyAlignment="1">
      <alignment horizontal="left"/>
    </xf>
    <xf numFmtId="0" fontId="1" fillId="14" borderId="0" xfId="1" applyFont="1" applyFill="1" applyBorder="1" applyAlignment="1">
      <alignment horizontal="center"/>
    </xf>
    <xf numFmtId="0" fontId="1" fillId="14" borderId="0" xfId="1" applyFont="1" applyFill="1" applyBorder="1"/>
    <xf numFmtId="0" fontId="1" fillId="2" borderId="0" xfId="0" applyFont="1" applyFill="1" applyBorder="1" applyAlignment="1">
      <alignment horizontal="left" wrapText="1"/>
    </xf>
    <xf numFmtId="0" fontId="75" fillId="14" borderId="0" xfId="1" applyFont="1" applyFill="1" applyBorder="1" applyAlignment="1">
      <alignment horizontal="left"/>
    </xf>
    <xf numFmtId="0" fontId="76" fillId="14" borderId="0" xfId="1" applyFont="1" applyFill="1" applyAlignment="1">
      <alignment horizontal="center"/>
    </xf>
    <xf numFmtId="0" fontId="76" fillId="14" borderId="0" xfId="1" applyFont="1" applyFill="1" applyBorder="1"/>
    <xf numFmtId="0" fontId="76" fillId="14" borderId="0" xfId="1" applyFont="1" applyFill="1"/>
    <xf numFmtId="164" fontId="76" fillId="14" borderId="0" xfId="1" applyNumberFormat="1" applyFont="1" applyFill="1" applyAlignment="1">
      <alignment horizontal="center"/>
    </xf>
    <xf numFmtId="0" fontId="15" fillId="5" borderId="1" xfId="1" applyFont="1" applyFill="1" applyBorder="1" applyAlignment="1">
      <alignment horizontal="center" vertical="center" wrapText="1"/>
    </xf>
    <xf numFmtId="0" fontId="15" fillId="5" borderId="1" xfId="1" applyFont="1" applyFill="1" applyBorder="1" applyAlignment="1">
      <alignment vertical="center"/>
    </xf>
    <xf numFmtId="0" fontId="15" fillId="5" borderId="1" xfId="1" applyFont="1" applyFill="1" applyBorder="1" applyAlignment="1">
      <alignment horizontal="center" vertical="center"/>
    </xf>
    <xf numFmtId="0" fontId="1" fillId="0" borderId="0" xfId="1" applyFont="1" applyAlignment="1">
      <alignment vertical="center"/>
    </xf>
    <xf numFmtId="0" fontId="1" fillId="2" borderId="2" xfId="1" applyFont="1" applyFill="1" applyBorder="1" applyAlignment="1">
      <alignment horizontal="center"/>
    </xf>
    <xf numFmtId="0" fontId="1" fillId="2" borderId="1" xfId="1" applyFont="1" applyFill="1" applyBorder="1"/>
    <xf numFmtId="164" fontId="1" fillId="2" borderId="1" xfId="1" applyNumberFormat="1" applyFont="1" applyFill="1" applyBorder="1" applyAlignment="1" applyProtection="1">
      <alignment vertical="center" wrapText="1"/>
      <protection locked="0"/>
    </xf>
    <xf numFmtId="0" fontId="1" fillId="14" borderId="1" xfId="1" applyFont="1" applyFill="1" applyBorder="1" applyAlignment="1">
      <alignment horizontal="center"/>
    </xf>
    <xf numFmtId="0" fontId="1" fillId="14" borderId="1" xfId="1" applyFont="1" applyFill="1" applyBorder="1"/>
    <xf numFmtId="165" fontId="1" fillId="2" borderId="1" xfId="1" applyNumberFormat="1" applyFont="1" applyFill="1" applyBorder="1" applyAlignment="1">
      <alignment horizontal="left" vertical="center" wrapText="1"/>
    </xf>
    <xf numFmtId="164" fontId="1" fillId="14" borderId="1" xfId="1" applyNumberFormat="1" applyFont="1" applyFill="1" applyBorder="1" applyProtection="1">
      <protection locked="0"/>
    </xf>
    <xf numFmtId="0" fontId="1" fillId="14" borderId="1" xfId="1" applyFont="1" applyFill="1" applyBorder="1" applyAlignment="1">
      <alignment horizontal="center" vertical="center"/>
    </xf>
    <xf numFmtId="0" fontId="1" fillId="15" borderId="1" xfId="1" applyFont="1" applyFill="1" applyBorder="1" applyAlignment="1">
      <alignment horizontal="center"/>
    </xf>
    <xf numFmtId="0" fontId="1" fillId="15" borderId="1" xfId="1" applyFont="1" applyFill="1" applyBorder="1"/>
    <xf numFmtId="0" fontId="1" fillId="14" borderId="1" xfId="1" applyFont="1" applyFill="1" applyBorder="1" applyProtection="1">
      <protection locked="0"/>
    </xf>
    <xf numFmtId="0" fontId="24" fillId="2" borderId="99" xfId="2" applyFont="1" applyFill="1" applyBorder="1" applyAlignment="1" applyProtection="1">
      <alignment vertical="center"/>
      <protection locked="0"/>
    </xf>
    <xf numFmtId="0" fontId="1" fillId="14" borderId="0" xfId="1" applyFont="1" applyFill="1" applyBorder="1" applyAlignment="1">
      <alignment horizontal="left" wrapText="1"/>
    </xf>
    <xf numFmtId="0" fontId="20" fillId="0" borderId="47" xfId="0" applyFont="1" applyFill="1" applyBorder="1" applyAlignment="1" applyProtection="1">
      <alignment horizontal="left" vertical="center"/>
    </xf>
    <xf numFmtId="0" fontId="7" fillId="2" borderId="100" xfId="0" applyFont="1" applyFill="1" applyBorder="1" applyAlignment="1" applyProtection="1">
      <alignment horizontal="center"/>
    </xf>
    <xf numFmtId="0" fontId="1" fillId="3" borderId="8" xfId="0" applyFont="1" applyFill="1" applyBorder="1"/>
    <xf numFmtId="0" fontId="7" fillId="2" borderId="59" xfId="0" applyFont="1" applyFill="1" applyBorder="1" applyAlignment="1" applyProtection="1">
      <alignment horizontal="center"/>
    </xf>
    <xf numFmtId="165" fontId="14" fillId="4" borderId="44" xfId="0" applyNumberFormat="1" applyFont="1" applyFill="1" applyBorder="1" applyAlignment="1">
      <alignment horizontal="center" vertical="center" wrapText="1"/>
    </xf>
    <xf numFmtId="0" fontId="14" fillId="4" borderId="6" xfId="0" applyFont="1" applyFill="1" applyBorder="1"/>
    <xf numFmtId="0" fontId="20" fillId="0" borderId="6" xfId="0" applyFont="1" applyFill="1" applyBorder="1" applyAlignment="1">
      <alignment horizontal="left"/>
    </xf>
    <xf numFmtId="0" fontId="7" fillId="2" borderId="44" xfId="0" applyFont="1" applyFill="1" applyBorder="1" applyAlignment="1">
      <alignment horizontal="center"/>
    </xf>
    <xf numFmtId="0" fontId="7" fillId="2" borderId="6" xfId="0" applyFont="1" applyFill="1" applyBorder="1"/>
    <xf numFmtId="0" fontId="1" fillId="0" borderId="6" xfId="0" applyFont="1" applyBorder="1"/>
    <xf numFmtId="0" fontId="20" fillId="0" borderId="102" xfId="0" applyFont="1" applyFill="1" applyBorder="1" applyAlignment="1" applyProtection="1">
      <alignment horizontal="left"/>
    </xf>
    <xf numFmtId="0" fontId="7" fillId="2" borderId="43" xfId="0" applyFont="1" applyFill="1" applyBorder="1"/>
    <xf numFmtId="0" fontId="7" fillId="2" borderId="43" xfId="0" applyFont="1" applyFill="1" applyBorder="1" applyProtection="1">
      <protection locked="0"/>
    </xf>
    <xf numFmtId="164" fontId="1" fillId="2" borderId="43" xfId="0" applyNumberFormat="1" applyFont="1" applyFill="1" applyBorder="1" applyAlignment="1" applyProtection="1">
      <alignment vertical="center" wrapText="1"/>
      <protection locked="0"/>
    </xf>
    <xf numFmtId="0" fontId="20" fillId="0" borderId="43" xfId="0" applyFont="1" applyFill="1" applyBorder="1" applyAlignment="1">
      <alignment horizontal="left"/>
    </xf>
    <xf numFmtId="0" fontId="7" fillId="2" borderId="103" xfId="0" applyFont="1" applyFill="1" applyBorder="1" applyAlignment="1">
      <alignment horizontal="center"/>
    </xf>
    <xf numFmtId="0" fontId="7" fillId="2" borderId="5" xfId="0" applyFont="1" applyFill="1" applyBorder="1" applyAlignment="1" applyProtection="1">
      <alignment horizontal="left"/>
    </xf>
    <xf numFmtId="0" fontId="7" fillId="2" borderId="44" xfId="0" applyFont="1" applyFill="1" applyBorder="1" applyAlignment="1" applyProtection="1">
      <alignment horizontal="center"/>
    </xf>
    <xf numFmtId="0" fontId="7" fillId="2" borderId="6" xfId="0" applyFont="1" applyFill="1" applyBorder="1" applyProtection="1">
      <protection locked="0"/>
    </xf>
    <xf numFmtId="164" fontId="1" fillId="2" borderId="6" xfId="0" applyNumberFormat="1" applyFont="1" applyFill="1" applyBorder="1" applyAlignment="1" applyProtection="1">
      <alignment vertical="center" wrapText="1"/>
      <protection locked="0"/>
    </xf>
    <xf numFmtId="165" fontId="1" fillId="2" borderId="6" xfId="0" applyNumberFormat="1" applyFont="1" applyFill="1" applyBorder="1" applyAlignment="1" applyProtection="1">
      <alignment vertical="center" wrapText="1"/>
    </xf>
    <xf numFmtId="0" fontId="23" fillId="0" borderId="0" xfId="0" applyFont="1" applyAlignment="1" applyProtection="1">
      <alignment horizontal="right" vertical="top"/>
    </xf>
    <xf numFmtId="0" fontId="21" fillId="0" borderId="0" xfId="0" applyFont="1" applyAlignment="1" applyProtection="1">
      <alignment vertical="center"/>
    </xf>
    <xf numFmtId="0" fontId="78" fillId="0" borderId="0" xfId="0" applyFont="1" applyAlignment="1" applyProtection="1">
      <alignment horizontal="right" wrapText="1"/>
    </xf>
    <xf numFmtId="0" fontId="78" fillId="0" borderId="0" xfId="0" applyFont="1" applyProtection="1"/>
    <xf numFmtId="0" fontId="1" fillId="2" borderId="1" xfId="1" applyFont="1" applyFill="1" applyBorder="1" applyProtection="1">
      <protection locked="0"/>
    </xf>
    <xf numFmtId="165" fontId="1" fillId="2" borderId="1" xfId="1" applyNumberFormat="1" applyFont="1" applyFill="1" applyBorder="1" applyAlignment="1" applyProtection="1">
      <alignment horizontal="left" vertical="center" wrapText="1"/>
      <protection locked="0"/>
    </xf>
    <xf numFmtId="0" fontId="1" fillId="15" borderId="1" xfId="1" applyFont="1" applyFill="1" applyBorder="1" applyProtection="1">
      <protection locked="0"/>
    </xf>
    <xf numFmtId="164" fontId="1" fillId="15" borderId="1" xfId="1" applyNumberFormat="1" applyFont="1" applyFill="1" applyBorder="1" applyAlignment="1" applyProtection="1">
      <alignment horizontal="center"/>
      <protection locked="0"/>
    </xf>
    <xf numFmtId="0" fontId="1" fillId="15" borderId="76" xfId="1" applyFont="1" applyFill="1" applyBorder="1" applyProtection="1">
      <protection locked="0"/>
    </xf>
    <xf numFmtId="0" fontId="15" fillId="4" borderId="55" xfId="0" applyFont="1" applyFill="1" applyBorder="1" applyAlignment="1">
      <alignment horizontal="left" vertical="center"/>
    </xf>
    <xf numFmtId="0" fontId="7" fillId="2" borderId="44" xfId="0" applyFont="1" applyFill="1" applyBorder="1" applyAlignment="1" applyProtection="1">
      <alignment horizontal="center"/>
      <protection locked="0"/>
    </xf>
    <xf numFmtId="0" fontId="1" fillId="15" borderId="1" xfId="1" applyFont="1" applyFill="1" applyBorder="1" applyAlignment="1" applyProtection="1">
      <alignment horizontal="center"/>
      <protection locked="0"/>
    </xf>
    <xf numFmtId="0" fontId="29" fillId="6" borderId="0" xfId="0" applyFont="1" applyFill="1" applyAlignment="1" applyProtection="1">
      <alignment horizontal="center"/>
    </xf>
    <xf numFmtId="0" fontId="4" fillId="6" borderId="0" xfId="0" applyFont="1" applyFill="1" applyAlignment="1" applyProtection="1">
      <alignment horizontal="center" wrapText="1"/>
    </xf>
    <xf numFmtId="0" fontId="1"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21" fillId="8" borderId="13" xfId="0" quotePrefix="1" applyFont="1" applyFill="1" applyBorder="1" applyAlignment="1" applyProtection="1">
      <alignment horizontal="center" vertical="center"/>
    </xf>
    <xf numFmtId="0" fontId="21" fillId="8" borderId="14" xfId="0" quotePrefix="1" applyFont="1" applyFill="1" applyBorder="1" applyAlignment="1" applyProtection="1">
      <alignment horizontal="center" vertical="center"/>
    </xf>
    <xf numFmtId="0" fontId="21" fillId="8" borderId="2" xfId="0" quotePrefix="1" applyFont="1" applyFill="1" applyBorder="1" applyAlignment="1" applyProtection="1">
      <alignment horizontal="center" vertical="center"/>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21" fillId="0" borderId="13"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wrapText="1"/>
    </xf>
    <xf numFmtId="0" fontId="2" fillId="8" borderId="0" xfId="0" applyFont="1" applyFill="1" applyBorder="1" applyAlignment="1" applyProtection="1">
      <alignment horizontal="center" vertical="center"/>
    </xf>
    <xf numFmtId="0" fontId="2" fillId="8" borderId="0" xfId="0" applyFont="1" applyFill="1" applyBorder="1" applyAlignment="1" applyProtection="1">
      <alignment horizontal="right" vertical="center"/>
      <protection locked="0"/>
    </xf>
    <xf numFmtId="0" fontId="2" fillId="8" borderId="0" xfId="0" applyFont="1" applyFill="1" applyBorder="1" applyAlignment="1" applyProtection="1">
      <alignment horizontal="left" vertical="center"/>
      <protection locked="0"/>
    </xf>
    <xf numFmtId="0" fontId="1" fillId="0" borderId="0" xfId="0" applyFont="1" applyFill="1" applyAlignment="1" applyProtection="1">
      <alignment horizontal="left" wrapText="1"/>
    </xf>
    <xf numFmtId="0" fontId="1" fillId="0" borderId="0" xfId="0" applyFont="1" applyFill="1" applyAlignment="1" applyProtection="1">
      <alignment horizontal="left"/>
    </xf>
    <xf numFmtId="0" fontId="1" fillId="0" borderId="0" xfId="0" applyFont="1" applyAlignment="1" applyProtection="1">
      <alignment horizontal="justify" vertical="top" wrapText="1"/>
    </xf>
    <xf numFmtId="0" fontId="2" fillId="0" borderId="15" xfId="0" applyFont="1" applyBorder="1" applyAlignment="1" applyProtection="1">
      <alignment horizontal="center" wrapText="1"/>
      <protection locked="0"/>
    </xf>
    <xf numFmtId="0" fontId="2" fillId="0" borderId="16"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1" fillId="3" borderId="1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3" fillId="6" borderId="0" xfId="0" applyFont="1" applyFill="1" applyAlignment="1" applyProtection="1">
      <alignment horizontal="center"/>
    </xf>
    <xf numFmtId="0" fontId="21" fillId="0" borderId="0" xfId="3" applyFont="1" applyBorder="1" applyAlignment="1" applyProtection="1">
      <alignment horizontal="left" vertical="center" wrapText="1"/>
    </xf>
    <xf numFmtId="0" fontId="21" fillId="0" borderId="0" xfId="3" applyFont="1" applyFill="1" applyBorder="1" applyAlignment="1" applyProtection="1">
      <alignment horizontal="left" vertical="center" wrapText="1"/>
    </xf>
    <xf numFmtId="0" fontId="2" fillId="0" borderId="0" xfId="3" applyFont="1" applyBorder="1" applyAlignment="1" applyProtection="1">
      <alignment horizontal="left" vertical="center" wrapText="1"/>
    </xf>
    <xf numFmtId="0" fontId="25" fillId="0" borderId="0" xfId="0" applyFont="1" applyFill="1" applyAlignment="1" applyProtection="1">
      <alignment horizontal="center"/>
    </xf>
    <xf numFmtId="0" fontId="7" fillId="0" borderId="0" xfId="0" quotePrefix="1" applyFont="1" applyAlignment="1" applyProtection="1">
      <alignment horizontal="justify" vertical="center" wrapText="1"/>
    </xf>
    <xf numFmtId="0" fontId="7" fillId="0" borderId="0" xfId="0" applyFont="1" applyAlignment="1" applyProtection="1">
      <alignment horizontal="justify" vertical="center" wrapText="1"/>
    </xf>
    <xf numFmtId="0" fontId="7" fillId="0" borderId="0" xfId="0" quotePrefix="1" applyFont="1" applyAlignment="1" applyProtection="1">
      <alignment horizontal="left" vertical="top" wrapText="1"/>
    </xf>
    <xf numFmtId="0" fontId="7" fillId="0" borderId="0" xfId="0" quotePrefix="1" applyFont="1" applyAlignment="1" applyProtection="1">
      <alignment horizontal="left" vertical="center" wrapText="1"/>
    </xf>
    <xf numFmtId="0" fontId="7" fillId="0" borderId="0" xfId="0" quotePrefix="1" applyFont="1" applyAlignment="1">
      <alignment horizontal="left" vertical="center" wrapText="1"/>
    </xf>
    <xf numFmtId="0" fontId="21" fillId="0" borderId="0" xfId="4" applyFont="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7" fillId="0" borderId="0" xfId="0" quotePrefix="1" applyFont="1" applyFill="1" applyAlignment="1" applyProtection="1">
      <alignment horizontal="left" vertical="center" wrapText="1"/>
    </xf>
    <xf numFmtId="0" fontId="21" fillId="16" borderId="0" xfId="4" applyFont="1" applyFill="1" applyBorder="1" applyAlignment="1" applyProtection="1">
      <alignment horizontal="left" vertical="center" wrapText="1"/>
    </xf>
    <xf numFmtId="0" fontId="7" fillId="0" borderId="0" xfId="0" applyFont="1" applyAlignment="1" applyProtection="1">
      <alignment horizontal="justify" wrapText="1"/>
    </xf>
    <xf numFmtId="0" fontId="21" fillId="0" borderId="0" xfId="0" applyFont="1" applyAlignment="1" applyProtection="1">
      <alignment horizontal="left" wrapText="1"/>
    </xf>
    <xf numFmtId="0" fontId="21" fillId="0" borderId="0" xfId="0" applyFont="1" applyAlignment="1" applyProtection="1">
      <alignment horizontal="left" vertical="center" wrapText="1"/>
    </xf>
    <xf numFmtId="0" fontId="1" fillId="0" borderId="0" xfId="0" applyFont="1" applyAlignment="1" applyProtection="1">
      <alignment horizontal="left" wrapText="1"/>
    </xf>
    <xf numFmtId="0" fontId="7" fillId="0" borderId="0" xfId="0" applyFont="1" applyAlignment="1" applyProtection="1">
      <alignment horizontal="left" wrapText="1"/>
    </xf>
    <xf numFmtId="0" fontId="20" fillId="0" borderId="0" xfId="0" applyFont="1" applyAlignment="1" applyProtection="1">
      <alignment horizontal="left" wrapText="1"/>
    </xf>
    <xf numFmtId="0" fontId="1" fillId="0" borderId="0" xfId="0" applyFont="1" applyAlignment="1" applyProtection="1">
      <alignment horizontal="left" vertical="center" wrapText="1"/>
    </xf>
    <xf numFmtId="0" fontId="7" fillId="0" borderId="0" xfId="0" applyFont="1" applyAlignment="1" applyProtection="1">
      <alignment horizontal="justify" vertical="justify" wrapText="1"/>
    </xf>
    <xf numFmtId="0" fontId="1" fillId="0" borderId="0" xfId="0" applyFont="1" applyAlignment="1" applyProtection="1">
      <alignment horizontal="justify" wrapText="1"/>
    </xf>
    <xf numFmtId="0" fontId="11" fillId="0" borderId="0" xfId="0" applyFont="1" applyAlignment="1" applyProtection="1">
      <alignment horizontal="center"/>
    </xf>
    <xf numFmtId="0" fontId="1" fillId="0" borderId="0" xfId="0" applyFont="1" applyAlignment="1" applyProtection="1">
      <alignment horizontal="justify" vertical="justify" wrapText="1"/>
    </xf>
    <xf numFmtId="0" fontId="1" fillId="2" borderId="101" xfId="0" applyFont="1" applyFill="1" applyBorder="1" applyAlignment="1" applyProtection="1">
      <alignment horizontal="center" vertical="center"/>
      <protection locked="0"/>
    </xf>
    <xf numFmtId="0" fontId="1" fillId="2" borderId="39" xfId="0" applyFont="1" applyFill="1" applyBorder="1" applyAlignment="1" applyProtection="1">
      <alignment horizontal="center" vertical="center"/>
      <protection locked="0"/>
    </xf>
    <xf numFmtId="0" fontId="1" fillId="2" borderId="94" xfId="0" applyFont="1" applyFill="1" applyBorder="1" applyAlignment="1" applyProtection="1">
      <alignment horizontal="center" vertical="center"/>
      <protection locked="0"/>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2" xfId="0" applyFont="1" applyFill="1" applyBorder="1" applyAlignment="1">
      <alignment horizontal="center" vertical="center"/>
    </xf>
    <xf numFmtId="165" fontId="14" fillId="4" borderId="101" xfId="0" applyNumberFormat="1" applyFont="1" applyFill="1" applyBorder="1" applyAlignment="1">
      <alignment horizontal="center" vertical="center" wrapText="1"/>
    </xf>
    <xf numFmtId="165" fontId="14" fillId="4" borderId="104" xfId="0" applyNumberFormat="1" applyFont="1" applyFill="1" applyBorder="1" applyAlignment="1">
      <alignment horizontal="center" vertical="center" wrapText="1"/>
    </xf>
    <xf numFmtId="165" fontId="14" fillId="4" borderId="39" xfId="0" applyNumberFormat="1" applyFont="1" applyFill="1" applyBorder="1" applyAlignment="1">
      <alignment horizontal="center" vertical="center" wrapText="1"/>
    </xf>
    <xf numFmtId="165" fontId="14" fillId="4" borderId="0" xfId="0" applyNumberFormat="1" applyFont="1" applyFill="1" applyBorder="1" applyAlignment="1">
      <alignment horizontal="center" vertical="center" wrapText="1"/>
    </xf>
    <xf numFmtId="0" fontId="8" fillId="2" borderId="56" xfId="2" applyFill="1" applyBorder="1" applyAlignment="1" applyProtection="1">
      <alignment horizontal="center" vertical="center"/>
      <protection locked="0"/>
    </xf>
    <xf numFmtId="0" fontId="8" fillId="2" borderId="105" xfId="2" applyFill="1" applyBorder="1" applyAlignment="1" applyProtection="1">
      <alignment horizontal="center" vertical="center"/>
      <protection locked="0"/>
    </xf>
    <xf numFmtId="0" fontId="8" fillId="2" borderId="55" xfId="2" applyFill="1" applyBorder="1" applyAlignment="1" applyProtection="1">
      <alignment horizontal="center" vertical="center"/>
      <protection locked="0"/>
    </xf>
    <xf numFmtId="0" fontId="8" fillId="2" borderId="52" xfId="2"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12" borderId="56" xfId="0" applyFont="1" applyFill="1" applyBorder="1" applyAlignment="1" applyProtection="1">
      <alignment horizontal="center" vertical="center"/>
      <protection locked="0"/>
    </xf>
    <xf numFmtId="0" fontId="7" fillId="12" borderId="45" xfId="0" applyFont="1" applyFill="1" applyBorder="1" applyAlignment="1" applyProtection="1">
      <alignment horizontal="center" vertical="center"/>
      <protection locked="0"/>
    </xf>
    <xf numFmtId="0" fontId="7" fillId="13" borderId="56" xfId="0" applyFont="1" applyFill="1" applyBorder="1" applyAlignment="1" applyProtection="1">
      <alignment horizontal="center"/>
      <protection locked="0"/>
    </xf>
    <xf numFmtId="0" fontId="7" fillId="13" borderId="45" xfId="0" applyFont="1" applyFill="1" applyBorder="1" applyAlignment="1" applyProtection="1">
      <alignment horizontal="center"/>
      <protection locked="0"/>
    </xf>
    <xf numFmtId="0" fontId="3" fillId="7" borderId="0" xfId="0" applyFont="1" applyFill="1" applyAlignment="1" applyProtection="1">
      <alignment horizontal="center" vertical="center"/>
    </xf>
    <xf numFmtId="0" fontId="0" fillId="2" borderId="0" xfId="0" applyFill="1" applyAlignment="1" applyProtection="1">
      <alignment horizontal="center"/>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wrapText="1"/>
    </xf>
    <xf numFmtId="0" fontId="8" fillId="2" borderId="59" xfId="2"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5" fillId="4" borderId="57" xfId="0" applyFont="1" applyFill="1" applyBorder="1" applyAlignment="1" applyProtection="1">
      <alignment horizontal="center"/>
    </xf>
    <xf numFmtId="0" fontId="15" fillId="4" borderId="58" xfId="0" applyFont="1" applyFill="1" applyBorder="1" applyAlignment="1" applyProtection="1">
      <alignment horizontal="center"/>
    </xf>
    <xf numFmtId="0" fontId="15" fillId="4" borderId="91" xfId="0" applyFont="1" applyFill="1" applyBorder="1" applyAlignment="1" applyProtection="1">
      <alignment horizontal="center" vertical="center"/>
    </xf>
    <xf numFmtId="0" fontId="15" fillId="4" borderId="92" xfId="0" applyFont="1" applyFill="1" applyBorder="1" applyAlignment="1" applyProtection="1">
      <alignment horizontal="center" vertical="center"/>
    </xf>
    <xf numFmtId="0" fontId="11" fillId="2" borderId="93" xfId="0" applyFont="1" applyFill="1" applyBorder="1" applyAlignment="1" applyProtection="1">
      <alignment horizontal="center" wrapText="1"/>
      <protection locked="0"/>
    </xf>
    <xf numFmtId="0" fontId="15" fillId="4" borderId="57" xfId="0" applyFont="1" applyFill="1" applyBorder="1" applyAlignment="1" applyProtection="1">
      <alignment horizontal="center" vertical="center"/>
      <protection locked="0"/>
    </xf>
    <xf numFmtId="0" fontId="15" fillId="4" borderId="58" xfId="0" applyFont="1" applyFill="1" applyBorder="1" applyAlignment="1" applyProtection="1">
      <alignment horizontal="center" vertical="center"/>
      <protection locked="0"/>
    </xf>
    <xf numFmtId="0" fontId="15" fillId="4" borderId="91" xfId="0" applyFont="1" applyFill="1" applyBorder="1" applyAlignment="1" applyProtection="1">
      <alignment horizontal="center" vertical="center"/>
      <protection locked="0"/>
    </xf>
    <xf numFmtId="0" fontId="15" fillId="4" borderId="92" xfId="0" applyFont="1" applyFill="1" applyBorder="1" applyAlignment="1" applyProtection="1">
      <alignment horizontal="center" vertical="center"/>
      <protection locked="0"/>
    </xf>
    <xf numFmtId="0" fontId="56" fillId="4" borderId="91" xfId="0" applyFont="1" applyFill="1" applyBorder="1" applyAlignment="1" applyProtection="1">
      <alignment horizontal="center"/>
      <protection locked="0"/>
    </xf>
    <xf numFmtId="0" fontId="56" fillId="4" borderId="92" xfId="0" applyFont="1" applyFill="1" applyBorder="1" applyAlignment="1" applyProtection="1">
      <alignment horizontal="center"/>
      <protection locked="0"/>
    </xf>
    <xf numFmtId="0" fontId="8" fillId="2" borderId="60" xfId="2" applyFill="1" applyBorder="1" applyAlignment="1" applyProtection="1">
      <alignment horizontal="center" vertical="center"/>
      <protection locked="0"/>
    </xf>
    <xf numFmtId="0" fontId="8" fillId="2" borderId="61" xfId="2" applyFill="1" applyBorder="1" applyAlignment="1" applyProtection="1">
      <alignment horizontal="center" vertical="center"/>
      <protection locked="0"/>
    </xf>
    <xf numFmtId="0" fontId="15" fillId="4" borderId="88" xfId="0" applyFont="1" applyFill="1" applyBorder="1" applyAlignment="1" applyProtection="1">
      <alignment horizontal="center" vertical="center"/>
      <protection locked="0"/>
    </xf>
    <xf numFmtId="0" fontId="15" fillId="4" borderId="89" xfId="0" applyFont="1" applyFill="1" applyBorder="1" applyAlignment="1" applyProtection="1">
      <alignment horizontal="center" vertical="center"/>
      <protection locked="0"/>
    </xf>
    <xf numFmtId="0" fontId="15" fillId="4" borderId="90" xfId="0" applyFont="1" applyFill="1" applyBorder="1" applyAlignment="1" applyProtection="1">
      <alignment horizontal="center"/>
      <protection locked="0"/>
    </xf>
    <xf numFmtId="0" fontId="15" fillId="4" borderId="23" xfId="0" applyFont="1" applyFill="1" applyBorder="1" applyAlignment="1" applyProtection="1">
      <alignment horizontal="center"/>
      <protection locked="0"/>
    </xf>
    <xf numFmtId="0" fontId="56" fillId="4" borderId="55" xfId="0" applyFont="1" applyFill="1" applyBorder="1" applyAlignment="1" applyProtection="1">
      <alignment horizontal="center"/>
      <protection locked="0"/>
    </xf>
    <xf numFmtId="0" fontId="56" fillId="4" borderId="52" xfId="0" applyFont="1" applyFill="1" applyBorder="1" applyAlignment="1" applyProtection="1">
      <alignment horizontal="center"/>
      <protection locked="0"/>
    </xf>
    <xf numFmtId="0" fontId="11" fillId="2" borderId="100" xfId="0" applyFont="1" applyFill="1" applyBorder="1" applyAlignment="1" applyProtection="1">
      <alignment horizontal="center" vertical="center"/>
      <protection locked="0"/>
    </xf>
    <xf numFmtId="0" fontId="11" fillId="2" borderId="93"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protection locked="0"/>
    </xf>
    <xf numFmtId="0" fontId="15" fillId="4" borderId="82" xfId="0" applyFont="1" applyFill="1" applyBorder="1" applyAlignment="1" applyProtection="1">
      <alignment horizontal="center" vertical="center"/>
      <protection locked="0"/>
    </xf>
    <xf numFmtId="0" fontId="1" fillId="14" borderId="74" xfId="1" applyFont="1" applyFill="1" applyBorder="1" applyAlignment="1" applyProtection="1">
      <alignment horizontal="center" vertical="center"/>
      <protection locked="0"/>
    </xf>
    <xf numFmtId="0" fontId="1" fillId="14" borderId="98" xfId="1" applyFont="1" applyFill="1" applyBorder="1" applyAlignment="1" applyProtection="1">
      <alignment horizontal="center" vertical="center"/>
      <protection locked="0"/>
    </xf>
    <xf numFmtId="0" fontId="1" fillId="14" borderId="76" xfId="1" applyFont="1" applyFill="1" applyBorder="1" applyAlignment="1" applyProtection="1">
      <alignment horizontal="center" vertical="center"/>
      <protection locked="0"/>
    </xf>
    <xf numFmtId="0" fontId="1" fillId="14" borderId="74" xfId="1" applyFont="1" applyFill="1" applyBorder="1" applyAlignment="1" applyProtection="1">
      <alignment horizontal="center"/>
      <protection locked="0"/>
    </xf>
    <xf numFmtId="0" fontId="1" fillId="14" borderId="98" xfId="1" applyFont="1" applyFill="1" applyBorder="1" applyAlignment="1" applyProtection="1">
      <alignment horizontal="center"/>
      <protection locked="0"/>
    </xf>
    <xf numFmtId="0" fontId="1" fillId="14" borderId="76" xfId="1" applyFont="1" applyFill="1" applyBorder="1" applyAlignment="1" applyProtection="1">
      <alignment horizontal="center"/>
      <protection locked="0"/>
    </xf>
    <xf numFmtId="0" fontId="42" fillId="2" borderId="74" xfId="0" applyFont="1" applyFill="1" applyBorder="1" applyAlignment="1">
      <alignment horizontal="center" vertical="center"/>
    </xf>
    <xf numFmtId="0" fontId="42" fillId="2" borderId="98" xfId="0" applyFont="1" applyFill="1" applyBorder="1" applyAlignment="1">
      <alignment horizontal="center" vertical="center"/>
    </xf>
    <xf numFmtId="0" fontId="42" fillId="2" borderId="76" xfId="0" applyFont="1" applyFill="1" applyBorder="1" applyAlignment="1">
      <alignment horizontal="center" vertical="center"/>
    </xf>
    <xf numFmtId="0" fontId="42" fillId="14" borderId="74" xfId="1" applyFont="1" applyFill="1" applyBorder="1" applyAlignment="1">
      <alignment horizontal="center" vertical="center"/>
    </xf>
    <xf numFmtId="0" fontId="42" fillId="14" borderId="76" xfId="1" applyFont="1" applyFill="1" applyBorder="1" applyAlignment="1">
      <alignment horizontal="center" vertical="center"/>
    </xf>
    <xf numFmtId="0" fontId="29" fillId="7" borderId="0" xfId="0" applyFont="1" applyFill="1" applyAlignment="1">
      <alignment horizontal="center" vertical="center"/>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14" borderId="0" xfId="1" applyFont="1" applyFill="1" applyBorder="1" applyAlignment="1">
      <alignment horizontal="left" wrapText="1"/>
    </xf>
    <xf numFmtId="0" fontId="46" fillId="3" borderId="38" xfId="0" applyFont="1" applyFill="1" applyBorder="1" applyAlignment="1" applyProtection="1">
      <alignment horizontal="left" vertical="center" wrapText="1"/>
      <protection locked="0"/>
    </xf>
    <xf numFmtId="0" fontId="46" fillId="3" borderId="51" xfId="0" applyFont="1" applyFill="1" applyBorder="1" applyAlignment="1" applyProtection="1">
      <alignment horizontal="left" vertical="center" wrapText="1"/>
      <protection locked="0"/>
    </xf>
    <xf numFmtId="0" fontId="43" fillId="3" borderId="36" xfId="0" applyFont="1" applyFill="1" applyBorder="1" applyAlignment="1" applyProtection="1">
      <alignment horizontal="left" vertical="top" wrapText="1"/>
    </xf>
    <xf numFmtId="0" fontId="43" fillId="3" borderId="34" xfId="0" applyFont="1" applyFill="1" applyBorder="1" applyAlignment="1" applyProtection="1">
      <alignment horizontal="left" vertical="top" wrapText="1"/>
    </xf>
    <xf numFmtId="0" fontId="42" fillId="9" borderId="48" xfId="0" applyFont="1" applyFill="1" applyBorder="1" applyAlignment="1" applyProtection="1">
      <alignment horizontal="center" vertical="center" wrapText="1"/>
      <protection locked="0"/>
    </xf>
    <xf numFmtId="0" fontId="42" fillId="9" borderId="49" xfId="0" applyFont="1" applyFill="1" applyBorder="1" applyAlignment="1" applyProtection="1">
      <alignment horizontal="center" vertical="center" wrapText="1"/>
      <protection locked="0"/>
    </xf>
    <xf numFmtId="0" fontId="46" fillId="3" borderId="32" xfId="0" applyFont="1" applyFill="1" applyBorder="1" applyAlignment="1" applyProtection="1">
      <alignment horizontal="left" vertical="center" wrapText="1"/>
      <protection locked="0"/>
    </xf>
    <xf numFmtId="0" fontId="46" fillId="3" borderId="33" xfId="0" applyFont="1" applyFill="1" applyBorder="1" applyAlignment="1" applyProtection="1">
      <alignment horizontal="left" vertical="center" wrapText="1"/>
      <protection locked="0"/>
    </xf>
    <xf numFmtId="0" fontId="43" fillId="3" borderId="39" xfId="0" applyFont="1" applyFill="1" applyBorder="1" applyAlignment="1" applyProtection="1">
      <alignment horizontal="left" vertical="top" wrapText="1"/>
    </xf>
    <xf numFmtId="0" fontId="43" fillId="3" borderId="94" xfId="0" applyFont="1" applyFill="1" applyBorder="1" applyAlignment="1" applyProtection="1">
      <alignment horizontal="left" vertical="top" wrapText="1"/>
    </xf>
    <xf numFmtId="0" fontId="46" fillId="3" borderId="96" xfId="0" applyFont="1" applyFill="1" applyBorder="1" applyAlignment="1" applyProtection="1">
      <alignment horizontal="left" vertical="center" wrapText="1"/>
      <protection locked="0"/>
    </xf>
    <xf numFmtId="0" fontId="46" fillId="3" borderId="97" xfId="0" applyFont="1" applyFill="1" applyBorder="1" applyAlignment="1" applyProtection="1">
      <alignment horizontal="left" vertical="center" wrapText="1"/>
      <protection locked="0"/>
    </xf>
    <xf numFmtId="0" fontId="46" fillId="3" borderId="37" xfId="0" applyFont="1" applyFill="1" applyBorder="1" applyAlignment="1" applyProtection="1">
      <alignment horizontal="left" vertical="center" wrapText="1"/>
      <protection locked="0"/>
    </xf>
    <xf numFmtId="0" fontId="46" fillId="3" borderId="54" xfId="0" applyFont="1" applyFill="1" applyBorder="1" applyAlignment="1" applyProtection="1">
      <alignment horizontal="left" vertical="center" wrapText="1"/>
      <protection locked="0"/>
    </xf>
    <xf numFmtId="0" fontId="29" fillId="7" borderId="0" xfId="1" applyFont="1" applyFill="1" applyAlignment="1" applyProtection="1">
      <alignment horizontal="center" vertical="center"/>
    </xf>
    <xf numFmtId="0" fontId="43" fillId="3" borderId="0" xfId="0" applyFont="1" applyFill="1" applyAlignment="1" applyProtection="1">
      <alignment horizontal="left" vertical="center" wrapText="1"/>
    </xf>
    <xf numFmtId="0" fontId="43" fillId="3" borderId="0" xfId="0" applyFont="1" applyFill="1" applyBorder="1" applyAlignment="1" applyProtection="1">
      <alignment horizontal="left" vertical="center" wrapText="1"/>
    </xf>
    <xf numFmtId="0" fontId="40" fillId="3" borderId="53" xfId="0" applyFont="1" applyFill="1" applyBorder="1" applyAlignment="1" applyProtection="1">
      <alignment horizontal="left" vertical="center" wrapText="1"/>
    </xf>
    <xf numFmtId="0" fontId="40" fillId="3" borderId="0" xfId="0" applyFont="1" applyFill="1" applyAlignment="1" applyProtection="1">
      <alignment horizontal="left" vertical="center" wrapText="1"/>
    </xf>
    <xf numFmtId="0" fontId="5" fillId="0" borderId="0" xfId="0" applyFont="1" applyBorder="1" applyAlignment="1" applyProtection="1">
      <alignment horizontal="left" vertical="center" wrapText="1"/>
    </xf>
    <xf numFmtId="0" fontId="7" fillId="2" borderId="41" xfId="0" applyFont="1" applyFill="1" applyBorder="1" applyAlignment="1" applyProtection="1">
      <alignment horizontal="center" vertical="center"/>
    </xf>
    <xf numFmtId="0" fontId="7" fillId="2" borderId="42" xfId="0" applyFont="1" applyFill="1" applyBorder="1" applyAlignment="1" applyProtection="1">
      <alignment horizontal="center" vertical="center"/>
    </xf>
    <xf numFmtId="0" fontId="7" fillId="2" borderId="74" xfId="0" applyFont="1" applyFill="1" applyBorder="1" applyAlignment="1" applyProtection="1">
      <alignment horizontal="center" vertical="center"/>
    </xf>
    <xf numFmtId="0" fontId="7" fillId="2" borderId="76" xfId="0" applyFont="1" applyFill="1" applyBorder="1" applyAlignment="1" applyProtection="1">
      <alignment horizontal="center" vertical="center"/>
    </xf>
    <xf numFmtId="0" fontId="7" fillId="2" borderId="83" xfId="0" applyFont="1" applyFill="1" applyBorder="1" applyAlignment="1" applyProtection="1">
      <alignment horizontal="center" vertical="center"/>
    </xf>
    <xf numFmtId="0" fontId="7" fillId="2" borderId="84"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166" fontId="42" fillId="0" borderId="0" xfId="0" quotePrefix="1" applyNumberFormat="1" applyFont="1" applyFill="1" applyBorder="1" applyAlignment="1" applyProtection="1">
      <alignment horizontal="center" vertical="center"/>
    </xf>
    <xf numFmtId="166" fontId="42" fillId="0" borderId="66" xfId="0" quotePrefix="1" applyNumberFormat="1" applyFont="1" applyFill="1" applyBorder="1" applyAlignment="1" applyProtection="1">
      <alignment horizontal="center" vertical="center"/>
    </xf>
    <xf numFmtId="166" fontId="42" fillId="0" borderId="0" xfId="0" applyNumberFormat="1" applyFont="1" applyFill="1" applyBorder="1" applyAlignment="1" applyProtection="1">
      <alignment horizontal="left" vertical="center" wrapText="1"/>
    </xf>
    <xf numFmtId="166" fontId="42" fillId="0" borderId="66" xfId="0" applyNumberFormat="1" applyFont="1" applyFill="1" applyBorder="1" applyAlignment="1" applyProtection="1">
      <alignment horizontal="left" vertical="center" wrapText="1"/>
    </xf>
    <xf numFmtId="166" fontId="42" fillId="0" borderId="0" xfId="0" applyNumberFormat="1" applyFont="1" applyFill="1" applyBorder="1" applyAlignment="1" applyProtection="1">
      <alignment horizontal="left" vertical="center"/>
    </xf>
    <xf numFmtId="166" fontId="42" fillId="0" borderId="66" xfId="0" applyNumberFormat="1" applyFont="1" applyFill="1" applyBorder="1" applyAlignment="1" applyProtection="1">
      <alignment horizontal="left" vertical="center"/>
    </xf>
    <xf numFmtId="0" fontId="15" fillId="4" borderId="82" xfId="0" applyFont="1" applyFill="1" applyBorder="1" applyAlignment="1" applyProtection="1">
      <alignment horizontal="center" vertical="center"/>
    </xf>
    <xf numFmtId="0" fontId="15" fillId="4" borderId="10" xfId="0" applyFont="1" applyFill="1" applyBorder="1" applyAlignment="1" applyProtection="1">
      <alignment horizontal="center" vertical="center"/>
    </xf>
    <xf numFmtId="0" fontId="29" fillId="7" borderId="0" xfId="0" applyFont="1" applyFill="1" applyAlignment="1" applyProtection="1">
      <alignment horizontal="center" vertical="center"/>
    </xf>
    <xf numFmtId="0" fontId="7" fillId="0" borderId="0" xfId="0" applyFont="1" applyAlignment="1" applyProtection="1">
      <alignment horizontal="left" vertical="center" wrapText="1"/>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7" fillId="0" borderId="27"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2" xfId="0" applyFont="1" applyBorder="1" applyAlignment="1">
      <alignment horizontal="center"/>
    </xf>
    <xf numFmtId="0" fontId="7" fillId="2" borderId="98" xfId="0" applyFont="1" applyFill="1" applyBorder="1" applyAlignment="1" applyProtection="1">
      <alignment horizontal="center" vertical="center"/>
    </xf>
    <xf numFmtId="0" fontId="7" fillId="12" borderId="13" xfId="0" applyFont="1" applyFill="1" applyBorder="1" applyAlignment="1" applyProtection="1">
      <alignment horizontal="center"/>
    </xf>
    <xf numFmtId="0" fontId="7" fillId="12" borderId="2" xfId="0" applyFont="1" applyFill="1" applyBorder="1" applyAlignment="1" applyProtection="1">
      <alignment horizontal="center"/>
    </xf>
  </cellXfs>
  <cellStyles count="5">
    <cellStyle name="Hyperlink" xfId="2" builtinId="8"/>
    <cellStyle name="Normal" xfId="0" builtinId="0"/>
    <cellStyle name="Normal 2" xfId="1"/>
    <cellStyle name="Normal 2 2" xfId="4"/>
    <cellStyle name="Normale 2" xfId="3"/>
  </cellStyles>
  <dxfs count="36">
    <dxf>
      <font>
        <b/>
        <i val="0"/>
        <condense val="0"/>
        <extend val="0"/>
        <color indexed="57"/>
      </font>
    </dxf>
    <dxf>
      <font>
        <b/>
        <i val="0"/>
        <condense val="0"/>
        <extend val="0"/>
        <color indexed="12"/>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206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489216</xdr:colOff>
      <xdr:row>2</xdr:row>
      <xdr:rowOff>178050</xdr:rowOff>
    </xdr:to>
    <xdr:pic>
      <xdr:nvPicPr>
        <xdr:cNvPr id="6" name="Picture 5">
          <a:extLst>
            <a:ext uri="{FF2B5EF4-FFF2-40B4-BE49-F238E27FC236}">
              <a16:creationId xmlns:a16="http://schemas.microsoft.com/office/drawing/2014/main" xmlns="" id="{A7FDDBB9-05E6-4394-B7D4-15312E11C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822715" cy="54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1097341</xdr:colOff>
      <xdr:row>2</xdr:row>
      <xdr:rowOff>137856</xdr:rowOff>
    </xdr:to>
    <xdr:pic>
      <xdr:nvPicPr>
        <xdr:cNvPr id="2" name="Image 1">
          <a:extLst>
            <a:ext uri="{FF2B5EF4-FFF2-40B4-BE49-F238E27FC236}">
              <a16:creationId xmlns:a16="http://schemas.microsoft.com/office/drawing/2014/main" xmlns="" id="{6FE4962F-4346-47E0-9F0C-3E8BA5B672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241" cy="528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3440</xdr:colOff>
      <xdr:row>2</xdr:row>
      <xdr:rowOff>178050</xdr:rowOff>
    </xdr:to>
    <xdr:pic>
      <xdr:nvPicPr>
        <xdr:cNvPr id="3" name="Picture 2">
          <a:extLst>
            <a:ext uri="{FF2B5EF4-FFF2-40B4-BE49-F238E27FC236}">
              <a16:creationId xmlns:a16="http://schemas.microsoft.com/office/drawing/2014/main" xmlns="" id="{17AA94DC-4787-49F9-A5F4-AC70011377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1822715" cy="5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22490</xdr:colOff>
      <xdr:row>3</xdr:row>
      <xdr:rowOff>25650</xdr:rowOff>
    </xdr:to>
    <xdr:pic>
      <xdr:nvPicPr>
        <xdr:cNvPr id="3" name="Picture 2">
          <a:extLst>
            <a:ext uri="{FF2B5EF4-FFF2-40B4-BE49-F238E27FC236}">
              <a16:creationId xmlns:a16="http://schemas.microsoft.com/office/drawing/2014/main" xmlns="" id="{A4A893B1-FB88-46EB-AF25-15F250F51A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22715" cy="5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1165490</xdr:colOff>
      <xdr:row>3</xdr:row>
      <xdr:rowOff>1157</xdr:rowOff>
    </xdr:to>
    <xdr:pic>
      <xdr:nvPicPr>
        <xdr:cNvPr id="3" name="Picture 2">
          <a:extLst>
            <a:ext uri="{FF2B5EF4-FFF2-40B4-BE49-F238E27FC236}">
              <a16:creationId xmlns:a16="http://schemas.microsoft.com/office/drawing/2014/main" xmlns="" id="{600B7136-D7DD-477C-A46C-144978BFD7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2715"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12965</xdr:colOff>
      <xdr:row>2</xdr:row>
      <xdr:rowOff>159000</xdr:rowOff>
    </xdr:to>
    <xdr:pic>
      <xdr:nvPicPr>
        <xdr:cNvPr id="3" name="Picture 2">
          <a:extLst>
            <a:ext uri="{FF2B5EF4-FFF2-40B4-BE49-F238E27FC236}">
              <a16:creationId xmlns:a16="http://schemas.microsoft.com/office/drawing/2014/main" xmlns="" id="{600B7136-D7DD-477C-A46C-144978BFD7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2715" cy="5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1841765</xdr:colOff>
      <xdr:row>2</xdr:row>
      <xdr:rowOff>178050</xdr:rowOff>
    </xdr:to>
    <xdr:pic>
      <xdr:nvPicPr>
        <xdr:cNvPr id="3" name="Picture 2">
          <a:extLst>
            <a:ext uri="{FF2B5EF4-FFF2-40B4-BE49-F238E27FC236}">
              <a16:creationId xmlns:a16="http://schemas.microsoft.com/office/drawing/2014/main" xmlns="" id="{8548B7CA-8A9B-40F8-BB8B-D3001F9608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822715"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193940</xdr:colOff>
      <xdr:row>3</xdr:row>
      <xdr:rowOff>3425</xdr:rowOff>
    </xdr:to>
    <xdr:pic>
      <xdr:nvPicPr>
        <xdr:cNvPr id="3" name="Picture 2">
          <a:extLst>
            <a:ext uri="{FF2B5EF4-FFF2-40B4-BE49-F238E27FC236}">
              <a16:creationId xmlns:a16="http://schemas.microsoft.com/office/drawing/2014/main" xmlns="" id="{8548B7CA-8A9B-40F8-BB8B-D3001F9608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2715" cy="54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443971</xdr:colOff>
      <xdr:row>3</xdr:row>
      <xdr:rowOff>2631</xdr:rowOff>
    </xdr:to>
    <xdr:pic>
      <xdr:nvPicPr>
        <xdr:cNvPr id="3" name="Picture 2">
          <a:extLst>
            <a:ext uri="{FF2B5EF4-FFF2-40B4-BE49-F238E27FC236}">
              <a16:creationId xmlns:a16="http://schemas.microsoft.com/office/drawing/2014/main" xmlns="" id="{8548B7CA-8A9B-40F8-BB8B-D3001F9608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5096" cy="5392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603515</xdr:colOff>
      <xdr:row>2</xdr:row>
      <xdr:rowOff>178050</xdr:rowOff>
    </xdr:to>
    <xdr:pic>
      <xdr:nvPicPr>
        <xdr:cNvPr id="3" name="Picture 2">
          <a:extLst>
            <a:ext uri="{FF2B5EF4-FFF2-40B4-BE49-F238E27FC236}">
              <a16:creationId xmlns:a16="http://schemas.microsoft.com/office/drawing/2014/main" xmlns="" id="{CE3B0FBE-1886-42E2-A4FD-1692C304F1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2715" cy="54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hyperlink" Target="http://www.fao.org/aquastat/fr/databases/glossary"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2.bin"/><Relationship Id="rId1" Type="http://schemas.openxmlformats.org/officeDocument/2006/relationships/hyperlink" Target="http://www.fao.org/aquastat/fr/databases/glossary"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1"/>
  <sheetViews>
    <sheetView showGridLines="0" tabSelected="1" view="pageBreakPreview" zoomScaleNormal="100" zoomScaleSheetLayoutView="100" workbookViewId="0">
      <selection activeCell="A7" sqref="A7:E7"/>
    </sheetView>
  </sheetViews>
  <sheetFormatPr defaultColWidth="9.140625" defaultRowHeight="14.25" x14ac:dyDescent="0.2"/>
  <cols>
    <col min="1" max="1" width="9.140625" style="17"/>
    <col min="2" max="2" width="10.85546875" style="17" customWidth="1"/>
    <col min="3" max="4" width="9.140625" style="17"/>
    <col min="5" max="5" width="9.140625" style="17" customWidth="1"/>
    <col min="6" max="8" width="9.140625" style="17"/>
    <col min="9" max="9" width="18.28515625" style="17" customWidth="1"/>
    <col min="10" max="16384" width="9.140625" style="17"/>
  </cols>
  <sheetData>
    <row r="1" spans="1:9" x14ac:dyDescent="0.2">
      <c r="A1" s="58"/>
      <c r="B1" s="58"/>
      <c r="C1" s="58"/>
      <c r="D1" s="58"/>
      <c r="E1" s="58"/>
      <c r="F1" s="58"/>
      <c r="G1" s="58"/>
      <c r="H1" s="58"/>
      <c r="I1" s="58"/>
    </row>
    <row r="2" spans="1:9" x14ac:dyDescent="0.2">
      <c r="A2" s="59"/>
      <c r="B2" s="59"/>
      <c r="C2" s="59"/>
      <c r="D2" s="59"/>
      <c r="E2" s="59"/>
      <c r="F2" s="59"/>
      <c r="G2" s="59"/>
      <c r="H2" s="59"/>
      <c r="I2" s="59"/>
    </row>
    <row r="3" spans="1:9" x14ac:dyDescent="0.2">
      <c r="A3" s="59"/>
      <c r="B3" s="59"/>
      <c r="C3" s="59"/>
      <c r="D3" s="59"/>
      <c r="E3" s="59"/>
      <c r="F3" s="59"/>
      <c r="G3" s="59"/>
      <c r="H3" s="59"/>
      <c r="I3" s="59"/>
    </row>
    <row r="4" spans="1:9" ht="15.75" x14ac:dyDescent="0.25">
      <c r="A4" s="469" t="s">
        <v>517</v>
      </c>
      <c r="B4" s="469"/>
      <c r="C4" s="469"/>
      <c r="D4" s="469"/>
      <c r="E4" s="469"/>
      <c r="F4" s="469"/>
      <c r="G4" s="469"/>
      <c r="H4" s="469"/>
      <c r="I4" s="469"/>
    </row>
    <row r="5" spans="1:9" ht="30" customHeight="1" x14ac:dyDescent="0.2">
      <c r="A5" s="470" t="s">
        <v>38</v>
      </c>
      <c r="B5" s="470"/>
      <c r="C5" s="470"/>
      <c r="D5" s="470"/>
      <c r="E5" s="470"/>
      <c r="F5" s="470"/>
      <c r="G5" s="470"/>
      <c r="H5" s="470"/>
      <c r="I5" s="470"/>
    </row>
    <row r="6" spans="1:9" x14ac:dyDescent="0.2">
      <c r="A6" s="60"/>
      <c r="B6" s="60"/>
      <c r="C6" s="60"/>
      <c r="D6" s="60"/>
      <c r="E6" s="60"/>
      <c r="F6" s="60"/>
      <c r="G6" s="60"/>
      <c r="H6" s="60"/>
      <c r="I6" s="60"/>
    </row>
    <row r="7" spans="1:9" s="28" customFormat="1" ht="12.75" x14ac:dyDescent="0.2">
      <c r="A7" s="484" t="s">
        <v>364</v>
      </c>
      <c r="B7" s="484"/>
      <c r="C7" s="484"/>
      <c r="D7" s="484"/>
      <c r="E7" s="484"/>
      <c r="F7" s="485"/>
      <c r="G7" s="485"/>
      <c r="H7" s="485"/>
      <c r="I7" s="485"/>
    </row>
    <row r="8" spans="1:9" s="33" customFormat="1" ht="12.75" x14ac:dyDescent="0.2">
      <c r="A8" s="483" t="s">
        <v>467</v>
      </c>
      <c r="B8" s="483"/>
      <c r="C8" s="483"/>
      <c r="D8" s="483"/>
      <c r="E8" s="483"/>
      <c r="F8" s="483"/>
      <c r="G8" s="483"/>
      <c r="H8" s="483"/>
      <c r="I8" s="483"/>
    </row>
    <row r="9" spans="1:9" s="28" customFormat="1" ht="12.75" x14ac:dyDescent="0.2">
      <c r="A9" s="61"/>
      <c r="B9" s="61"/>
      <c r="C9" s="61"/>
      <c r="D9" s="61"/>
      <c r="E9" s="61"/>
      <c r="F9" s="62"/>
      <c r="G9" s="61"/>
      <c r="H9" s="61"/>
      <c r="I9" s="61"/>
    </row>
    <row r="10" spans="1:9" s="28" customFormat="1" ht="12.75" x14ac:dyDescent="0.2">
      <c r="A10" s="481" t="s">
        <v>39</v>
      </c>
      <c r="B10" s="481"/>
      <c r="C10" s="481"/>
      <c r="D10" s="481"/>
      <c r="E10" s="481"/>
      <c r="F10" s="481"/>
      <c r="G10" s="481"/>
      <c r="H10" s="481"/>
      <c r="I10" s="481"/>
    </row>
    <row r="11" spans="1:9" s="33" customFormat="1" ht="233.25" customHeight="1" x14ac:dyDescent="0.2">
      <c r="A11" s="488" t="s">
        <v>390</v>
      </c>
      <c r="B11" s="488"/>
      <c r="C11" s="488"/>
      <c r="D11" s="488"/>
      <c r="E11" s="488"/>
      <c r="F11" s="488"/>
      <c r="G11" s="488"/>
      <c r="H11" s="488"/>
      <c r="I11" s="488"/>
    </row>
    <row r="12" spans="1:9" s="28" customFormat="1" ht="15" customHeight="1" x14ac:dyDescent="0.2">
      <c r="A12" s="34"/>
      <c r="B12" s="34"/>
      <c r="C12" s="34"/>
      <c r="D12" s="34"/>
      <c r="E12" s="34"/>
      <c r="F12" s="34"/>
      <c r="G12" s="34"/>
      <c r="H12" s="34"/>
      <c r="I12" s="34"/>
    </row>
    <row r="13" spans="1:9" s="28" customFormat="1" ht="24.75" customHeight="1" x14ac:dyDescent="0.2">
      <c r="A13" s="482" t="s">
        <v>54</v>
      </c>
      <c r="B13" s="482"/>
      <c r="C13" s="482"/>
      <c r="D13" s="482"/>
      <c r="E13" s="482"/>
      <c r="F13" s="482"/>
      <c r="G13" s="482"/>
      <c r="H13" s="482"/>
      <c r="I13" s="482"/>
    </row>
    <row r="14" spans="1:9" s="12" customFormat="1" ht="12.75" x14ac:dyDescent="0.2">
      <c r="A14" s="61"/>
      <c r="B14" s="61"/>
      <c r="C14" s="61"/>
      <c r="D14" s="61"/>
      <c r="E14" s="61"/>
      <c r="F14" s="63"/>
      <c r="G14" s="61"/>
      <c r="H14" s="61"/>
      <c r="I14" s="61"/>
    </row>
    <row r="15" spans="1:9" s="12" customFormat="1" ht="12.75" x14ac:dyDescent="0.2">
      <c r="A15" s="473" t="s">
        <v>40</v>
      </c>
      <c r="B15" s="474"/>
      <c r="C15" s="474"/>
      <c r="D15" s="474"/>
      <c r="E15" s="474"/>
      <c r="F15" s="474"/>
      <c r="G15" s="474"/>
      <c r="H15" s="474"/>
      <c r="I15" s="475"/>
    </row>
    <row r="16" spans="1:9" s="12" customFormat="1" ht="12.75" x14ac:dyDescent="0.2">
      <c r="A16" s="479" t="s">
        <v>42</v>
      </c>
      <c r="B16" s="480"/>
      <c r="C16" s="476"/>
      <c r="D16" s="477"/>
      <c r="E16" s="477"/>
      <c r="F16" s="477"/>
      <c r="G16" s="477"/>
      <c r="H16" s="477"/>
      <c r="I16" s="478"/>
    </row>
    <row r="17" spans="1:9" s="12" customFormat="1" ht="12.75" x14ac:dyDescent="0.2">
      <c r="A17" s="479" t="s">
        <v>43</v>
      </c>
      <c r="B17" s="480"/>
      <c r="C17" s="476"/>
      <c r="D17" s="477"/>
      <c r="E17" s="477"/>
      <c r="F17" s="477"/>
      <c r="G17" s="477"/>
      <c r="H17" s="477"/>
      <c r="I17" s="478"/>
    </row>
    <row r="18" spans="1:9" s="12" customFormat="1" ht="12.75" x14ac:dyDescent="0.2">
      <c r="A18" s="479" t="s">
        <v>44</v>
      </c>
      <c r="B18" s="480"/>
      <c r="C18" s="476"/>
      <c r="D18" s="477"/>
      <c r="E18" s="477"/>
      <c r="F18" s="477"/>
      <c r="G18" s="477"/>
      <c r="H18" s="477"/>
      <c r="I18" s="478"/>
    </row>
    <row r="19" spans="1:9" s="12" customFormat="1" ht="12.75" x14ac:dyDescent="0.2">
      <c r="A19" s="479" t="s">
        <v>45</v>
      </c>
      <c r="B19" s="480"/>
      <c r="C19" s="476"/>
      <c r="D19" s="477"/>
      <c r="E19" s="477"/>
      <c r="F19" s="477"/>
      <c r="G19" s="477"/>
      <c r="H19" s="477"/>
      <c r="I19" s="478"/>
    </row>
    <row r="20" spans="1:9" s="12" customFormat="1" ht="12.75" x14ac:dyDescent="0.2">
      <c r="A20" s="479" t="s">
        <v>46</v>
      </c>
      <c r="B20" s="480"/>
      <c r="C20" s="476"/>
      <c r="D20" s="477"/>
      <c r="E20" s="477"/>
      <c r="F20" s="477"/>
      <c r="G20" s="477"/>
      <c r="H20" s="477"/>
      <c r="I20" s="478"/>
    </row>
    <row r="21" spans="1:9" s="12" customFormat="1" ht="12.75" x14ac:dyDescent="0.2">
      <c r="A21" s="479" t="s">
        <v>13</v>
      </c>
      <c r="B21" s="480"/>
      <c r="C21" s="476"/>
      <c r="D21" s="477"/>
      <c r="E21" s="477"/>
      <c r="F21" s="477"/>
      <c r="G21" s="477"/>
      <c r="H21" s="477"/>
      <c r="I21" s="478"/>
    </row>
    <row r="22" spans="1:9" s="12" customFormat="1" ht="12.75" x14ac:dyDescent="0.2">
      <c r="A22" s="479" t="s">
        <v>14</v>
      </c>
      <c r="B22" s="480"/>
      <c r="C22" s="476"/>
      <c r="D22" s="477"/>
      <c r="E22" s="477"/>
      <c r="F22" s="477"/>
      <c r="G22" s="477"/>
      <c r="H22" s="477"/>
      <c r="I22" s="478"/>
    </row>
    <row r="23" spans="1:9" s="12" customFormat="1" ht="12.75" x14ac:dyDescent="0.2">
      <c r="A23" s="479" t="s">
        <v>15</v>
      </c>
      <c r="B23" s="480"/>
      <c r="C23" s="476"/>
      <c r="D23" s="477"/>
      <c r="E23" s="477"/>
      <c r="F23" s="477"/>
      <c r="G23" s="477"/>
      <c r="H23" s="477"/>
      <c r="I23" s="478"/>
    </row>
    <row r="24" spans="1:9" s="32" customFormat="1" ht="12.75" x14ac:dyDescent="0.2">
      <c r="A24" s="479" t="s">
        <v>47</v>
      </c>
      <c r="B24" s="480"/>
      <c r="C24" s="476"/>
      <c r="D24" s="477"/>
      <c r="E24" s="477"/>
      <c r="F24" s="477"/>
      <c r="G24" s="477"/>
      <c r="H24" s="477"/>
      <c r="I24" s="478"/>
    </row>
    <row r="25" spans="1:9" s="32" customFormat="1" ht="12.75" x14ac:dyDescent="0.2">
      <c r="A25" s="35"/>
      <c r="B25" s="35"/>
      <c r="C25" s="27"/>
      <c r="D25" s="27"/>
      <c r="E25" s="27"/>
      <c r="F25" s="27"/>
      <c r="G25" s="27"/>
      <c r="H25" s="27"/>
      <c r="I25" s="27"/>
    </row>
    <row r="26" spans="1:9" s="32" customFormat="1" ht="12.75" x14ac:dyDescent="0.2">
      <c r="A26" s="473" t="s">
        <v>41</v>
      </c>
      <c r="B26" s="474"/>
      <c r="C26" s="474"/>
      <c r="D26" s="474"/>
      <c r="E26" s="474"/>
      <c r="F26" s="474"/>
      <c r="G26" s="474"/>
      <c r="H26" s="474"/>
      <c r="I26" s="475"/>
    </row>
    <row r="27" spans="1:9" s="32" customFormat="1" ht="12.75" x14ac:dyDescent="0.2">
      <c r="A27" s="479" t="s">
        <v>42</v>
      </c>
      <c r="B27" s="480"/>
      <c r="C27" s="476"/>
      <c r="D27" s="477"/>
      <c r="E27" s="477"/>
      <c r="F27" s="477"/>
      <c r="G27" s="477"/>
      <c r="H27" s="477"/>
      <c r="I27" s="478"/>
    </row>
    <row r="28" spans="1:9" s="32" customFormat="1" ht="12.75" x14ac:dyDescent="0.2">
      <c r="A28" s="479" t="s">
        <v>43</v>
      </c>
      <c r="B28" s="480"/>
      <c r="C28" s="476"/>
      <c r="D28" s="477"/>
      <c r="E28" s="477"/>
      <c r="F28" s="477"/>
      <c r="G28" s="477"/>
      <c r="H28" s="477"/>
      <c r="I28" s="478"/>
    </row>
    <row r="29" spans="1:9" s="32" customFormat="1" ht="12.75" x14ac:dyDescent="0.2">
      <c r="A29" s="479" t="s">
        <v>44</v>
      </c>
      <c r="B29" s="480"/>
      <c r="C29" s="476"/>
      <c r="D29" s="477"/>
      <c r="E29" s="477"/>
      <c r="F29" s="477"/>
      <c r="G29" s="477"/>
      <c r="H29" s="477"/>
      <c r="I29" s="478"/>
    </row>
    <row r="30" spans="1:9" s="32" customFormat="1" ht="12.75" x14ac:dyDescent="0.2">
      <c r="A30" s="479" t="s">
        <v>45</v>
      </c>
      <c r="B30" s="480"/>
      <c r="C30" s="476"/>
      <c r="D30" s="477"/>
      <c r="E30" s="477"/>
      <c r="F30" s="477"/>
      <c r="G30" s="477"/>
      <c r="H30" s="477"/>
      <c r="I30" s="478"/>
    </row>
    <row r="31" spans="1:9" s="32" customFormat="1" ht="12.75" x14ac:dyDescent="0.2">
      <c r="A31" s="479" t="s">
        <v>46</v>
      </c>
      <c r="B31" s="480"/>
      <c r="C31" s="476"/>
      <c r="D31" s="477"/>
      <c r="E31" s="477"/>
      <c r="F31" s="477"/>
      <c r="G31" s="477"/>
      <c r="H31" s="477"/>
      <c r="I31" s="478"/>
    </row>
    <row r="32" spans="1:9" s="32" customFormat="1" ht="12.75" x14ac:dyDescent="0.2">
      <c r="A32" s="479" t="s">
        <v>13</v>
      </c>
      <c r="B32" s="480"/>
      <c r="C32" s="476"/>
      <c r="D32" s="477"/>
      <c r="E32" s="477"/>
      <c r="F32" s="477"/>
      <c r="G32" s="477"/>
      <c r="H32" s="477"/>
      <c r="I32" s="478"/>
    </row>
    <row r="33" spans="1:9" s="32" customFormat="1" ht="12.75" x14ac:dyDescent="0.2">
      <c r="A33" s="479" t="s">
        <v>14</v>
      </c>
      <c r="B33" s="480"/>
      <c r="C33" s="476"/>
      <c r="D33" s="477"/>
      <c r="E33" s="477"/>
      <c r="F33" s="477"/>
      <c r="G33" s="477"/>
      <c r="H33" s="477"/>
      <c r="I33" s="478"/>
    </row>
    <row r="34" spans="1:9" s="32" customFormat="1" ht="12.75" x14ac:dyDescent="0.2">
      <c r="A34" s="479" t="s">
        <v>15</v>
      </c>
      <c r="B34" s="480"/>
      <c r="C34" s="476"/>
      <c r="D34" s="477"/>
      <c r="E34" s="477"/>
      <c r="F34" s="477"/>
      <c r="G34" s="477"/>
      <c r="H34" s="477"/>
      <c r="I34" s="478"/>
    </row>
    <row r="35" spans="1:9" s="32" customFormat="1" ht="12.75" x14ac:dyDescent="0.2">
      <c r="A35" s="479" t="s">
        <v>47</v>
      </c>
      <c r="B35" s="480"/>
      <c r="C35" s="476"/>
      <c r="D35" s="477"/>
      <c r="E35" s="477"/>
      <c r="F35" s="477"/>
      <c r="G35" s="477"/>
      <c r="H35" s="477"/>
      <c r="I35" s="478"/>
    </row>
    <row r="36" spans="1:9" s="32" customFormat="1" ht="12.75" x14ac:dyDescent="0.2">
      <c r="A36" s="35"/>
      <c r="B36" s="35"/>
      <c r="C36" s="64"/>
      <c r="D36" s="64"/>
      <c r="E36" s="64"/>
      <c r="F36" s="64"/>
      <c r="G36" s="64"/>
      <c r="H36" s="64"/>
      <c r="I36" s="64"/>
    </row>
    <row r="37" spans="1:9" s="32" customFormat="1" ht="12.75" customHeight="1" x14ac:dyDescent="0.2">
      <c r="A37" s="472" t="s">
        <v>48</v>
      </c>
      <c r="B37" s="472"/>
      <c r="C37" s="472"/>
      <c r="D37" s="472"/>
      <c r="E37" s="472"/>
      <c r="F37" s="472"/>
      <c r="G37" s="472"/>
      <c r="H37" s="472"/>
      <c r="I37" s="472"/>
    </row>
    <row r="38" spans="1:9" s="21" customFormat="1" ht="12.75" customHeight="1" x14ac:dyDescent="0.2">
      <c r="A38" s="65" t="s">
        <v>49</v>
      </c>
      <c r="B38" s="65"/>
      <c r="C38" s="65"/>
      <c r="D38" s="66"/>
      <c r="E38" s="66"/>
      <c r="F38" s="66"/>
      <c r="G38" s="66"/>
      <c r="H38" s="66"/>
      <c r="I38" s="66"/>
    </row>
    <row r="39" spans="1:9" s="23" customFormat="1" ht="12.75" customHeight="1" x14ac:dyDescent="0.2">
      <c r="A39" s="471" t="s">
        <v>50</v>
      </c>
      <c r="B39" s="471"/>
      <c r="C39" s="471"/>
      <c r="D39" s="471"/>
      <c r="E39" s="471"/>
      <c r="F39" s="471"/>
      <c r="G39" s="471"/>
      <c r="H39" s="471"/>
      <c r="I39" s="471"/>
    </row>
    <row r="40" spans="1:9" s="23" customFormat="1" ht="12.75" customHeight="1" x14ac:dyDescent="0.2">
      <c r="A40" s="487" t="s">
        <v>509</v>
      </c>
      <c r="B40" s="487"/>
      <c r="C40" s="487"/>
      <c r="D40" s="487"/>
      <c r="E40" s="487"/>
      <c r="F40" s="487"/>
      <c r="G40" s="487"/>
      <c r="H40" s="487"/>
      <c r="I40" s="487"/>
    </row>
    <row r="41" spans="1:9" s="56" customFormat="1" ht="12.75" customHeight="1" x14ac:dyDescent="0.2">
      <c r="A41" s="486" t="s">
        <v>512</v>
      </c>
      <c r="B41" s="486"/>
      <c r="C41" s="486"/>
      <c r="D41" s="486"/>
      <c r="E41" s="486"/>
      <c r="F41" s="486"/>
      <c r="G41" s="486"/>
      <c r="H41" s="486"/>
      <c r="I41" s="486"/>
    </row>
    <row r="42" spans="1:9" s="56" customFormat="1" ht="12.75" customHeight="1" x14ac:dyDescent="0.2">
      <c r="A42" s="486" t="s">
        <v>513</v>
      </c>
      <c r="B42" s="486"/>
      <c r="C42" s="486"/>
      <c r="D42" s="486"/>
      <c r="E42" s="486"/>
      <c r="F42" s="486"/>
      <c r="G42" s="486"/>
      <c r="H42" s="486"/>
      <c r="I42" s="486"/>
    </row>
    <row r="43" spans="1:9" s="56" customFormat="1" ht="12.75" customHeight="1" x14ac:dyDescent="0.2">
      <c r="A43" s="486" t="s">
        <v>514</v>
      </c>
      <c r="B43" s="486"/>
      <c r="C43" s="486"/>
      <c r="D43" s="486"/>
      <c r="E43" s="486"/>
      <c r="F43" s="486"/>
      <c r="G43" s="486"/>
      <c r="H43" s="486"/>
      <c r="I43" s="486"/>
    </row>
    <row r="44" spans="1:9" s="32" customFormat="1" ht="12.75" customHeight="1" x14ac:dyDescent="0.2">
      <c r="A44" s="487" t="s">
        <v>510</v>
      </c>
      <c r="B44" s="487"/>
      <c r="C44" s="487"/>
      <c r="D44" s="487"/>
      <c r="E44" s="487"/>
      <c r="F44" s="487"/>
      <c r="G44" s="487"/>
      <c r="H44" s="487"/>
      <c r="I44" s="487"/>
    </row>
    <row r="45" spans="1:9" s="32" customFormat="1" ht="12.75" customHeight="1" x14ac:dyDescent="0.2">
      <c r="A45" s="487" t="s">
        <v>511</v>
      </c>
      <c r="B45" s="487"/>
      <c r="C45" s="487"/>
      <c r="D45" s="487"/>
      <c r="E45" s="487"/>
      <c r="F45" s="487"/>
      <c r="G45" s="487"/>
      <c r="H45" s="487"/>
      <c r="I45" s="487"/>
    </row>
    <row r="46" spans="1:9" s="32" customFormat="1" ht="12.75" customHeight="1" x14ac:dyDescent="0.2">
      <c r="A46" s="487" t="s">
        <v>516</v>
      </c>
      <c r="B46" s="487"/>
      <c r="C46" s="487"/>
      <c r="D46" s="487"/>
      <c r="E46" s="487"/>
      <c r="F46" s="487"/>
      <c r="G46" s="487"/>
      <c r="H46" s="487"/>
      <c r="I46" s="487"/>
    </row>
    <row r="47" spans="1:9" ht="15" customHeight="1" thickBot="1" x14ac:dyDescent="0.25">
      <c r="A47" s="67"/>
      <c r="B47" s="67"/>
      <c r="C47" s="67"/>
      <c r="D47" s="191"/>
      <c r="E47" s="191"/>
      <c r="F47" s="191"/>
      <c r="G47" s="191"/>
      <c r="H47" s="191"/>
      <c r="I47" s="192"/>
    </row>
    <row r="48" spans="1:9" ht="15" customHeight="1" x14ac:dyDescent="0.2">
      <c r="A48" s="489" t="s">
        <v>515</v>
      </c>
      <c r="B48" s="490"/>
      <c r="C48" s="490"/>
      <c r="D48" s="490"/>
      <c r="E48" s="490"/>
      <c r="F48" s="490"/>
      <c r="G48" s="490"/>
      <c r="H48" s="490"/>
      <c r="I48" s="491"/>
    </row>
    <row r="49" spans="1:9" ht="30" customHeight="1" x14ac:dyDescent="0.2">
      <c r="A49" s="492" t="s">
        <v>51</v>
      </c>
      <c r="B49" s="493"/>
      <c r="C49" s="493"/>
      <c r="D49" s="493"/>
      <c r="E49" s="493"/>
      <c r="F49" s="493"/>
      <c r="G49" s="493"/>
      <c r="H49" s="493"/>
      <c r="I49" s="494"/>
    </row>
    <row r="50" spans="1:9" ht="45" customHeight="1" x14ac:dyDescent="0.2">
      <c r="A50" s="495" t="s">
        <v>52</v>
      </c>
      <c r="B50" s="496"/>
      <c r="C50" s="496"/>
      <c r="D50" s="496"/>
      <c r="E50" s="496"/>
      <c r="F50" s="496"/>
      <c r="G50" s="496"/>
      <c r="H50" s="496"/>
      <c r="I50" s="497"/>
    </row>
    <row r="51" spans="1:9" ht="30" customHeight="1" thickBot="1" x14ac:dyDescent="0.25">
      <c r="A51" s="498" t="s">
        <v>53</v>
      </c>
      <c r="B51" s="499"/>
      <c r="C51" s="499"/>
      <c r="D51" s="499"/>
      <c r="E51" s="499"/>
      <c r="F51" s="499"/>
      <c r="G51" s="499"/>
      <c r="H51" s="499"/>
      <c r="I51" s="500"/>
    </row>
  </sheetData>
  <sheetProtection algorithmName="SHA-512" hashValue="X5+OfyagGnFl3goaGU7+9TRxQbiEuMctOqdq7nqrJGwSxjqRL7lQUU92enzjN7fiD9ceNFRTNB7E65D3meO9vQ==" saltValue="PlHS0Bye2bmZDdp3TNyxzw==" spinCount="100000" sheet="1" objects="1" scenarios="1"/>
  <customSheetViews>
    <customSheetView guid="{A9B6A3C3-D4B3-4D4C-BF52-C2186A6C0912}" showPageBreaks="1" showGridLines="0" view="pageBreakPreview">
      <selection activeCell="A24" sqref="A24:I24"/>
      <pageMargins left="0.51181102362204722" right="0.51181102362204722" top="0.74803149606299213" bottom="0.55118110236220474" header="0.31496062992125984" footer="0.31496062992125984"/>
      <pageSetup paperSize="9" orientation="portrait" r:id="rId1"/>
      <headerFooter>
        <oddHeader>&amp;C&amp;G</oddHeader>
      </headerFooter>
    </customSheetView>
  </customSheetViews>
  <mergeCells count="59">
    <mergeCell ref="A32:B32"/>
    <mergeCell ref="C32:I32"/>
    <mergeCell ref="A29:B29"/>
    <mergeCell ref="C29:I29"/>
    <mergeCell ref="A30:B30"/>
    <mergeCell ref="C30:I30"/>
    <mergeCell ref="A31:B31"/>
    <mergeCell ref="C31:I31"/>
    <mergeCell ref="A50:I50"/>
    <mergeCell ref="A51:I51"/>
    <mergeCell ref="A44:I44"/>
    <mergeCell ref="A45:I45"/>
    <mergeCell ref="A35:B35"/>
    <mergeCell ref="C35:I35"/>
    <mergeCell ref="C33:I33"/>
    <mergeCell ref="A34:B34"/>
    <mergeCell ref="C34:I34"/>
    <mergeCell ref="A48:I48"/>
    <mergeCell ref="A49:I49"/>
    <mergeCell ref="A42:I42"/>
    <mergeCell ref="A43:I43"/>
    <mergeCell ref="A46:I46"/>
    <mergeCell ref="A8:I8"/>
    <mergeCell ref="A7:E7"/>
    <mergeCell ref="F7:I7"/>
    <mergeCell ref="A41:I41"/>
    <mergeCell ref="A40:I40"/>
    <mergeCell ref="A24:B24"/>
    <mergeCell ref="C24:I24"/>
    <mergeCell ref="A11:I11"/>
    <mergeCell ref="A23:B23"/>
    <mergeCell ref="C23:I23"/>
    <mergeCell ref="A26:I26"/>
    <mergeCell ref="A27:B27"/>
    <mergeCell ref="C27:I27"/>
    <mergeCell ref="A28:B28"/>
    <mergeCell ref="C28:I28"/>
    <mergeCell ref="A33:B33"/>
    <mergeCell ref="A10:I10"/>
    <mergeCell ref="A13:I13"/>
    <mergeCell ref="C21:I21"/>
    <mergeCell ref="A22:B22"/>
    <mergeCell ref="C22:I22"/>
    <mergeCell ref="A4:I4"/>
    <mergeCell ref="A5:I5"/>
    <mergeCell ref="A39:I39"/>
    <mergeCell ref="A37:I37"/>
    <mergeCell ref="A15:I15"/>
    <mergeCell ref="C16:I16"/>
    <mergeCell ref="C17:I17"/>
    <mergeCell ref="A17:B17"/>
    <mergeCell ref="A16:B16"/>
    <mergeCell ref="A18:B18"/>
    <mergeCell ref="C18:I18"/>
    <mergeCell ref="A19:B19"/>
    <mergeCell ref="C19:I19"/>
    <mergeCell ref="A20:B20"/>
    <mergeCell ref="C20:I20"/>
    <mergeCell ref="A21:B21"/>
  </mergeCells>
  <pageMargins left="0.51181102362204722" right="0.51181102362204722" top="0.74803149606299213" bottom="0.55118110236220474" header="0.31496062992125984" footer="0.31496062992125984"/>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4"/>
  <sheetViews>
    <sheetView workbookViewId="0">
      <selection activeCell="D6" sqref="D6:F6"/>
    </sheetView>
  </sheetViews>
  <sheetFormatPr defaultRowHeight="15" x14ac:dyDescent="0.25"/>
  <cols>
    <col min="1" max="1" width="10.85546875" bestFit="1" customWidth="1"/>
    <col min="2" max="2" width="40.42578125" bestFit="1" customWidth="1"/>
    <col min="3" max="3" width="10.85546875" bestFit="1" customWidth="1"/>
    <col min="4" max="7" width="14.85546875" bestFit="1" customWidth="1"/>
  </cols>
  <sheetData>
    <row r="1" spans="1:8" s="44" customFormat="1" ht="15" customHeight="1" x14ac:dyDescent="0.2">
      <c r="A1" s="388"/>
      <c r="B1" s="389"/>
      <c r="C1" s="389"/>
      <c r="D1" s="390"/>
      <c r="E1" s="45"/>
      <c r="F1" s="45"/>
      <c r="G1" s="45"/>
      <c r="H1" s="45"/>
    </row>
    <row r="2" spans="1:8" s="44" customFormat="1" ht="15" customHeight="1" x14ac:dyDescent="0.2">
      <c r="A2" s="136"/>
      <c r="B2" s="136"/>
      <c r="C2" s="136"/>
      <c r="D2" s="137"/>
      <c r="E2" s="45"/>
      <c r="F2" s="45"/>
      <c r="G2" s="45"/>
      <c r="H2" s="45"/>
    </row>
    <row r="3" spans="1:8" s="44" customFormat="1" ht="15" customHeight="1" x14ac:dyDescent="0.2">
      <c r="A3" s="136"/>
      <c r="B3" s="136"/>
      <c r="C3" s="136"/>
      <c r="D3" s="137"/>
      <c r="E3" s="45"/>
      <c r="F3" s="45"/>
      <c r="G3" s="45"/>
      <c r="H3" s="45"/>
    </row>
    <row r="4" spans="1:8" s="44" customFormat="1" ht="15.75" x14ac:dyDescent="0.2">
      <c r="A4" s="607" t="s">
        <v>455</v>
      </c>
      <c r="B4" s="607"/>
      <c r="C4" s="607"/>
      <c r="D4" s="607"/>
      <c r="E4" s="607"/>
      <c r="F4" s="607"/>
      <c r="G4" s="607"/>
      <c r="H4" s="45"/>
    </row>
    <row r="5" spans="1:8" ht="15.75" thickBot="1" x14ac:dyDescent="0.3"/>
    <row r="6" spans="1:8" ht="15.75" thickTop="1" x14ac:dyDescent="0.25">
      <c r="A6" s="100" t="s">
        <v>354</v>
      </c>
      <c r="B6" s="100" t="s">
        <v>355</v>
      </c>
      <c r="C6" s="100" t="s">
        <v>456</v>
      </c>
      <c r="D6" s="401">
        <v>2016</v>
      </c>
      <c r="E6" s="401">
        <v>2017</v>
      </c>
      <c r="F6" s="101">
        <v>2018</v>
      </c>
    </row>
    <row r="7" spans="1:8" x14ac:dyDescent="0.25">
      <c r="A7" s="613" t="s">
        <v>356</v>
      </c>
      <c r="B7" s="305" t="s">
        <v>457</v>
      </c>
      <c r="C7" s="306" t="s">
        <v>458</v>
      </c>
      <c r="D7" s="391"/>
      <c r="E7" s="391"/>
      <c r="F7" s="391"/>
    </row>
    <row r="8" spans="1:8" x14ac:dyDescent="0.25">
      <c r="A8" s="614"/>
      <c r="B8" s="305" t="s">
        <v>459</v>
      </c>
      <c r="C8" s="306" t="s">
        <v>458</v>
      </c>
      <c r="D8" s="391"/>
      <c r="E8" s="391"/>
      <c r="F8" s="391"/>
    </row>
    <row r="9" spans="1:8" x14ac:dyDescent="0.25">
      <c r="A9" s="614"/>
      <c r="B9" s="309" t="s">
        <v>460</v>
      </c>
      <c r="C9" s="306" t="s">
        <v>458</v>
      </c>
      <c r="D9" s="391"/>
      <c r="E9" s="391"/>
      <c r="F9" s="391"/>
    </row>
    <row r="10" spans="1:8" x14ac:dyDescent="0.25">
      <c r="A10" s="615" t="s">
        <v>357</v>
      </c>
      <c r="B10" s="310" t="s">
        <v>461</v>
      </c>
      <c r="C10" s="311" t="s">
        <v>358</v>
      </c>
      <c r="D10" s="392"/>
      <c r="E10" s="392"/>
      <c r="F10" s="392"/>
    </row>
    <row r="11" spans="1:8" x14ac:dyDescent="0.25">
      <c r="A11" s="616"/>
      <c r="B11" s="313" t="s">
        <v>462</v>
      </c>
      <c r="C11" s="311" t="s">
        <v>0</v>
      </c>
      <c r="D11" s="391"/>
      <c r="E11" s="391"/>
      <c r="F11" s="391"/>
    </row>
    <row r="12" spans="1:8" x14ac:dyDescent="0.25">
      <c r="A12" s="615" t="s">
        <v>359</v>
      </c>
      <c r="B12" s="305" t="s">
        <v>463</v>
      </c>
      <c r="C12" s="311" t="s">
        <v>12</v>
      </c>
      <c r="D12" s="646"/>
      <c r="E12" s="647"/>
      <c r="F12" s="397"/>
    </row>
    <row r="13" spans="1:8" x14ac:dyDescent="0.25">
      <c r="A13" s="645"/>
      <c r="B13" s="305" t="s">
        <v>464</v>
      </c>
      <c r="C13" s="311" t="s">
        <v>465</v>
      </c>
      <c r="D13" s="646"/>
      <c r="E13" s="647"/>
      <c r="F13" s="349"/>
    </row>
    <row r="14" spans="1:8" x14ac:dyDescent="0.25">
      <c r="A14" s="616"/>
      <c r="B14" s="305" t="s">
        <v>466</v>
      </c>
      <c r="C14" s="311" t="s">
        <v>465</v>
      </c>
      <c r="D14" s="646"/>
      <c r="E14" s="647"/>
      <c r="F14" s="349"/>
    </row>
  </sheetData>
  <mergeCells count="7">
    <mergeCell ref="A4:G4"/>
    <mergeCell ref="A7:A9"/>
    <mergeCell ref="A10:A11"/>
    <mergeCell ref="A12:A14"/>
    <mergeCell ref="D12:E12"/>
    <mergeCell ref="D13:E13"/>
    <mergeCell ref="D14:E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7"/>
  <sheetViews>
    <sheetView showGridLines="0" view="pageBreakPreview" zoomScaleNormal="100" zoomScaleSheetLayoutView="100" workbookViewId="0">
      <selection activeCell="C13" sqref="C13:J13"/>
    </sheetView>
  </sheetViews>
  <sheetFormatPr defaultColWidth="9.140625" defaultRowHeight="14.25" x14ac:dyDescent="0.2"/>
  <cols>
    <col min="1" max="9" width="9.140625" style="17"/>
    <col min="10" max="10" width="10.28515625" style="17" customWidth="1"/>
    <col min="11" max="16384" width="9.140625" style="17"/>
  </cols>
  <sheetData>
    <row r="1" spans="1:10" x14ac:dyDescent="0.2">
      <c r="A1" s="68"/>
      <c r="B1" s="59"/>
      <c r="C1" s="59"/>
      <c r="D1" s="59"/>
      <c r="E1" s="59"/>
      <c r="F1" s="59"/>
      <c r="G1" s="59"/>
      <c r="H1" s="59"/>
      <c r="I1" s="59"/>
      <c r="J1" s="59"/>
    </row>
    <row r="2" spans="1:10" x14ac:dyDescent="0.2">
      <c r="A2" s="59"/>
      <c r="B2" s="59"/>
      <c r="C2" s="59"/>
      <c r="D2" s="59"/>
      <c r="E2" s="59"/>
      <c r="F2" s="59"/>
      <c r="G2" s="59"/>
      <c r="H2" s="59"/>
      <c r="I2" s="59"/>
      <c r="J2" s="59"/>
    </row>
    <row r="3" spans="1:10" x14ac:dyDescent="0.2">
      <c r="A3" s="59"/>
      <c r="B3" s="59"/>
      <c r="C3" s="59"/>
      <c r="D3" s="59"/>
      <c r="E3" s="59"/>
      <c r="F3" s="59"/>
      <c r="G3" s="59"/>
      <c r="H3" s="59"/>
      <c r="I3" s="59"/>
      <c r="J3" s="59"/>
    </row>
    <row r="4" spans="1:10" ht="15" x14ac:dyDescent="0.25">
      <c r="A4" s="501" t="s">
        <v>6</v>
      </c>
      <c r="B4" s="501"/>
      <c r="C4" s="501"/>
      <c r="D4" s="501"/>
      <c r="E4" s="501"/>
      <c r="F4" s="501"/>
      <c r="G4" s="501"/>
      <c r="H4" s="501"/>
      <c r="I4" s="501"/>
      <c r="J4" s="501"/>
    </row>
    <row r="5" spans="1:10" s="42" customFormat="1" ht="15" x14ac:dyDescent="0.25">
      <c r="A5" s="69"/>
      <c r="B5" s="69"/>
      <c r="C5" s="69"/>
      <c r="D5" s="69"/>
      <c r="E5" s="69"/>
      <c r="F5" s="69"/>
      <c r="G5" s="69"/>
      <c r="H5" s="69"/>
      <c r="I5" s="69"/>
      <c r="J5" s="69"/>
    </row>
    <row r="6" spans="1:10" s="42" customFormat="1" x14ac:dyDescent="0.2">
      <c r="A6" s="505" t="s">
        <v>56</v>
      </c>
      <c r="B6" s="505"/>
      <c r="C6" s="505"/>
      <c r="D6" s="505"/>
      <c r="E6" s="505"/>
      <c r="F6" s="505"/>
      <c r="G6" s="505"/>
      <c r="H6" s="505"/>
      <c r="I6" s="505"/>
      <c r="J6" s="505"/>
    </row>
    <row r="7" spans="1:10" ht="15" x14ac:dyDescent="0.25">
      <c r="A7" s="70"/>
      <c r="B7" s="70"/>
      <c r="C7" s="70"/>
      <c r="D7" s="70"/>
      <c r="E7" s="70"/>
      <c r="F7" s="70"/>
      <c r="G7" s="70"/>
      <c r="H7" s="70"/>
      <c r="I7" s="70"/>
      <c r="J7" s="58"/>
    </row>
    <row r="8" spans="1:10" ht="15" customHeight="1" x14ac:dyDescent="0.2">
      <c r="A8" s="481" t="s">
        <v>55</v>
      </c>
      <c r="B8" s="481"/>
      <c r="C8" s="481"/>
      <c r="D8" s="481"/>
      <c r="E8" s="481"/>
      <c r="F8" s="481"/>
      <c r="G8" s="481"/>
      <c r="H8" s="481"/>
      <c r="I8" s="481"/>
      <c r="J8" s="481"/>
    </row>
    <row r="9" spans="1:10" ht="58.5" customHeight="1" x14ac:dyDescent="0.2">
      <c r="A9" s="502" t="s">
        <v>57</v>
      </c>
      <c r="B9" s="502"/>
      <c r="C9" s="509" t="s">
        <v>67</v>
      </c>
      <c r="D9" s="509"/>
      <c r="E9" s="509"/>
      <c r="F9" s="509"/>
      <c r="G9" s="509"/>
      <c r="H9" s="509"/>
      <c r="I9" s="509"/>
      <c r="J9" s="509"/>
    </row>
    <row r="10" spans="1:10" ht="12.75" customHeight="1" x14ac:dyDescent="0.2">
      <c r="A10" s="185"/>
      <c r="B10" s="185"/>
      <c r="C10" s="190"/>
      <c r="D10" s="190"/>
      <c r="E10" s="190"/>
      <c r="F10" s="190"/>
      <c r="G10" s="190"/>
      <c r="H10" s="190"/>
      <c r="I10" s="190"/>
      <c r="J10" s="190"/>
    </row>
    <row r="11" spans="1:10" ht="75" customHeight="1" x14ac:dyDescent="0.2">
      <c r="A11" s="502" t="s">
        <v>69</v>
      </c>
      <c r="B11" s="502"/>
      <c r="C11" s="509" t="s">
        <v>71</v>
      </c>
      <c r="D11" s="509"/>
      <c r="E11" s="509"/>
      <c r="F11" s="509"/>
      <c r="G11" s="509"/>
      <c r="H11" s="509"/>
      <c r="I11" s="509"/>
      <c r="J11" s="509"/>
    </row>
    <row r="12" spans="1:10" ht="12.75" customHeight="1" x14ac:dyDescent="0.2">
      <c r="A12" s="185"/>
      <c r="B12" s="185"/>
      <c r="C12" s="187"/>
      <c r="D12" s="188"/>
      <c r="E12" s="188"/>
      <c r="F12" s="188"/>
      <c r="G12" s="188"/>
      <c r="H12" s="188"/>
      <c r="I12" s="188"/>
      <c r="J12" s="188"/>
    </row>
    <row r="13" spans="1:10" ht="93" customHeight="1" x14ac:dyDescent="0.2">
      <c r="A13" s="502" t="s">
        <v>58</v>
      </c>
      <c r="B13" s="502"/>
      <c r="C13" s="506" t="s">
        <v>518</v>
      </c>
      <c r="D13" s="507"/>
      <c r="E13" s="507"/>
      <c r="F13" s="507"/>
      <c r="G13" s="507"/>
      <c r="H13" s="507"/>
      <c r="I13" s="507"/>
      <c r="J13" s="507"/>
    </row>
    <row r="14" spans="1:10" ht="12.75" customHeight="1" x14ac:dyDescent="0.25">
      <c r="A14" s="185"/>
      <c r="B14" s="185"/>
      <c r="C14" s="70"/>
      <c r="D14" s="70"/>
      <c r="E14" s="70"/>
      <c r="F14" s="70"/>
      <c r="G14" s="70"/>
      <c r="H14" s="70"/>
      <c r="I14" s="70"/>
      <c r="J14" s="58"/>
    </row>
    <row r="15" spans="1:10" ht="30" customHeight="1" x14ac:dyDescent="0.2">
      <c r="A15" s="504" t="s">
        <v>66</v>
      </c>
      <c r="B15" s="504"/>
      <c r="C15" s="506" t="s">
        <v>72</v>
      </c>
      <c r="D15" s="507"/>
      <c r="E15" s="507"/>
      <c r="F15" s="507"/>
      <c r="G15" s="507"/>
      <c r="H15" s="507"/>
      <c r="I15" s="507"/>
      <c r="J15" s="507"/>
    </row>
    <row r="16" spans="1:10" ht="12.75" customHeight="1" x14ac:dyDescent="0.2">
      <c r="A16" s="186"/>
      <c r="B16" s="186"/>
      <c r="C16" s="187"/>
      <c r="D16" s="188"/>
      <c r="E16" s="188"/>
      <c r="F16" s="188"/>
      <c r="G16" s="188"/>
      <c r="H16" s="188"/>
      <c r="I16" s="188"/>
      <c r="J16" s="188"/>
    </row>
    <row r="17" spans="1:11" s="37" customFormat="1" ht="60" customHeight="1" x14ac:dyDescent="0.2">
      <c r="A17" s="502" t="s">
        <v>59</v>
      </c>
      <c r="B17" s="502"/>
      <c r="C17" s="508" t="s">
        <v>313</v>
      </c>
      <c r="D17" s="508"/>
      <c r="E17" s="508"/>
      <c r="F17" s="508"/>
      <c r="G17" s="508"/>
      <c r="H17" s="508"/>
      <c r="I17" s="508"/>
      <c r="J17" s="508"/>
      <c r="K17" s="36"/>
    </row>
    <row r="18" spans="1:11" s="37" customFormat="1" ht="12.75" customHeight="1" x14ac:dyDescent="0.2">
      <c r="A18" s="185"/>
      <c r="B18" s="185"/>
      <c r="C18" s="189"/>
      <c r="D18" s="189"/>
      <c r="E18" s="189"/>
      <c r="F18" s="189"/>
      <c r="G18" s="189"/>
      <c r="H18" s="189"/>
      <c r="I18" s="189"/>
      <c r="J18" s="189"/>
      <c r="K18" s="36"/>
    </row>
    <row r="19" spans="1:11" ht="115.5" customHeight="1" x14ac:dyDescent="0.2">
      <c r="A19" s="502" t="s">
        <v>68</v>
      </c>
      <c r="B19" s="502"/>
      <c r="C19" s="509" t="s">
        <v>130</v>
      </c>
      <c r="D19" s="509"/>
      <c r="E19" s="509"/>
      <c r="F19" s="509"/>
      <c r="G19" s="509"/>
      <c r="H19" s="509"/>
      <c r="I19" s="509"/>
      <c r="J19" s="509"/>
    </row>
    <row r="20" spans="1:11" ht="12.75" customHeight="1" x14ac:dyDescent="0.2">
      <c r="A20" s="185"/>
      <c r="B20" s="185"/>
      <c r="C20" s="190"/>
      <c r="D20" s="190"/>
      <c r="E20" s="190"/>
      <c r="F20" s="190"/>
      <c r="G20" s="190"/>
      <c r="H20" s="190"/>
      <c r="I20" s="190"/>
      <c r="J20" s="190"/>
    </row>
    <row r="21" spans="1:11" ht="140.25" customHeight="1" x14ac:dyDescent="0.2">
      <c r="A21" s="503" t="s">
        <v>60</v>
      </c>
      <c r="B21" s="503"/>
      <c r="C21" s="513" t="s">
        <v>73</v>
      </c>
      <c r="D21" s="513"/>
      <c r="E21" s="513"/>
      <c r="F21" s="513"/>
      <c r="G21" s="513"/>
      <c r="H21" s="513"/>
      <c r="I21" s="513"/>
      <c r="J21" s="513"/>
    </row>
    <row r="22" spans="1:11" ht="12.75" customHeight="1" x14ac:dyDescent="0.2">
      <c r="A22" s="185"/>
      <c r="B22" s="185"/>
      <c r="C22" s="190"/>
      <c r="D22" s="190"/>
      <c r="E22" s="190"/>
      <c r="F22" s="190"/>
      <c r="G22" s="190"/>
      <c r="H22" s="190"/>
      <c r="I22" s="190"/>
      <c r="J22" s="190"/>
    </row>
    <row r="23" spans="1:11" s="12" customFormat="1" ht="14.25" customHeight="1" x14ac:dyDescent="0.2">
      <c r="A23" s="71" t="s">
        <v>61</v>
      </c>
      <c r="B23" s="72"/>
      <c r="C23" s="72"/>
      <c r="D23" s="72"/>
      <c r="E23" s="72"/>
      <c r="F23" s="72"/>
      <c r="G23" s="72"/>
      <c r="H23" s="72"/>
      <c r="I23" s="72"/>
      <c r="J23" s="72"/>
    </row>
    <row r="24" spans="1:11" s="12" customFormat="1" ht="14.25" customHeight="1" x14ac:dyDescent="0.2">
      <c r="A24" s="72"/>
      <c r="B24" s="72"/>
      <c r="C24" s="73" t="s">
        <v>62</v>
      </c>
      <c r="D24" s="74"/>
      <c r="E24" s="74"/>
      <c r="F24" s="74"/>
      <c r="G24" s="74"/>
      <c r="H24" s="74"/>
      <c r="I24" s="74"/>
      <c r="J24" s="74"/>
    </row>
    <row r="25" spans="1:11" s="12" customFormat="1" ht="14.25" customHeight="1" x14ac:dyDescent="0.2">
      <c r="A25" s="72"/>
      <c r="B25" s="72"/>
      <c r="C25" s="72" t="s">
        <v>63</v>
      </c>
      <c r="D25" s="74"/>
      <c r="E25" s="74"/>
      <c r="F25" s="74"/>
      <c r="G25" s="74"/>
      <c r="H25" s="74"/>
      <c r="I25" s="74"/>
      <c r="J25" s="74"/>
    </row>
    <row r="26" spans="1:11" s="12" customFormat="1" ht="14.25" customHeight="1" x14ac:dyDescent="0.2">
      <c r="A26" s="72"/>
      <c r="B26" s="72"/>
      <c r="C26" s="72" t="s">
        <v>16</v>
      </c>
      <c r="D26" s="74"/>
      <c r="E26" s="74"/>
      <c r="F26" s="74"/>
      <c r="G26" s="74"/>
      <c r="H26" s="74"/>
      <c r="I26" s="74"/>
      <c r="J26" s="74"/>
    </row>
    <row r="27" spans="1:11" s="12" customFormat="1" ht="14.25" customHeight="1" x14ac:dyDescent="0.2">
      <c r="A27" s="72"/>
      <c r="B27" s="72"/>
      <c r="C27" s="72" t="s">
        <v>18</v>
      </c>
      <c r="D27" s="74"/>
      <c r="E27" s="74"/>
      <c r="F27" s="74"/>
      <c r="G27" s="74"/>
      <c r="H27" s="74"/>
      <c r="I27" s="74"/>
      <c r="J27" s="74"/>
    </row>
    <row r="28" spans="1:11" s="12" customFormat="1" ht="14.25" customHeight="1" x14ac:dyDescent="0.2">
      <c r="A28" s="72"/>
      <c r="B28" s="72"/>
      <c r="C28" s="72" t="s">
        <v>17</v>
      </c>
      <c r="D28" s="74"/>
      <c r="E28" s="74"/>
      <c r="F28" s="74"/>
      <c r="G28" s="74"/>
      <c r="H28" s="74"/>
      <c r="I28" s="74"/>
      <c r="J28" s="74"/>
    </row>
    <row r="29" spans="1:11" s="12" customFormat="1" ht="14.25" customHeight="1" x14ac:dyDescent="0.2">
      <c r="A29" s="72"/>
      <c r="B29" s="72"/>
      <c r="C29" s="72" t="s">
        <v>19</v>
      </c>
      <c r="D29" s="74"/>
      <c r="E29" s="74"/>
      <c r="F29" s="74"/>
      <c r="G29" s="74"/>
      <c r="H29" s="74"/>
      <c r="I29" s="74"/>
      <c r="J29" s="74"/>
    </row>
    <row r="30" spans="1:11" s="12" customFormat="1" ht="14.25" customHeight="1" x14ac:dyDescent="0.2">
      <c r="A30" s="72"/>
      <c r="B30" s="72"/>
      <c r="C30" s="72" t="s">
        <v>20</v>
      </c>
      <c r="D30" s="74"/>
      <c r="E30" s="74"/>
      <c r="F30" s="74"/>
      <c r="G30" s="74"/>
      <c r="H30" s="74"/>
      <c r="I30" s="74"/>
      <c r="J30" s="74"/>
    </row>
    <row r="31" spans="1:11" s="12" customFormat="1" ht="14.25" customHeight="1" x14ac:dyDescent="0.2">
      <c r="A31" s="72"/>
      <c r="B31" s="72"/>
      <c r="C31" s="72" t="s">
        <v>21</v>
      </c>
      <c r="D31" s="74"/>
      <c r="E31" s="74"/>
      <c r="F31" s="74"/>
      <c r="G31" s="74"/>
      <c r="H31" s="74"/>
      <c r="I31" s="74"/>
      <c r="J31" s="74"/>
    </row>
    <row r="32" spans="1:11" s="12" customFormat="1" ht="14.25" customHeight="1" x14ac:dyDescent="0.2">
      <c r="A32" s="72"/>
      <c r="B32" s="72"/>
      <c r="C32" s="75" t="s">
        <v>11</v>
      </c>
      <c r="D32" s="74"/>
      <c r="E32" s="74"/>
      <c r="F32" s="74"/>
      <c r="G32" s="74"/>
      <c r="H32" s="74"/>
      <c r="I32" s="74"/>
      <c r="J32" s="74"/>
    </row>
    <row r="33" spans="1:10" s="12" customFormat="1" ht="14.25" customHeight="1" x14ac:dyDescent="0.2">
      <c r="A33" s="72"/>
      <c r="B33" s="72"/>
      <c r="C33" s="72" t="s">
        <v>22</v>
      </c>
      <c r="D33" s="74"/>
      <c r="E33" s="74"/>
      <c r="F33" s="74"/>
      <c r="G33" s="74"/>
      <c r="H33" s="74"/>
      <c r="I33" s="74"/>
      <c r="J33" s="74"/>
    </row>
    <row r="34" spans="1:10" s="12" customFormat="1" ht="14.25" customHeight="1" x14ac:dyDescent="0.2">
      <c r="A34" s="72"/>
      <c r="B34" s="72"/>
      <c r="C34" s="72" t="s">
        <v>23</v>
      </c>
      <c r="D34" s="74"/>
      <c r="E34" s="74"/>
      <c r="F34" s="74"/>
      <c r="G34" s="74"/>
      <c r="H34" s="74"/>
      <c r="I34" s="74"/>
      <c r="J34" s="74"/>
    </row>
    <row r="35" spans="1:10" s="12" customFormat="1" ht="14.25" customHeight="1" x14ac:dyDescent="0.2">
      <c r="A35" s="72"/>
      <c r="B35" s="72"/>
      <c r="C35" s="75" t="s">
        <v>24</v>
      </c>
      <c r="D35" s="74"/>
      <c r="E35" s="74"/>
      <c r="F35" s="74"/>
      <c r="G35" s="74"/>
      <c r="H35" s="74"/>
      <c r="I35" s="74"/>
      <c r="J35" s="74"/>
    </row>
    <row r="36" spans="1:10" s="12" customFormat="1" ht="14.25" customHeight="1" x14ac:dyDescent="0.2">
      <c r="A36" s="72"/>
      <c r="B36" s="72"/>
      <c r="C36" s="72" t="s">
        <v>25</v>
      </c>
      <c r="D36" s="74"/>
      <c r="E36" s="74"/>
      <c r="F36" s="74"/>
      <c r="G36" s="74"/>
      <c r="H36" s="74"/>
      <c r="I36" s="74"/>
      <c r="J36" s="74"/>
    </row>
    <row r="37" spans="1:10" s="12" customFormat="1" ht="14.25" customHeight="1" x14ac:dyDescent="0.2">
      <c r="A37" s="72"/>
      <c r="B37" s="72"/>
      <c r="C37" s="72" t="s">
        <v>26</v>
      </c>
      <c r="D37" s="74"/>
      <c r="E37" s="74"/>
      <c r="F37" s="74"/>
      <c r="G37" s="74"/>
      <c r="H37" s="74"/>
      <c r="I37" s="74"/>
      <c r="J37" s="74"/>
    </row>
    <row r="38" spans="1:10" s="12" customFormat="1" ht="14.25" customHeight="1" x14ac:dyDescent="0.2">
      <c r="A38" s="72"/>
      <c r="B38" s="72"/>
      <c r="C38" s="72" t="s">
        <v>64</v>
      </c>
      <c r="D38" s="74"/>
      <c r="E38" s="74"/>
      <c r="F38" s="74"/>
      <c r="G38" s="74"/>
      <c r="H38" s="74"/>
      <c r="I38" s="74"/>
      <c r="J38" s="74"/>
    </row>
    <row r="39" spans="1:10" s="12" customFormat="1" ht="14.25" customHeight="1" x14ac:dyDescent="0.2">
      <c r="A39" s="72"/>
      <c r="B39" s="72"/>
      <c r="C39" s="72" t="s">
        <v>65</v>
      </c>
      <c r="D39" s="74"/>
      <c r="E39" s="74"/>
      <c r="F39" s="74"/>
      <c r="G39" s="74"/>
      <c r="H39" s="74"/>
      <c r="I39" s="74"/>
      <c r="J39" s="74"/>
    </row>
    <row r="40" spans="1:10" s="12" customFormat="1" ht="14.25" customHeight="1" x14ac:dyDescent="0.2">
      <c r="A40" s="72"/>
      <c r="B40" s="72"/>
      <c r="C40" s="72" t="s">
        <v>76</v>
      </c>
      <c r="D40" s="74"/>
      <c r="E40" s="74"/>
      <c r="F40" s="74"/>
      <c r="G40" s="74"/>
      <c r="H40" s="74"/>
      <c r="I40" s="74"/>
      <c r="J40" s="74"/>
    </row>
    <row r="41" spans="1:10" s="12" customFormat="1" ht="14.25" customHeight="1" x14ac:dyDescent="0.2">
      <c r="A41" s="72"/>
      <c r="B41" s="72"/>
      <c r="C41" s="72" t="s">
        <v>75</v>
      </c>
      <c r="D41" s="74"/>
      <c r="E41" s="74"/>
      <c r="F41" s="74"/>
      <c r="G41" s="74"/>
      <c r="H41" s="74"/>
      <c r="I41" s="74"/>
      <c r="J41" s="74"/>
    </row>
    <row r="42" spans="1:10" s="12" customFormat="1" ht="14.25" customHeight="1" x14ac:dyDescent="0.2">
      <c r="A42" s="72"/>
      <c r="B42" s="72"/>
      <c r="C42" s="72"/>
      <c r="D42" s="74"/>
      <c r="E42" s="74"/>
      <c r="F42" s="74"/>
      <c r="G42" s="74"/>
      <c r="H42" s="74"/>
      <c r="I42" s="74"/>
      <c r="J42" s="74"/>
    </row>
    <row r="43" spans="1:10" s="12" customFormat="1" ht="14.25" customHeight="1" x14ac:dyDescent="0.2">
      <c r="A43" s="72"/>
      <c r="B43" s="72"/>
      <c r="C43" s="73" t="s">
        <v>314</v>
      </c>
      <c r="D43" s="74"/>
      <c r="E43" s="74"/>
      <c r="F43" s="74"/>
      <c r="G43" s="74"/>
      <c r="H43" s="74"/>
      <c r="I43" s="74"/>
      <c r="J43" s="74"/>
    </row>
    <row r="44" spans="1:10" s="12" customFormat="1" ht="14.25" customHeight="1" x14ac:dyDescent="0.2">
      <c r="A44" s="72"/>
      <c r="B44" s="72"/>
      <c r="C44" s="72" t="s">
        <v>74</v>
      </c>
      <c r="D44" s="74"/>
      <c r="E44" s="74"/>
      <c r="F44" s="74"/>
      <c r="G44" s="74"/>
      <c r="H44" s="74"/>
      <c r="I44" s="74"/>
      <c r="J44" s="74"/>
    </row>
    <row r="45" spans="1:10" s="12" customFormat="1" ht="14.25" customHeight="1" x14ac:dyDescent="0.2">
      <c r="A45" s="72"/>
      <c r="B45" s="72"/>
      <c r="C45" s="72" t="s">
        <v>315</v>
      </c>
      <c r="D45" s="74"/>
      <c r="E45" s="74"/>
      <c r="F45" s="74"/>
      <c r="G45" s="74"/>
      <c r="H45" s="74"/>
      <c r="I45" s="74"/>
      <c r="J45" s="74"/>
    </row>
    <row r="46" spans="1:10" s="12" customFormat="1" ht="14.25" customHeight="1" x14ac:dyDescent="0.2">
      <c r="A46" s="72"/>
      <c r="B46" s="72"/>
      <c r="C46" s="72" t="s">
        <v>316</v>
      </c>
      <c r="D46" s="74"/>
      <c r="E46" s="74"/>
      <c r="F46" s="74"/>
      <c r="G46" s="74"/>
      <c r="H46" s="74"/>
      <c r="I46" s="74"/>
      <c r="J46" s="74"/>
    </row>
    <row r="47" spans="1:10" s="12" customFormat="1" ht="14.25" customHeight="1" x14ac:dyDescent="0.2">
      <c r="A47" s="72"/>
      <c r="B47" s="72"/>
      <c r="C47" s="72" t="s">
        <v>317</v>
      </c>
      <c r="D47" s="74"/>
      <c r="E47" s="74"/>
      <c r="F47" s="74"/>
      <c r="G47" s="74"/>
      <c r="H47" s="74"/>
      <c r="I47" s="74"/>
      <c r="J47" s="74"/>
    </row>
    <row r="48" spans="1:10" s="12" customFormat="1" ht="14.25" customHeight="1" x14ac:dyDescent="0.2">
      <c r="A48" s="72"/>
      <c r="B48" s="72"/>
      <c r="C48" s="72" t="s">
        <v>318</v>
      </c>
      <c r="D48" s="74"/>
      <c r="E48" s="74"/>
      <c r="F48" s="74"/>
      <c r="G48" s="74"/>
      <c r="H48" s="74"/>
      <c r="I48" s="74"/>
      <c r="J48" s="74"/>
    </row>
    <row r="49" spans="1:12" s="12" customFormat="1" ht="14.25" customHeight="1" x14ac:dyDescent="0.2">
      <c r="A49" s="72"/>
      <c r="B49" s="72"/>
      <c r="C49" s="72" t="s">
        <v>319</v>
      </c>
      <c r="D49" s="74"/>
      <c r="E49" s="74"/>
      <c r="F49" s="74"/>
      <c r="G49" s="74"/>
      <c r="H49" s="74"/>
      <c r="I49" s="74"/>
      <c r="J49" s="74"/>
    </row>
    <row r="50" spans="1:12" s="12" customFormat="1" ht="14.25" customHeight="1" x14ac:dyDescent="0.2">
      <c r="A50" s="72"/>
      <c r="B50" s="72"/>
      <c r="C50" s="75" t="s">
        <v>320</v>
      </c>
      <c r="D50" s="74"/>
      <c r="E50" s="74"/>
      <c r="F50" s="74"/>
      <c r="G50" s="74"/>
      <c r="H50" s="74"/>
      <c r="I50" s="74"/>
      <c r="J50" s="74"/>
    </row>
    <row r="51" spans="1:12" s="12" customFormat="1" ht="14.25" customHeight="1" x14ac:dyDescent="0.2">
      <c r="A51" s="72"/>
      <c r="B51" s="72"/>
      <c r="C51" s="75" t="s">
        <v>321</v>
      </c>
      <c r="D51" s="74"/>
      <c r="E51" s="74"/>
      <c r="F51" s="74"/>
      <c r="G51" s="74"/>
      <c r="H51" s="74"/>
      <c r="I51" s="74"/>
      <c r="J51" s="74"/>
    </row>
    <row r="52" spans="1:12" s="12" customFormat="1" ht="14.25" customHeight="1" x14ac:dyDescent="0.2">
      <c r="A52" s="72"/>
      <c r="B52" s="72"/>
      <c r="C52" s="72" t="s">
        <v>322</v>
      </c>
      <c r="D52" s="74"/>
      <c r="E52" s="74"/>
      <c r="F52" s="74"/>
      <c r="G52" s="74"/>
      <c r="H52" s="74"/>
      <c r="I52" s="74"/>
      <c r="J52" s="74"/>
    </row>
    <row r="53" spans="1:12" s="12" customFormat="1" ht="14.25" customHeight="1" x14ac:dyDescent="0.2">
      <c r="A53" s="72"/>
      <c r="B53" s="72"/>
      <c r="C53" s="72" t="s">
        <v>323</v>
      </c>
      <c r="D53" s="74"/>
      <c r="E53" s="74"/>
      <c r="F53" s="74"/>
      <c r="G53" s="74"/>
      <c r="H53" s="74"/>
      <c r="I53" s="74"/>
      <c r="J53" s="74"/>
    </row>
    <row r="54" spans="1:12" s="12" customFormat="1" ht="14.25" customHeight="1" x14ac:dyDescent="0.2">
      <c r="A54" s="72"/>
      <c r="B54" s="72"/>
      <c r="C54" s="72"/>
      <c r="D54" s="74"/>
      <c r="E54" s="74"/>
      <c r="F54" s="74"/>
      <c r="G54" s="74"/>
      <c r="H54" s="74"/>
      <c r="I54" s="74"/>
      <c r="J54" s="74"/>
    </row>
    <row r="55" spans="1:12" s="12" customFormat="1" ht="14.25" customHeight="1" x14ac:dyDescent="0.2">
      <c r="A55" s="72"/>
      <c r="B55" s="72"/>
      <c r="C55" s="72" t="s">
        <v>77</v>
      </c>
      <c r="D55" s="74"/>
      <c r="E55" s="74"/>
      <c r="F55" s="74"/>
      <c r="G55" s="74"/>
      <c r="H55" s="74"/>
      <c r="I55" s="74"/>
      <c r="J55" s="74"/>
    </row>
    <row r="56" spans="1:12" s="12" customFormat="1" ht="14.25" customHeight="1" x14ac:dyDescent="0.2">
      <c r="A56" s="72"/>
      <c r="B56" s="72"/>
      <c r="C56" s="72" t="s">
        <v>78</v>
      </c>
      <c r="D56" s="74"/>
      <c r="E56" s="74"/>
      <c r="F56" s="74"/>
      <c r="G56" s="74"/>
      <c r="H56" s="74"/>
      <c r="I56" s="74"/>
      <c r="J56" s="74"/>
    </row>
    <row r="57" spans="1:12" x14ac:dyDescent="0.2">
      <c r="A57" s="58"/>
      <c r="B57" s="58"/>
      <c r="C57" s="58"/>
      <c r="D57" s="58"/>
      <c r="E57" s="58"/>
      <c r="F57" s="58"/>
      <c r="G57" s="58"/>
      <c r="H57" s="58"/>
      <c r="I57" s="58"/>
      <c r="J57" s="58"/>
    </row>
    <row r="58" spans="1:12" x14ac:dyDescent="0.2">
      <c r="A58" s="512" t="s">
        <v>48</v>
      </c>
      <c r="B58" s="512"/>
      <c r="C58" s="512"/>
      <c r="D58" s="512"/>
      <c r="E58" s="512"/>
      <c r="F58" s="512"/>
      <c r="G58" s="512"/>
      <c r="H58" s="512"/>
      <c r="I58" s="512"/>
      <c r="J58" s="68"/>
    </row>
    <row r="59" spans="1:12" ht="52.5" customHeight="1" x14ac:dyDescent="0.2">
      <c r="A59" s="511" t="s">
        <v>70</v>
      </c>
      <c r="B59" s="511"/>
      <c r="C59" s="509" t="s">
        <v>86</v>
      </c>
      <c r="D59" s="509"/>
      <c r="E59" s="509"/>
      <c r="F59" s="509"/>
      <c r="G59" s="509"/>
      <c r="H59" s="509"/>
      <c r="I59" s="509"/>
      <c r="J59" s="509"/>
    </row>
    <row r="60" spans="1:12" ht="49.5" customHeight="1" x14ac:dyDescent="0.2">
      <c r="A60" s="511" t="s">
        <v>27</v>
      </c>
      <c r="B60" s="511"/>
      <c r="C60" s="509" t="s">
        <v>83</v>
      </c>
      <c r="D60" s="509"/>
      <c r="E60" s="509"/>
      <c r="F60" s="509"/>
      <c r="G60" s="509"/>
      <c r="H60" s="509"/>
      <c r="I60" s="509"/>
      <c r="J60" s="509"/>
    </row>
    <row r="61" spans="1:12" ht="25.5" customHeight="1" x14ac:dyDescent="0.2">
      <c r="A61" s="511" t="s">
        <v>79</v>
      </c>
      <c r="B61" s="511"/>
      <c r="C61" s="509" t="s">
        <v>81</v>
      </c>
      <c r="D61" s="509"/>
      <c r="E61" s="509"/>
      <c r="F61" s="509"/>
      <c r="G61" s="509"/>
      <c r="H61" s="509"/>
      <c r="I61" s="509"/>
      <c r="J61" s="509"/>
    </row>
    <row r="62" spans="1:12" ht="30" customHeight="1" x14ac:dyDescent="0.2">
      <c r="A62" s="514" t="s">
        <v>80</v>
      </c>
      <c r="B62" s="514"/>
      <c r="C62" s="509" t="s">
        <v>82</v>
      </c>
      <c r="D62" s="509"/>
      <c r="E62" s="509"/>
      <c r="F62" s="509"/>
      <c r="G62" s="509"/>
      <c r="H62" s="509"/>
      <c r="I62" s="509"/>
      <c r="J62" s="509"/>
      <c r="K62" s="510"/>
      <c r="L62" s="510"/>
    </row>
    <row r="63" spans="1:12" ht="30" customHeight="1" x14ac:dyDescent="0.2">
      <c r="A63" s="514" t="s">
        <v>519</v>
      </c>
      <c r="B63" s="514"/>
      <c r="C63" s="509" t="s">
        <v>520</v>
      </c>
      <c r="D63" s="509"/>
      <c r="E63" s="509"/>
      <c r="F63" s="509"/>
      <c r="G63" s="509"/>
      <c r="H63" s="509"/>
      <c r="I63" s="509"/>
      <c r="J63" s="509"/>
      <c r="K63" s="398"/>
      <c r="L63" s="398"/>
    </row>
    <row r="64" spans="1:12" ht="30" customHeight="1" x14ac:dyDescent="0.2">
      <c r="A64" s="514" t="s">
        <v>192</v>
      </c>
      <c r="B64" s="514"/>
      <c r="C64" s="509" t="s">
        <v>84</v>
      </c>
      <c r="D64" s="509"/>
      <c r="E64" s="509"/>
      <c r="F64" s="509"/>
      <c r="G64" s="509"/>
      <c r="H64" s="509"/>
      <c r="I64" s="509"/>
      <c r="J64" s="509"/>
    </row>
    <row r="65" spans="1:10" s="58" customFormat="1" ht="30" customHeight="1" x14ac:dyDescent="0.2">
      <c r="A65" s="511" t="s">
        <v>521</v>
      </c>
      <c r="B65" s="511"/>
      <c r="C65" s="509" t="s">
        <v>362</v>
      </c>
      <c r="D65" s="509"/>
      <c r="E65" s="509"/>
      <c r="F65" s="509"/>
      <c r="G65" s="509"/>
      <c r="H65" s="509"/>
      <c r="I65" s="509"/>
      <c r="J65" s="509"/>
    </row>
    <row r="66" spans="1:10" s="58" customFormat="1" ht="30" customHeight="1" x14ac:dyDescent="0.2">
      <c r="A66" s="511" t="s">
        <v>522</v>
      </c>
      <c r="B66" s="511"/>
      <c r="C66" s="509" t="s">
        <v>363</v>
      </c>
      <c r="D66" s="509"/>
      <c r="E66" s="509"/>
      <c r="F66" s="509"/>
      <c r="G66" s="509"/>
      <c r="H66" s="509"/>
      <c r="I66" s="509"/>
      <c r="J66" s="509"/>
    </row>
    <row r="67" spans="1:10" ht="91.5" customHeight="1" x14ac:dyDescent="0.2">
      <c r="A67" s="511" t="s">
        <v>523</v>
      </c>
      <c r="B67" s="511"/>
      <c r="C67" s="509" t="s">
        <v>85</v>
      </c>
      <c r="D67" s="509"/>
      <c r="E67" s="509"/>
      <c r="F67" s="509"/>
      <c r="G67" s="509"/>
      <c r="H67" s="509"/>
      <c r="I67" s="509"/>
      <c r="J67" s="509"/>
    </row>
  </sheetData>
  <sheetProtection algorithmName="SHA-512" hashValue="WLJvdIEyfwo+kuv3Ep6Pj2HoIsMYn9CeggIC2KxfMUA6l0/IDNOfEx4OeVvMBTBnaNNzTtEhejARiUKDU2tILA==" saltValue="9QlA0cs1kX/uf3DYOla0cw==" spinCount="100000" sheet="1" objects="1" scenarios="1"/>
  <customSheetViews>
    <customSheetView guid="{A9B6A3C3-D4B3-4D4C-BF52-C2186A6C0912}" showPageBreaks="1" view="pageBreakPreview">
      <selection activeCell="A12" sqref="A12:XFD12"/>
      <pageMargins left="0.51181102362204722" right="0.51181102362204722" top="1.0729166666666667" bottom="0.55118110236220474" header="0.31496062992125984" footer="0.31496062992125984"/>
      <pageSetup paperSize="9" orientation="portrait" r:id="rId1"/>
      <headerFooter>
        <oddHeader>&amp;C&amp;G</oddHeader>
      </headerFooter>
    </customSheetView>
  </customSheetViews>
  <mergeCells count="37">
    <mergeCell ref="A58:I58"/>
    <mergeCell ref="C19:J19"/>
    <mergeCell ref="C21:J21"/>
    <mergeCell ref="A64:B64"/>
    <mergeCell ref="A67:B67"/>
    <mergeCell ref="C67:J67"/>
    <mergeCell ref="C64:J64"/>
    <mergeCell ref="A62:B62"/>
    <mergeCell ref="C62:J62"/>
    <mergeCell ref="A65:B65"/>
    <mergeCell ref="C65:J65"/>
    <mergeCell ref="A66:B66"/>
    <mergeCell ref="C66:J66"/>
    <mergeCell ref="A63:B63"/>
    <mergeCell ref="C63:J63"/>
    <mergeCell ref="K62:L62"/>
    <mergeCell ref="A60:B60"/>
    <mergeCell ref="A61:B61"/>
    <mergeCell ref="C59:J59"/>
    <mergeCell ref="C60:J60"/>
    <mergeCell ref="C61:J61"/>
    <mergeCell ref="A59:B59"/>
    <mergeCell ref="A4:J4"/>
    <mergeCell ref="A8:J8"/>
    <mergeCell ref="A13:B13"/>
    <mergeCell ref="A19:B19"/>
    <mergeCell ref="A21:B21"/>
    <mergeCell ref="A15:B15"/>
    <mergeCell ref="A17:B17"/>
    <mergeCell ref="A6:J6"/>
    <mergeCell ref="A11:B11"/>
    <mergeCell ref="C15:J15"/>
    <mergeCell ref="C17:J17"/>
    <mergeCell ref="C11:J11"/>
    <mergeCell ref="A9:B9"/>
    <mergeCell ref="C9:J9"/>
    <mergeCell ref="C13:J13"/>
  </mergeCells>
  <pageMargins left="0.31496062992125984" right="0.31496062992125984" top="1.0629921259842521" bottom="0.55118110236220474" header="0.31496062992125984" footer="0.31496062992125984"/>
  <pageSetup paperSize="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7"/>
  <sheetViews>
    <sheetView showGridLines="0" view="pageBreakPreview" topLeftCell="A34" zoomScaleNormal="100" zoomScaleSheetLayoutView="100" workbookViewId="0">
      <selection activeCell="A16" sqref="A16:J16"/>
    </sheetView>
  </sheetViews>
  <sheetFormatPr defaultColWidth="9.140625" defaultRowHeight="14.25" x14ac:dyDescent="0.2"/>
  <cols>
    <col min="1" max="16384" width="9.140625" style="17"/>
  </cols>
  <sheetData>
    <row r="1" spans="1:10" x14ac:dyDescent="0.2">
      <c r="A1" s="524"/>
      <c r="B1" s="524"/>
      <c r="C1" s="524"/>
      <c r="D1" s="524"/>
      <c r="E1" s="524"/>
      <c r="F1" s="524"/>
      <c r="G1" s="524"/>
      <c r="H1" s="524"/>
      <c r="I1" s="524"/>
      <c r="J1" s="524"/>
    </row>
    <row r="2" spans="1:10" x14ac:dyDescent="0.2">
      <c r="A2" s="524"/>
      <c r="B2" s="524"/>
      <c r="C2" s="524"/>
      <c r="D2" s="524"/>
      <c r="E2" s="524"/>
      <c r="F2" s="524"/>
      <c r="G2" s="524"/>
      <c r="H2" s="524"/>
      <c r="I2" s="524"/>
      <c r="J2" s="524"/>
    </row>
    <row r="3" spans="1:10" x14ac:dyDescent="0.2">
      <c r="A3" s="524"/>
      <c r="B3" s="524"/>
      <c r="C3" s="524"/>
      <c r="D3" s="524"/>
      <c r="E3" s="524"/>
      <c r="F3" s="524"/>
      <c r="G3" s="524"/>
      <c r="H3" s="524"/>
      <c r="I3" s="524"/>
      <c r="J3" s="524"/>
    </row>
    <row r="4" spans="1:10" x14ac:dyDescent="0.2">
      <c r="A4" s="76"/>
      <c r="B4" s="76"/>
      <c r="C4" s="76"/>
      <c r="D4" s="76"/>
      <c r="E4" s="76"/>
      <c r="F4" s="76"/>
      <c r="G4" s="76"/>
      <c r="H4" s="76"/>
      <c r="I4" s="76"/>
      <c r="J4" s="76"/>
    </row>
    <row r="5" spans="1:10" s="25" customFormat="1" ht="15" x14ac:dyDescent="0.25">
      <c r="A5" s="501" t="s">
        <v>88</v>
      </c>
      <c r="B5" s="501"/>
      <c r="C5" s="501"/>
      <c r="D5" s="501"/>
      <c r="E5" s="501"/>
      <c r="F5" s="501"/>
      <c r="G5" s="501"/>
      <c r="H5" s="501"/>
      <c r="I5" s="501"/>
      <c r="J5" s="501"/>
    </row>
    <row r="6" spans="1:10" x14ac:dyDescent="0.2">
      <c r="A6" s="58"/>
      <c r="B6" s="58"/>
      <c r="C6" s="58"/>
      <c r="D6" s="58"/>
      <c r="E6" s="58"/>
      <c r="F6" s="58"/>
      <c r="G6" s="58"/>
      <c r="H6" s="58"/>
      <c r="I6" s="58"/>
      <c r="J6" s="58"/>
    </row>
    <row r="7" spans="1:10" s="12" customFormat="1" ht="12.75" customHeight="1" x14ac:dyDescent="0.2">
      <c r="A7" s="77" t="s">
        <v>254</v>
      </c>
      <c r="B7" s="72"/>
      <c r="C7" s="72"/>
      <c r="D7" s="72"/>
      <c r="E7" s="72"/>
      <c r="F7" s="72"/>
      <c r="G7" s="72"/>
      <c r="H7" s="72"/>
      <c r="I7" s="72"/>
      <c r="J7" s="72"/>
    </row>
    <row r="8" spans="1:10" ht="87.75" customHeight="1" x14ac:dyDescent="0.2">
      <c r="A8" s="525" t="s">
        <v>391</v>
      </c>
      <c r="B8" s="525"/>
      <c r="C8" s="525"/>
      <c r="D8" s="525"/>
      <c r="E8" s="525"/>
      <c r="F8" s="525"/>
      <c r="G8" s="525"/>
      <c r="H8" s="525"/>
      <c r="I8" s="525"/>
      <c r="J8" s="525"/>
    </row>
    <row r="9" spans="1:10" ht="12.75" customHeight="1" x14ac:dyDescent="0.2">
      <c r="A9" s="58"/>
      <c r="B9" s="58"/>
      <c r="C9" s="58"/>
      <c r="D9" s="58"/>
      <c r="E9" s="58"/>
      <c r="F9" s="58"/>
      <c r="G9" s="58"/>
      <c r="H9" s="58"/>
      <c r="I9" s="58"/>
      <c r="J9" s="58"/>
    </row>
    <row r="10" spans="1:10" ht="12.75" customHeight="1" x14ac:dyDescent="0.2">
      <c r="A10" s="78" t="s">
        <v>369</v>
      </c>
      <c r="B10" s="72"/>
      <c r="C10" s="72"/>
      <c r="D10" s="72"/>
      <c r="E10" s="72"/>
      <c r="F10" s="72"/>
      <c r="G10" s="72"/>
      <c r="H10" s="72"/>
      <c r="I10" s="72"/>
      <c r="J10" s="72"/>
    </row>
    <row r="11" spans="1:10" ht="12.75" customHeight="1" x14ac:dyDescent="0.2">
      <c r="A11" s="79" t="s">
        <v>35</v>
      </c>
      <c r="B11" s="75" t="s">
        <v>371</v>
      </c>
      <c r="C11" s="72"/>
      <c r="D11" s="72"/>
      <c r="E11" s="72"/>
      <c r="F11" s="72"/>
      <c r="G11" s="72"/>
      <c r="H11" s="72"/>
      <c r="I11" s="72"/>
      <c r="J11" s="72"/>
    </row>
    <row r="12" spans="1:10" ht="39" customHeight="1" x14ac:dyDescent="0.2">
      <c r="A12" s="72"/>
      <c r="B12" s="515" t="s">
        <v>392</v>
      </c>
      <c r="C12" s="515"/>
      <c r="D12" s="515"/>
      <c r="E12" s="515"/>
      <c r="F12" s="515"/>
      <c r="G12" s="515"/>
      <c r="H12" s="515"/>
      <c r="I12" s="515"/>
      <c r="J12" s="515"/>
    </row>
    <row r="13" spans="1:10" ht="12.75" customHeight="1" x14ac:dyDescent="0.2">
      <c r="A13" s="72"/>
      <c r="B13" s="80"/>
      <c r="C13" s="80"/>
      <c r="D13" s="80"/>
      <c r="E13" s="80"/>
      <c r="F13" s="80"/>
      <c r="G13" s="80"/>
      <c r="H13" s="80"/>
      <c r="I13" s="80"/>
      <c r="J13" s="80"/>
    </row>
    <row r="14" spans="1:10" ht="12.75" customHeight="1" x14ac:dyDescent="0.2">
      <c r="A14" s="81"/>
      <c r="B14" s="82"/>
      <c r="C14" s="82"/>
      <c r="D14" s="82"/>
      <c r="E14" s="82"/>
      <c r="F14" s="82"/>
      <c r="G14" s="82"/>
      <c r="H14" s="82"/>
      <c r="I14" s="82"/>
      <c r="J14" s="82"/>
    </row>
    <row r="15" spans="1:10" ht="12.75" customHeight="1" x14ac:dyDescent="0.2">
      <c r="A15" s="77" t="s">
        <v>255</v>
      </c>
      <c r="B15" s="72"/>
      <c r="C15" s="72"/>
      <c r="D15" s="72"/>
      <c r="E15" s="72"/>
      <c r="F15" s="72"/>
      <c r="G15" s="72"/>
      <c r="H15" s="72"/>
      <c r="I15" s="72"/>
      <c r="J15" s="72"/>
    </row>
    <row r="16" spans="1:10" ht="50.25" customHeight="1" x14ac:dyDescent="0.2">
      <c r="A16" s="515" t="s">
        <v>550</v>
      </c>
      <c r="B16" s="515"/>
      <c r="C16" s="515"/>
      <c r="D16" s="515"/>
      <c r="E16" s="515"/>
      <c r="F16" s="515"/>
      <c r="G16" s="515"/>
      <c r="H16" s="515"/>
      <c r="I16" s="515"/>
      <c r="J16" s="515"/>
    </row>
    <row r="17" spans="1:10" ht="12.75" customHeight="1" x14ac:dyDescent="0.2">
      <c r="A17" s="72"/>
      <c r="B17" s="72"/>
      <c r="C17" s="72"/>
      <c r="D17" s="72"/>
      <c r="E17" s="72"/>
      <c r="F17" s="72"/>
      <c r="G17" s="72"/>
      <c r="H17" s="72"/>
      <c r="I17" s="72"/>
      <c r="J17" s="72"/>
    </row>
    <row r="18" spans="1:10" ht="12.75" customHeight="1" x14ac:dyDescent="0.2">
      <c r="A18" s="78" t="s">
        <v>256</v>
      </c>
      <c r="B18" s="72"/>
      <c r="C18" s="72"/>
      <c r="D18" s="72"/>
      <c r="E18" s="72"/>
      <c r="F18" s="72"/>
      <c r="G18" s="72"/>
      <c r="H18" s="72"/>
      <c r="I18" s="72"/>
      <c r="J18" s="72"/>
    </row>
    <row r="19" spans="1:10" ht="75.75" customHeight="1" x14ac:dyDescent="0.2">
      <c r="A19" s="78"/>
      <c r="B19" s="522" t="s">
        <v>393</v>
      </c>
      <c r="C19" s="522"/>
      <c r="D19" s="522"/>
      <c r="E19" s="522"/>
      <c r="F19" s="522"/>
      <c r="G19" s="522"/>
      <c r="H19" s="522"/>
      <c r="I19" s="522"/>
      <c r="J19" s="522"/>
    </row>
    <row r="20" spans="1:10" ht="12.75" customHeight="1" x14ac:dyDescent="0.2">
      <c r="A20" s="75">
        <v>111</v>
      </c>
      <c r="B20" s="75" t="s">
        <v>372</v>
      </c>
      <c r="C20" s="72"/>
      <c r="D20" s="72"/>
      <c r="E20" s="72"/>
      <c r="F20" s="72"/>
      <c r="G20" s="72"/>
      <c r="H20" s="72"/>
      <c r="I20" s="72"/>
      <c r="J20" s="72"/>
    </row>
    <row r="21" spans="1:10" ht="90.75" customHeight="1" x14ac:dyDescent="0.2">
      <c r="A21" s="72"/>
      <c r="B21" s="515" t="s">
        <v>394</v>
      </c>
      <c r="C21" s="515"/>
      <c r="D21" s="515"/>
      <c r="E21" s="515"/>
      <c r="F21" s="515"/>
      <c r="G21" s="515"/>
      <c r="H21" s="515"/>
      <c r="I21" s="515"/>
      <c r="J21" s="515"/>
    </row>
    <row r="22" spans="1:10" ht="12.75" customHeight="1" x14ac:dyDescent="0.2">
      <c r="A22" s="75">
        <v>1111</v>
      </c>
      <c r="B22" s="75" t="s">
        <v>373</v>
      </c>
      <c r="C22" s="72"/>
      <c r="D22" s="72"/>
      <c r="E22" s="72"/>
      <c r="F22" s="72"/>
      <c r="G22" s="72"/>
      <c r="H22" s="72"/>
      <c r="I22" s="72"/>
      <c r="J22" s="72"/>
    </row>
    <row r="23" spans="1:10" ht="75" customHeight="1" x14ac:dyDescent="0.2">
      <c r="A23" s="72"/>
      <c r="B23" s="515" t="s">
        <v>395</v>
      </c>
      <c r="C23" s="515"/>
      <c r="D23" s="515"/>
      <c r="E23" s="515"/>
      <c r="F23" s="515"/>
      <c r="G23" s="515"/>
      <c r="H23" s="515"/>
      <c r="I23" s="515"/>
      <c r="J23" s="515"/>
    </row>
    <row r="24" spans="1:10" ht="12.75" customHeight="1" x14ac:dyDescent="0.2">
      <c r="A24" s="75">
        <v>11111</v>
      </c>
      <c r="B24" s="75" t="s">
        <v>374</v>
      </c>
      <c r="C24" s="72"/>
      <c r="D24" s="72"/>
      <c r="E24" s="72"/>
      <c r="F24" s="72"/>
      <c r="G24" s="72"/>
      <c r="H24" s="72"/>
      <c r="I24" s="72"/>
      <c r="J24" s="72"/>
    </row>
    <row r="25" spans="1:10" ht="192" customHeight="1" x14ac:dyDescent="0.2">
      <c r="A25" s="72"/>
      <c r="B25" s="515" t="s">
        <v>396</v>
      </c>
      <c r="C25" s="515"/>
      <c r="D25" s="515"/>
      <c r="E25" s="515"/>
      <c r="F25" s="515"/>
      <c r="G25" s="515"/>
      <c r="H25" s="515"/>
      <c r="I25" s="515"/>
      <c r="J25" s="515"/>
    </row>
    <row r="26" spans="1:10" s="20" customFormat="1" ht="60.75" customHeight="1" x14ac:dyDescent="0.25">
      <c r="A26" s="83"/>
      <c r="B26" s="521" t="s">
        <v>279</v>
      </c>
      <c r="C26" s="521"/>
      <c r="D26" s="521"/>
      <c r="E26" s="521"/>
      <c r="F26" s="521"/>
      <c r="G26" s="521"/>
      <c r="H26" s="521"/>
      <c r="I26" s="521"/>
      <c r="J26" s="521"/>
    </row>
    <row r="27" spans="1:10" ht="12.75" customHeight="1" x14ac:dyDescent="0.2">
      <c r="A27" s="75">
        <v>11112</v>
      </c>
      <c r="B27" s="75" t="s">
        <v>375</v>
      </c>
      <c r="C27" s="72"/>
      <c r="D27" s="72"/>
      <c r="E27" s="72"/>
      <c r="F27" s="72"/>
      <c r="G27" s="72"/>
      <c r="H27" s="72"/>
      <c r="I27" s="72"/>
      <c r="J27" s="72"/>
    </row>
    <row r="28" spans="1:10" ht="126" customHeight="1" x14ac:dyDescent="0.2">
      <c r="A28" s="72"/>
      <c r="B28" s="515" t="s">
        <v>397</v>
      </c>
      <c r="C28" s="515"/>
      <c r="D28" s="515"/>
      <c r="E28" s="515"/>
      <c r="F28" s="515"/>
      <c r="G28" s="515"/>
      <c r="H28" s="515"/>
      <c r="I28" s="515"/>
      <c r="J28" s="515"/>
    </row>
    <row r="29" spans="1:10" ht="12.75" customHeight="1" x14ac:dyDescent="0.2">
      <c r="A29" s="75">
        <v>11113</v>
      </c>
      <c r="B29" s="75" t="s">
        <v>376</v>
      </c>
      <c r="C29" s="72"/>
      <c r="D29" s="72"/>
      <c r="E29" s="72"/>
      <c r="F29" s="72"/>
      <c r="G29" s="72"/>
      <c r="H29" s="72"/>
      <c r="I29" s="72"/>
      <c r="J29" s="72"/>
    </row>
    <row r="30" spans="1:10" ht="87" customHeight="1" x14ac:dyDescent="0.2">
      <c r="A30" s="72"/>
      <c r="B30" s="515" t="s">
        <v>400</v>
      </c>
      <c r="C30" s="515"/>
      <c r="D30" s="515"/>
      <c r="E30" s="515"/>
      <c r="F30" s="515"/>
      <c r="G30" s="515"/>
      <c r="H30" s="515"/>
      <c r="I30" s="515"/>
      <c r="J30" s="515"/>
    </row>
    <row r="31" spans="1:10" ht="12.75" customHeight="1" x14ac:dyDescent="0.2">
      <c r="A31" s="72"/>
      <c r="B31" s="80"/>
      <c r="C31" s="80"/>
      <c r="D31" s="80"/>
      <c r="E31" s="80"/>
      <c r="F31" s="80"/>
      <c r="G31" s="80"/>
      <c r="H31" s="80"/>
      <c r="I31" s="80"/>
      <c r="J31" s="80"/>
    </row>
    <row r="32" spans="1:10" ht="12.75" customHeight="1" x14ac:dyDescent="0.2">
      <c r="A32" s="75">
        <v>1112</v>
      </c>
      <c r="B32" s="75" t="s">
        <v>377</v>
      </c>
      <c r="C32" s="72"/>
      <c r="D32" s="72"/>
      <c r="E32" s="72"/>
      <c r="F32" s="72"/>
      <c r="G32" s="72"/>
      <c r="H32" s="72"/>
      <c r="I32" s="72"/>
      <c r="J32" s="72"/>
    </row>
    <row r="33" spans="1:10" ht="102.75" customHeight="1" x14ac:dyDescent="0.2">
      <c r="A33" s="72"/>
      <c r="B33" s="515" t="s">
        <v>398</v>
      </c>
      <c r="C33" s="515"/>
      <c r="D33" s="515"/>
      <c r="E33" s="515"/>
      <c r="F33" s="515"/>
      <c r="G33" s="515"/>
      <c r="H33" s="515"/>
      <c r="I33" s="515"/>
      <c r="J33" s="515"/>
    </row>
    <row r="34" spans="1:10" ht="12.75" customHeight="1" x14ac:dyDescent="0.2">
      <c r="A34" s="75">
        <v>1113</v>
      </c>
      <c r="B34" s="75" t="s">
        <v>378</v>
      </c>
      <c r="C34" s="72"/>
      <c r="D34" s="72"/>
      <c r="E34" s="72"/>
      <c r="F34" s="72"/>
      <c r="G34" s="72"/>
      <c r="H34" s="72"/>
      <c r="I34" s="72"/>
      <c r="J34" s="72"/>
    </row>
    <row r="35" spans="1:10" ht="102.75" customHeight="1" x14ac:dyDescent="0.2">
      <c r="A35" s="72"/>
      <c r="B35" s="515" t="s">
        <v>399</v>
      </c>
      <c r="C35" s="515"/>
      <c r="D35" s="515"/>
      <c r="E35" s="515"/>
      <c r="F35" s="515"/>
      <c r="G35" s="515"/>
      <c r="H35" s="515"/>
      <c r="I35" s="515"/>
      <c r="J35" s="515"/>
    </row>
    <row r="36" spans="1:10" ht="12.75" customHeight="1" x14ac:dyDescent="0.2">
      <c r="A36" s="75">
        <v>11131</v>
      </c>
      <c r="B36" s="75" t="s">
        <v>258</v>
      </c>
      <c r="C36" s="72"/>
      <c r="D36" s="72"/>
      <c r="E36" s="72"/>
      <c r="F36" s="72"/>
      <c r="G36" s="72"/>
      <c r="H36" s="72"/>
      <c r="I36" s="72"/>
      <c r="J36" s="72"/>
    </row>
    <row r="37" spans="1:10" ht="12.75" customHeight="1" x14ac:dyDescent="0.2">
      <c r="A37" s="72"/>
      <c r="B37" s="515" t="s">
        <v>280</v>
      </c>
      <c r="C37" s="515"/>
      <c r="D37" s="515"/>
      <c r="E37" s="515"/>
      <c r="F37" s="515"/>
      <c r="G37" s="515"/>
      <c r="H37" s="515"/>
      <c r="I37" s="515"/>
      <c r="J37" s="515"/>
    </row>
    <row r="38" spans="1:10" ht="12.75" customHeight="1" x14ac:dyDescent="0.2">
      <c r="A38" s="84">
        <v>112</v>
      </c>
      <c r="B38" s="84" t="s">
        <v>524</v>
      </c>
      <c r="C38" s="72"/>
      <c r="D38" s="72"/>
      <c r="E38" s="72"/>
      <c r="F38" s="72"/>
      <c r="G38" s="72"/>
      <c r="H38" s="72"/>
      <c r="I38" s="72"/>
      <c r="J38" s="72"/>
    </row>
    <row r="39" spans="1:10" ht="113.25" customHeight="1" x14ac:dyDescent="0.2">
      <c r="A39" s="72"/>
      <c r="B39" s="523" t="s">
        <v>281</v>
      </c>
      <c r="C39" s="523"/>
      <c r="D39" s="523"/>
      <c r="E39" s="523"/>
      <c r="F39" s="523"/>
      <c r="G39" s="523"/>
      <c r="H39" s="523"/>
      <c r="I39" s="523"/>
      <c r="J39" s="523"/>
    </row>
    <row r="40" spans="1:10" ht="12.75" customHeight="1" x14ac:dyDescent="0.2">
      <c r="A40" s="72"/>
      <c r="B40" s="72"/>
      <c r="C40" s="72"/>
      <c r="D40" s="72"/>
      <c r="E40" s="72"/>
      <c r="F40" s="72"/>
      <c r="G40" s="72"/>
      <c r="H40" s="72"/>
      <c r="I40" s="72"/>
      <c r="J40" s="72"/>
    </row>
    <row r="41" spans="1:10" ht="12.75" customHeight="1" x14ac:dyDescent="0.2">
      <c r="A41" s="78" t="s">
        <v>259</v>
      </c>
      <c r="B41" s="72"/>
      <c r="C41" s="72"/>
      <c r="D41" s="72"/>
      <c r="E41" s="72"/>
      <c r="F41" s="72"/>
      <c r="G41" s="72"/>
      <c r="H41" s="72"/>
      <c r="I41" s="72"/>
      <c r="J41" s="72"/>
    </row>
    <row r="42" spans="1:10" ht="37.5" customHeight="1" x14ac:dyDescent="0.2">
      <c r="A42" s="72"/>
      <c r="B42" s="515" t="s">
        <v>282</v>
      </c>
      <c r="C42" s="515"/>
      <c r="D42" s="515"/>
      <c r="E42" s="515"/>
      <c r="F42" s="515"/>
      <c r="G42" s="515"/>
      <c r="H42" s="515"/>
      <c r="I42" s="515"/>
      <c r="J42" s="515"/>
    </row>
    <row r="43" spans="1:10" ht="24.75" customHeight="1" x14ac:dyDescent="0.2">
      <c r="A43" s="72"/>
      <c r="B43" s="520" t="s">
        <v>283</v>
      </c>
      <c r="C43" s="520"/>
      <c r="D43" s="520"/>
      <c r="E43" s="520"/>
      <c r="F43" s="520"/>
      <c r="G43" s="520"/>
      <c r="H43" s="520"/>
      <c r="I43" s="520"/>
      <c r="J43" s="520"/>
    </row>
    <row r="44" spans="1:10" ht="12.75" customHeight="1" x14ac:dyDescent="0.2">
      <c r="A44" s="75">
        <v>121</v>
      </c>
      <c r="B44" s="75" t="s">
        <v>379</v>
      </c>
      <c r="C44" s="72"/>
      <c r="D44" s="72"/>
      <c r="E44" s="72"/>
      <c r="F44" s="72"/>
      <c r="G44" s="72"/>
      <c r="H44" s="72"/>
      <c r="I44" s="72"/>
      <c r="J44" s="72"/>
    </row>
    <row r="45" spans="1:10" x14ac:dyDescent="0.2">
      <c r="A45" s="72"/>
      <c r="B45" s="515" t="s">
        <v>383</v>
      </c>
      <c r="C45" s="515"/>
      <c r="D45" s="515"/>
      <c r="E45" s="515"/>
      <c r="F45" s="515"/>
      <c r="G45" s="515"/>
      <c r="H45" s="515"/>
      <c r="I45" s="515"/>
      <c r="J45" s="515"/>
    </row>
    <row r="46" spans="1:10" ht="12.75" customHeight="1" x14ac:dyDescent="0.2">
      <c r="A46" s="75">
        <v>1211</v>
      </c>
      <c r="B46" s="75" t="s">
        <v>380</v>
      </c>
      <c r="C46" s="72"/>
      <c r="D46" s="72"/>
      <c r="E46" s="72"/>
      <c r="F46" s="72"/>
      <c r="G46" s="72"/>
      <c r="H46" s="72"/>
      <c r="I46" s="72"/>
      <c r="J46" s="72"/>
    </row>
    <row r="47" spans="1:10" ht="27.75" customHeight="1" x14ac:dyDescent="0.2">
      <c r="A47" s="72"/>
      <c r="B47" s="515" t="s">
        <v>382</v>
      </c>
      <c r="C47" s="515"/>
      <c r="D47" s="515"/>
      <c r="E47" s="515"/>
      <c r="F47" s="515"/>
      <c r="G47" s="515"/>
      <c r="H47" s="515"/>
      <c r="I47" s="515"/>
      <c r="J47" s="515"/>
    </row>
    <row r="48" spans="1:10" ht="12.75" customHeight="1" x14ac:dyDescent="0.2">
      <c r="A48" s="75">
        <v>1212</v>
      </c>
      <c r="B48" s="75" t="s">
        <v>381</v>
      </c>
      <c r="C48" s="72"/>
      <c r="D48" s="72"/>
      <c r="E48" s="72"/>
      <c r="F48" s="72"/>
      <c r="G48" s="72"/>
      <c r="H48" s="72"/>
      <c r="I48" s="72"/>
      <c r="J48" s="72"/>
    </row>
    <row r="49" spans="1:10" ht="48.75" customHeight="1" x14ac:dyDescent="0.2">
      <c r="A49" s="72"/>
      <c r="B49" s="515" t="s">
        <v>284</v>
      </c>
      <c r="C49" s="515"/>
      <c r="D49" s="515"/>
      <c r="E49" s="515"/>
      <c r="F49" s="515"/>
      <c r="G49" s="515"/>
      <c r="H49" s="515"/>
      <c r="I49" s="515"/>
      <c r="J49" s="515"/>
    </row>
    <row r="50" spans="1:10" x14ac:dyDescent="0.2">
      <c r="A50" s="72"/>
      <c r="B50" s="72"/>
      <c r="C50" s="72"/>
      <c r="D50" s="72"/>
      <c r="E50" s="72"/>
      <c r="F50" s="72"/>
      <c r="G50" s="72"/>
      <c r="H50" s="72"/>
      <c r="I50" s="72"/>
      <c r="J50" s="72"/>
    </row>
    <row r="51" spans="1:10" ht="12.75" customHeight="1" x14ac:dyDescent="0.2">
      <c r="A51" s="72"/>
      <c r="B51" s="78" t="s">
        <v>7</v>
      </c>
      <c r="C51" s="72"/>
      <c r="D51" s="72"/>
      <c r="E51" s="72"/>
      <c r="F51" s="72"/>
      <c r="G51" s="72"/>
      <c r="H51" s="72"/>
      <c r="I51" s="72"/>
      <c r="J51" s="72"/>
    </row>
    <row r="52" spans="1:10" ht="49.5" customHeight="1" x14ac:dyDescent="0.2">
      <c r="A52" s="72"/>
      <c r="B52" s="515" t="s">
        <v>285</v>
      </c>
      <c r="C52" s="515"/>
      <c r="D52" s="515"/>
      <c r="E52" s="515"/>
      <c r="F52" s="515"/>
      <c r="G52" s="515"/>
      <c r="H52" s="515"/>
      <c r="I52" s="515"/>
      <c r="J52" s="515"/>
    </row>
    <row r="53" spans="1:10" ht="12.75" customHeight="1" x14ac:dyDescent="0.2">
      <c r="A53" s="75">
        <v>122</v>
      </c>
      <c r="B53" s="75" t="s">
        <v>384</v>
      </c>
      <c r="C53" s="72"/>
      <c r="D53" s="72"/>
      <c r="E53" s="72"/>
      <c r="F53" s="72"/>
      <c r="G53" s="72"/>
      <c r="H53" s="72"/>
      <c r="I53" s="72"/>
      <c r="J53" s="72"/>
    </row>
    <row r="54" spans="1:10" ht="24" customHeight="1" x14ac:dyDescent="0.2">
      <c r="A54" s="72"/>
      <c r="B54" s="515" t="s">
        <v>286</v>
      </c>
      <c r="C54" s="515"/>
      <c r="D54" s="515"/>
      <c r="E54" s="515"/>
      <c r="F54" s="515"/>
      <c r="G54" s="515"/>
      <c r="H54" s="515"/>
      <c r="I54" s="515"/>
      <c r="J54" s="515"/>
    </row>
    <row r="55" spans="1:10" ht="12.75" customHeight="1" x14ac:dyDescent="0.2">
      <c r="A55" s="75">
        <v>123</v>
      </c>
      <c r="B55" s="75" t="s">
        <v>385</v>
      </c>
      <c r="C55" s="72"/>
      <c r="D55" s="72"/>
      <c r="E55" s="72"/>
      <c r="F55" s="72"/>
      <c r="G55" s="72"/>
      <c r="H55" s="72"/>
      <c r="I55" s="72"/>
      <c r="J55" s="72"/>
    </row>
    <row r="56" spans="1:10" ht="25.5" customHeight="1" x14ac:dyDescent="0.2">
      <c r="A56" s="72"/>
      <c r="B56" s="515" t="s">
        <v>287</v>
      </c>
      <c r="C56" s="515"/>
      <c r="D56" s="515"/>
      <c r="E56" s="515"/>
      <c r="F56" s="515"/>
      <c r="G56" s="515"/>
      <c r="H56" s="515"/>
      <c r="I56" s="515"/>
      <c r="J56" s="515"/>
    </row>
    <row r="57" spans="1:10" ht="12.75" customHeight="1" x14ac:dyDescent="0.2">
      <c r="A57" s="75">
        <v>124</v>
      </c>
      <c r="B57" s="75" t="s">
        <v>386</v>
      </c>
      <c r="C57" s="72"/>
      <c r="D57" s="72"/>
      <c r="E57" s="72"/>
      <c r="F57" s="72"/>
      <c r="G57" s="72"/>
      <c r="H57" s="72"/>
      <c r="I57" s="72"/>
      <c r="J57" s="72"/>
    </row>
    <row r="58" spans="1:10" ht="36.75" customHeight="1" x14ac:dyDescent="0.2">
      <c r="A58" s="72"/>
      <c r="B58" s="515" t="s">
        <v>288</v>
      </c>
      <c r="C58" s="515"/>
      <c r="D58" s="515"/>
      <c r="E58" s="515"/>
      <c r="F58" s="515"/>
      <c r="G58" s="515"/>
      <c r="H58" s="515"/>
      <c r="I58" s="515"/>
      <c r="J58" s="515"/>
    </row>
    <row r="59" spans="1:10" ht="12.75" customHeight="1" x14ac:dyDescent="0.2">
      <c r="A59" s="72"/>
      <c r="B59" s="72"/>
      <c r="C59" s="72"/>
      <c r="D59" s="72"/>
      <c r="E59" s="72"/>
      <c r="F59" s="72"/>
      <c r="G59" s="72"/>
      <c r="H59" s="72"/>
      <c r="I59" s="72"/>
      <c r="J59" s="72"/>
    </row>
    <row r="60" spans="1:10" ht="12.75" customHeight="1" x14ac:dyDescent="0.2">
      <c r="A60" s="77" t="s">
        <v>260</v>
      </c>
      <c r="B60" s="72"/>
      <c r="C60" s="72"/>
      <c r="D60" s="72"/>
      <c r="E60" s="72"/>
      <c r="F60" s="72"/>
      <c r="G60" s="72"/>
      <c r="H60" s="72"/>
      <c r="I60" s="72"/>
      <c r="J60" s="72"/>
    </row>
    <row r="61" spans="1:10" ht="12.75" customHeight="1" x14ac:dyDescent="0.2">
      <c r="A61" s="75">
        <v>21</v>
      </c>
      <c r="B61" s="75" t="s">
        <v>387</v>
      </c>
      <c r="C61" s="72"/>
      <c r="D61" s="72"/>
      <c r="E61" s="72"/>
      <c r="F61" s="72"/>
      <c r="G61" s="72"/>
      <c r="H61" s="72"/>
      <c r="I61" s="72"/>
      <c r="J61" s="72"/>
    </row>
    <row r="62" spans="1:10" ht="48" customHeight="1" x14ac:dyDescent="0.2">
      <c r="A62" s="72"/>
      <c r="B62" s="515" t="s">
        <v>289</v>
      </c>
      <c r="C62" s="515"/>
      <c r="D62" s="515"/>
      <c r="E62" s="515"/>
      <c r="F62" s="515"/>
      <c r="G62" s="515"/>
      <c r="H62" s="515"/>
      <c r="I62" s="515"/>
      <c r="J62" s="515"/>
    </row>
    <row r="63" spans="1:10" ht="12.75" customHeight="1" x14ac:dyDescent="0.2">
      <c r="A63" s="75">
        <v>22</v>
      </c>
      <c r="B63" s="75" t="s">
        <v>388</v>
      </c>
      <c r="C63" s="72"/>
      <c r="D63" s="72"/>
      <c r="E63" s="72"/>
      <c r="F63" s="72"/>
      <c r="G63" s="72"/>
      <c r="H63" s="72"/>
      <c r="I63" s="72"/>
      <c r="J63" s="72"/>
    </row>
    <row r="64" spans="1:10" ht="105" customHeight="1" x14ac:dyDescent="0.2">
      <c r="A64" s="72"/>
      <c r="B64" s="515" t="s">
        <v>290</v>
      </c>
      <c r="C64" s="515"/>
      <c r="D64" s="515"/>
      <c r="E64" s="515"/>
      <c r="F64" s="515"/>
      <c r="G64" s="515"/>
      <c r="H64" s="515"/>
      <c r="I64" s="515"/>
      <c r="J64" s="515"/>
    </row>
    <row r="65" spans="1:10" ht="12.75" customHeight="1" x14ac:dyDescent="0.2">
      <c r="A65" s="75">
        <v>23</v>
      </c>
      <c r="B65" s="75" t="s">
        <v>389</v>
      </c>
      <c r="C65" s="72"/>
      <c r="D65" s="72"/>
      <c r="E65" s="72"/>
      <c r="F65" s="72"/>
      <c r="G65" s="72"/>
      <c r="H65" s="72"/>
      <c r="I65" s="72"/>
      <c r="J65" s="72"/>
    </row>
    <row r="66" spans="1:10" ht="103.5" customHeight="1" x14ac:dyDescent="0.2">
      <c r="A66" s="72"/>
      <c r="B66" s="515" t="s">
        <v>291</v>
      </c>
      <c r="C66" s="515"/>
      <c r="D66" s="515"/>
      <c r="E66" s="515"/>
      <c r="F66" s="515"/>
      <c r="G66" s="515"/>
      <c r="H66" s="515"/>
      <c r="I66" s="515"/>
      <c r="J66" s="515"/>
    </row>
    <row r="67" spans="1:10" ht="63" customHeight="1" x14ac:dyDescent="0.2">
      <c r="A67" s="457">
        <v>24</v>
      </c>
      <c r="B67" s="519" t="s">
        <v>526</v>
      </c>
      <c r="C67" s="519"/>
      <c r="D67" s="519"/>
      <c r="E67" s="519"/>
      <c r="F67" s="519"/>
      <c r="G67" s="519"/>
      <c r="H67" s="519"/>
      <c r="I67" s="519"/>
      <c r="J67" s="519"/>
    </row>
    <row r="68" spans="1:10" x14ac:dyDescent="0.2">
      <c r="A68" s="72"/>
      <c r="B68" s="72"/>
      <c r="C68" s="72"/>
      <c r="D68" s="72"/>
      <c r="E68" s="72"/>
      <c r="F68" s="72"/>
      <c r="G68" s="72"/>
      <c r="H68" s="72"/>
      <c r="I68" s="72"/>
      <c r="J68" s="72"/>
    </row>
    <row r="69" spans="1:10" ht="12.75" customHeight="1" x14ac:dyDescent="0.2">
      <c r="A69" s="77" t="s">
        <v>261</v>
      </c>
      <c r="B69" s="72"/>
      <c r="C69" s="72"/>
      <c r="D69" s="72"/>
      <c r="E69" s="72"/>
      <c r="F69" s="72"/>
      <c r="G69" s="72"/>
      <c r="H69" s="72"/>
      <c r="I69" s="72"/>
      <c r="J69" s="72"/>
    </row>
    <row r="70" spans="1:10" ht="12.75" customHeight="1" x14ac:dyDescent="0.2">
      <c r="A70" s="78" t="s">
        <v>262</v>
      </c>
      <c r="B70" s="72"/>
      <c r="C70" s="72"/>
      <c r="D70" s="72"/>
      <c r="E70" s="72"/>
      <c r="F70" s="72"/>
      <c r="G70" s="72"/>
      <c r="H70" s="72"/>
      <c r="I70" s="72"/>
      <c r="J70" s="72"/>
    </row>
    <row r="71" spans="1:10" ht="165.75" customHeight="1" x14ac:dyDescent="0.2">
      <c r="A71" s="522" t="s">
        <v>294</v>
      </c>
      <c r="B71" s="522"/>
      <c r="C71" s="522"/>
      <c r="D71" s="522"/>
      <c r="E71" s="522"/>
      <c r="F71" s="522"/>
      <c r="G71" s="522"/>
      <c r="H71" s="522"/>
      <c r="I71" s="522"/>
      <c r="J71" s="522"/>
    </row>
    <row r="72" spans="1:10" ht="26.25" customHeight="1" x14ac:dyDescent="0.2">
      <c r="A72" s="522" t="s">
        <v>292</v>
      </c>
      <c r="B72" s="522"/>
      <c r="C72" s="522"/>
      <c r="D72" s="522"/>
      <c r="E72" s="522"/>
      <c r="F72" s="522"/>
      <c r="G72" s="522"/>
      <c r="H72" s="522"/>
      <c r="I72" s="522"/>
      <c r="J72" s="522"/>
    </row>
    <row r="73" spans="1:10" ht="39" customHeight="1" x14ac:dyDescent="0.2">
      <c r="A73" s="522" t="s">
        <v>293</v>
      </c>
      <c r="B73" s="522"/>
      <c r="C73" s="522"/>
      <c r="D73" s="522"/>
      <c r="E73" s="522"/>
      <c r="F73" s="522"/>
      <c r="G73" s="522"/>
      <c r="H73" s="522"/>
      <c r="I73" s="522"/>
      <c r="J73" s="522"/>
    </row>
    <row r="74" spans="1:10" ht="12.75" customHeight="1" x14ac:dyDescent="0.2">
      <c r="A74" s="80"/>
      <c r="B74" s="80"/>
      <c r="C74" s="80"/>
      <c r="D74" s="80"/>
      <c r="E74" s="80"/>
      <c r="F74" s="80"/>
      <c r="G74" s="80"/>
      <c r="H74" s="80"/>
      <c r="I74" s="80"/>
      <c r="J74" s="80"/>
    </row>
    <row r="75" spans="1:10" ht="12.75" customHeight="1" x14ac:dyDescent="0.2">
      <c r="A75" s="75">
        <v>311</v>
      </c>
      <c r="B75" s="75" t="s">
        <v>263</v>
      </c>
      <c r="C75" s="72"/>
      <c r="D75" s="72"/>
      <c r="E75" s="72"/>
      <c r="F75" s="72"/>
      <c r="G75" s="72"/>
      <c r="H75" s="72"/>
      <c r="I75" s="72"/>
      <c r="J75" s="72"/>
    </row>
    <row r="76" spans="1:10" ht="39" customHeight="1" x14ac:dyDescent="0.2">
      <c r="A76" s="72"/>
      <c r="B76" s="515" t="s">
        <v>295</v>
      </c>
      <c r="C76" s="515"/>
      <c r="D76" s="515"/>
      <c r="E76" s="515"/>
      <c r="F76" s="515"/>
      <c r="G76" s="515"/>
      <c r="H76" s="515"/>
      <c r="I76" s="515"/>
      <c r="J76" s="515"/>
    </row>
    <row r="77" spans="1:10" ht="12.75" customHeight="1" x14ac:dyDescent="0.2">
      <c r="A77" s="75">
        <v>3111</v>
      </c>
      <c r="B77" s="75" t="s">
        <v>264</v>
      </c>
      <c r="C77" s="72"/>
      <c r="D77" s="72"/>
      <c r="E77" s="72"/>
      <c r="F77" s="72"/>
      <c r="G77" s="72"/>
      <c r="H77" s="72"/>
      <c r="I77" s="72"/>
      <c r="J77" s="72"/>
    </row>
    <row r="78" spans="1:10" ht="142.5" customHeight="1" x14ac:dyDescent="0.2">
      <c r="A78" s="72"/>
      <c r="B78" s="515" t="s">
        <v>296</v>
      </c>
      <c r="C78" s="515"/>
      <c r="D78" s="515"/>
      <c r="E78" s="515"/>
      <c r="F78" s="515"/>
      <c r="G78" s="515"/>
      <c r="H78" s="515"/>
      <c r="I78" s="515"/>
      <c r="J78" s="515"/>
    </row>
    <row r="79" spans="1:10" ht="12.75" customHeight="1" x14ac:dyDescent="0.2">
      <c r="A79" s="75">
        <v>31111</v>
      </c>
      <c r="B79" s="75" t="s">
        <v>265</v>
      </c>
      <c r="C79" s="72"/>
      <c r="D79" s="72"/>
      <c r="E79" s="72"/>
      <c r="F79" s="72"/>
      <c r="G79" s="72"/>
      <c r="H79" s="72"/>
      <c r="I79" s="72"/>
      <c r="J79" s="72"/>
    </row>
    <row r="80" spans="1:10" ht="114" customHeight="1" x14ac:dyDescent="0.2">
      <c r="A80" s="72"/>
      <c r="B80" s="515" t="s">
        <v>297</v>
      </c>
      <c r="C80" s="515"/>
      <c r="D80" s="515"/>
      <c r="E80" s="515"/>
      <c r="F80" s="515"/>
      <c r="G80" s="515"/>
      <c r="H80" s="515"/>
      <c r="I80" s="515"/>
      <c r="J80" s="515"/>
    </row>
    <row r="81" spans="1:10" ht="12.75" customHeight="1" x14ac:dyDescent="0.2">
      <c r="A81" s="75">
        <v>31112</v>
      </c>
      <c r="B81" s="75" t="s">
        <v>266</v>
      </c>
      <c r="C81" s="72"/>
      <c r="D81" s="72"/>
      <c r="E81" s="72"/>
      <c r="F81" s="72"/>
      <c r="G81" s="72"/>
      <c r="H81" s="72"/>
      <c r="I81" s="72"/>
      <c r="J81" s="72"/>
    </row>
    <row r="82" spans="1:10" ht="52.5" customHeight="1" x14ac:dyDescent="0.2">
      <c r="A82" s="72"/>
      <c r="B82" s="515" t="s">
        <v>298</v>
      </c>
      <c r="C82" s="515"/>
      <c r="D82" s="515"/>
      <c r="E82" s="515"/>
      <c r="F82" s="515"/>
      <c r="G82" s="515"/>
      <c r="H82" s="515"/>
      <c r="I82" s="515"/>
      <c r="J82" s="515"/>
    </row>
    <row r="83" spans="1:10" ht="12.75" customHeight="1" x14ac:dyDescent="0.2">
      <c r="A83" s="75">
        <v>311121</v>
      </c>
      <c r="B83" s="75" t="s">
        <v>267</v>
      </c>
      <c r="C83" s="72"/>
      <c r="D83" s="72"/>
      <c r="E83" s="72"/>
      <c r="F83" s="72"/>
      <c r="G83" s="72"/>
      <c r="H83" s="72"/>
      <c r="I83" s="72"/>
      <c r="J83" s="72"/>
    </row>
    <row r="84" spans="1:10" ht="87" customHeight="1" x14ac:dyDescent="0.2">
      <c r="A84" s="72"/>
      <c r="B84" s="515" t="s">
        <v>299</v>
      </c>
      <c r="C84" s="515"/>
      <c r="D84" s="515"/>
      <c r="E84" s="515"/>
      <c r="F84" s="515"/>
      <c r="G84" s="515"/>
      <c r="H84" s="515"/>
      <c r="I84" s="515"/>
      <c r="J84" s="515"/>
    </row>
    <row r="85" spans="1:10" ht="12.75" customHeight="1" x14ac:dyDescent="0.2">
      <c r="A85" s="75">
        <v>311122</v>
      </c>
      <c r="B85" s="75" t="s">
        <v>268</v>
      </c>
      <c r="C85" s="72"/>
      <c r="D85" s="72"/>
      <c r="E85" s="72"/>
      <c r="F85" s="72"/>
      <c r="G85" s="72"/>
      <c r="H85" s="72"/>
      <c r="I85" s="72"/>
      <c r="J85" s="72"/>
    </row>
    <row r="86" spans="1:10" ht="87.75" customHeight="1" x14ac:dyDescent="0.2">
      <c r="A86" s="72"/>
      <c r="B86" s="515" t="s">
        <v>300</v>
      </c>
      <c r="C86" s="515"/>
      <c r="D86" s="515"/>
      <c r="E86" s="515"/>
      <c r="F86" s="515"/>
      <c r="G86" s="515"/>
      <c r="H86" s="515"/>
      <c r="I86" s="515"/>
      <c r="J86" s="515"/>
    </row>
    <row r="87" spans="1:10" ht="12.75" customHeight="1" x14ac:dyDescent="0.2">
      <c r="A87" s="75">
        <v>311123</v>
      </c>
      <c r="B87" s="75" t="s">
        <v>269</v>
      </c>
      <c r="C87" s="72"/>
      <c r="D87" s="72"/>
      <c r="E87" s="72"/>
      <c r="F87" s="72"/>
      <c r="G87" s="72"/>
      <c r="H87" s="72"/>
      <c r="I87" s="72"/>
      <c r="J87" s="72"/>
    </row>
    <row r="88" spans="1:10" ht="49.5" customHeight="1" x14ac:dyDescent="0.2">
      <c r="A88" s="72"/>
      <c r="B88" s="515" t="s">
        <v>301</v>
      </c>
      <c r="C88" s="515"/>
      <c r="D88" s="515"/>
      <c r="E88" s="515"/>
      <c r="F88" s="515"/>
      <c r="G88" s="515"/>
      <c r="H88" s="515"/>
      <c r="I88" s="515"/>
      <c r="J88" s="515"/>
    </row>
    <row r="89" spans="1:10" ht="12.75" customHeight="1" x14ac:dyDescent="0.2">
      <c r="A89" s="75">
        <v>311124</v>
      </c>
      <c r="B89" s="75" t="s">
        <v>270</v>
      </c>
      <c r="C89" s="72"/>
      <c r="D89" s="72"/>
      <c r="E89" s="72"/>
      <c r="F89" s="72"/>
      <c r="G89" s="72"/>
      <c r="H89" s="72"/>
      <c r="I89" s="72"/>
      <c r="J89" s="72"/>
    </row>
    <row r="90" spans="1:10" ht="153" customHeight="1" x14ac:dyDescent="0.2">
      <c r="A90" s="72"/>
      <c r="B90" s="515" t="s">
        <v>302</v>
      </c>
      <c r="C90" s="515"/>
      <c r="D90" s="515"/>
      <c r="E90" s="515"/>
      <c r="F90" s="515"/>
      <c r="G90" s="515"/>
      <c r="H90" s="515"/>
      <c r="I90" s="515"/>
      <c r="J90" s="515"/>
    </row>
    <row r="91" spans="1:10" ht="12.75" customHeight="1" x14ac:dyDescent="0.2">
      <c r="A91" s="75">
        <v>31113</v>
      </c>
      <c r="B91" s="75" t="s">
        <v>271</v>
      </c>
      <c r="C91" s="72"/>
      <c r="D91" s="72"/>
      <c r="E91" s="72"/>
      <c r="F91" s="72"/>
      <c r="G91" s="72"/>
      <c r="H91" s="72"/>
      <c r="I91" s="72"/>
      <c r="J91" s="72"/>
    </row>
    <row r="92" spans="1:10" ht="78" customHeight="1" x14ac:dyDescent="0.2">
      <c r="A92" s="72"/>
      <c r="B92" s="515" t="s">
        <v>303</v>
      </c>
      <c r="C92" s="515"/>
      <c r="D92" s="515"/>
      <c r="E92" s="515"/>
      <c r="F92" s="515"/>
      <c r="G92" s="515"/>
      <c r="H92" s="515"/>
      <c r="I92" s="515"/>
      <c r="J92" s="515"/>
    </row>
    <row r="93" spans="1:10" ht="12.75" customHeight="1" x14ac:dyDescent="0.2">
      <c r="A93" s="75">
        <v>31114</v>
      </c>
      <c r="B93" s="75" t="s">
        <v>272</v>
      </c>
      <c r="C93" s="72"/>
      <c r="D93" s="72"/>
      <c r="E93" s="72"/>
      <c r="F93" s="72"/>
      <c r="G93" s="72"/>
      <c r="H93" s="72"/>
      <c r="I93" s="72"/>
      <c r="J93" s="72"/>
    </row>
    <row r="94" spans="1:10" ht="141" customHeight="1" x14ac:dyDescent="0.2">
      <c r="A94" s="72"/>
      <c r="B94" s="515" t="s">
        <v>304</v>
      </c>
      <c r="C94" s="515"/>
      <c r="D94" s="515"/>
      <c r="E94" s="515"/>
      <c r="F94" s="515"/>
      <c r="G94" s="515"/>
      <c r="H94" s="515"/>
      <c r="I94" s="515"/>
      <c r="J94" s="515"/>
    </row>
    <row r="95" spans="1:10" s="26" customFormat="1" ht="12.75" customHeight="1" x14ac:dyDescent="0.25">
      <c r="A95" s="84">
        <v>3112</v>
      </c>
      <c r="B95" s="84" t="s">
        <v>273</v>
      </c>
      <c r="C95" s="84"/>
      <c r="D95" s="84"/>
      <c r="E95" s="84"/>
      <c r="F95" s="84"/>
      <c r="G95" s="84"/>
      <c r="H95" s="84"/>
      <c r="I95" s="84"/>
      <c r="J95" s="84"/>
    </row>
    <row r="96" spans="1:10" ht="138" customHeight="1" x14ac:dyDescent="0.2">
      <c r="A96" s="72"/>
      <c r="B96" s="515" t="s">
        <v>305</v>
      </c>
      <c r="C96" s="515"/>
      <c r="D96" s="515"/>
      <c r="E96" s="515"/>
      <c r="F96" s="515"/>
      <c r="G96" s="515"/>
      <c r="H96" s="515"/>
      <c r="I96" s="515"/>
      <c r="J96" s="515"/>
    </row>
    <row r="97" spans="1:10" s="25" customFormat="1" ht="12.75" customHeight="1" x14ac:dyDescent="0.25">
      <c r="A97" s="75">
        <v>3113</v>
      </c>
      <c r="B97" s="516" t="s">
        <v>274</v>
      </c>
      <c r="C97" s="516"/>
      <c r="D97" s="516"/>
      <c r="E97" s="516"/>
      <c r="F97" s="516"/>
      <c r="G97" s="516"/>
      <c r="H97" s="516"/>
      <c r="I97" s="516"/>
      <c r="J97" s="516"/>
    </row>
    <row r="98" spans="1:10" ht="40.5" customHeight="1" x14ac:dyDescent="0.2">
      <c r="A98" s="72"/>
      <c r="B98" s="519" t="s">
        <v>306</v>
      </c>
      <c r="C98" s="519"/>
      <c r="D98" s="519"/>
      <c r="E98" s="519"/>
      <c r="F98" s="519"/>
      <c r="G98" s="519"/>
      <c r="H98" s="519"/>
      <c r="I98" s="519"/>
      <c r="J98" s="519"/>
    </row>
    <row r="99" spans="1:10" ht="13.5" customHeight="1" x14ac:dyDescent="0.2">
      <c r="A99" s="72"/>
      <c r="B99" s="399"/>
      <c r="C99" s="399"/>
      <c r="D99" s="399"/>
      <c r="E99" s="399"/>
      <c r="F99" s="399"/>
      <c r="G99" s="399"/>
      <c r="H99" s="399"/>
      <c r="I99" s="399"/>
      <c r="J99" s="399"/>
    </row>
    <row r="100" spans="1:10" s="58" customFormat="1" ht="12.75" customHeight="1" x14ac:dyDescent="0.2">
      <c r="A100" s="78" t="s">
        <v>527</v>
      </c>
      <c r="B100" s="400"/>
      <c r="C100" s="400"/>
      <c r="D100" s="400"/>
      <c r="E100" s="400"/>
      <c r="F100" s="400"/>
      <c r="G100" s="400"/>
      <c r="H100" s="400"/>
      <c r="I100" s="400"/>
      <c r="J100" s="400"/>
    </row>
    <row r="101" spans="1:10" s="58" customFormat="1" ht="51" customHeight="1" x14ac:dyDescent="0.2">
      <c r="A101" s="518" t="s">
        <v>543</v>
      </c>
      <c r="B101" s="518"/>
      <c r="C101" s="518"/>
      <c r="D101" s="518"/>
      <c r="E101" s="518"/>
      <c r="F101" s="518"/>
      <c r="G101" s="518"/>
      <c r="H101" s="518"/>
      <c r="I101" s="518"/>
      <c r="J101" s="518"/>
    </row>
    <row r="102" spans="1:10" s="58" customFormat="1" ht="12.75" customHeight="1" x14ac:dyDescent="0.2">
      <c r="A102" s="460">
        <v>321</v>
      </c>
      <c r="B102" s="517" t="s">
        <v>528</v>
      </c>
      <c r="C102" s="517"/>
      <c r="D102" s="517"/>
      <c r="E102" s="517"/>
      <c r="F102" s="517"/>
      <c r="G102" s="517"/>
      <c r="H102" s="517"/>
      <c r="I102" s="517"/>
      <c r="J102" s="517"/>
    </row>
    <row r="103" spans="1:10" s="58" customFormat="1" ht="25.5" customHeight="1" x14ac:dyDescent="0.2">
      <c r="A103" s="460"/>
      <c r="B103" s="515" t="s">
        <v>536</v>
      </c>
      <c r="C103" s="515"/>
      <c r="D103" s="515"/>
      <c r="E103" s="515"/>
      <c r="F103" s="515"/>
      <c r="G103" s="515"/>
      <c r="H103" s="515"/>
      <c r="I103" s="515"/>
      <c r="J103" s="515"/>
    </row>
    <row r="104" spans="1:10" s="58" customFormat="1" ht="12.75" customHeight="1" x14ac:dyDescent="0.2">
      <c r="A104" s="460">
        <v>322</v>
      </c>
      <c r="B104" s="517" t="s">
        <v>529</v>
      </c>
      <c r="C104" s="517"/>
      <c r="D104" s="517"/>
      <c r="E104" s="517"/>
      <c r="F104" s="517"/>
      <c r="G104" s="517"/>
      <c r="H104" s="517"/>
      <c r="I104" s="517"/>
      <c r="J104" s="517"/>
    </row>
    <row r="105" spans="1:10" s="58" customFormat="1" ht="26.25" customHeight="1" x14ac:dyDescent="0.2">
      <c r="A105" s="460"/>
      <c r="B105" s="515" t="s">
        <v>537</v>
      </c>
      <c r="C105" s="515"/>
      <c r="D105" s="515"/>
      <c r="E105" s="515"/>
      <c r="F105" s="515"/>
      <c r="G105" s="515"/>
      <c r="H105" s="515"/>
      <c r="I105" s="515"/>
      <c r="J105" s="515"/>
    </row>
    <row r="106" spans="1:10" s="58" customFormat="1" ht="12.75" customHeight="1" x14ac:dyDescent="0.2">
      <c r="A106" s="460">
        <v>323</v>
      </c>
      <c r="B106" s="517" t="s">
        <v>530</v>
      </c>
      <c r="C106" s="517"/>
      <c r="D106" s="517"/>
      <c r="E106" s="517"/>
      <c r="F106" s="517"/>
      <c r="G106" s="517"/>
      <c r="H106" s="517"/>
      <c r="I106" s="517"/>
      <c r="J106" s="517"/>
    </row>
    <row r="107" spans="1:10" s="58" customFormat="1" ht="24.75" customHeight="1" x14ac:dyDescent="0.2">
      <c r="A107" s="460"/>
      <c r="B107" s="515" t="s">
        <v>538</v>
      </c>
      <c r="C107" s="515"/>
      <c r="D107" s="515"/>
      <c r="E107" s="515"/>
      <c r="F107" s="515"/>
      <c r="G107" s="515"/>
      <c r="H107" s="515"/>
      <c r="I107" s="515"/>
      <c r="J107" s="515"/>
    </row>
    <row r="108" spans="1:10" s="58" customFormat="1" ht="12.75" customHeight="1" x14ac:dyDescent="0.2">
      <c r="A108" s="460">
        <v>324</v>
      </c>
      <c r="B108" s="517" t="s">
        <v>531</v>
      </c>
      <c r="C108" s="517"/>
      <c r="D108" s="517"/>
      <c r="E108" s="517"/>
      <c r="F108" s="517"/>
      <c r="G108" s="517"/>
      <c r="H108" s="517"/>
      <c r="I108" s="517"/>
      <c r="J108" s="517"/>
    </row>
    <row r="109" spans="1:10" s="58" customFormat="1" ht="39" customHeight="1" x14ac:dyDescent="0.2">
      <c r="A109" s="460"/>
      <c r="B109" s="515" t="s">
        <v>539</v>
      </c>
      <c r="C109" s="515"/>
      <c r="D109" s="515"/>
      <c r="E109" s="515"/>
      <c r="F109" s="515"/>
      <c r="G109" s="515"/>
      <c r="H109" s="515"/>
      <c r="I109" s="515"/>
      <c r="J109" s="515"/>
    </row>
    <row r="110" spans="1:10" s="58" customFormat="1" ht="12.75" customHeight="1" x14ac:dyDescent="0.2">
      <c r="A110" s="460">
        <v>325</v>
      </c>
      <c r="B110" s="516" t="s">
        <v>532</v>
      </c>
      <c r="C110" s="516"/>
      <c r="D110" s="516"/>
      <c r="E110" s="516"/>
      <c r="F110" s="516"/>
      <c r="G110" s="516"/>
      <c r="H110" s="516"/>
      <c r="I110" s="516"/>
      <c r="J110" s="516"/>
    </row>
    <row r="111" spans="1:10" s="58" customFormat="1" ht="40.5" customHeight="1" x14ac:dyDescent="0.2">
      <c r="A111" s="460"/>
      <c r="B111" s="515" t="s">
        <v>540</v>
      </c>
      <c r="C111" s="515"/>
      <c r="D111" s="515"/>
      <c r="E111" s="515"/>
      <c r="F111" s="515"/>
      <c r="G111" s="515"/>
      <c r="H111" s="515"/>
      <c r="I111" s="515"/>
      <c r="J111" s="515"/>
    </row>
    <row r="112" spans="1:10" s="58" customFormat="1" ht="12.75" customHeight="1" x14ac:dyDescent="0.2">
      <c r="A112" s="460">
        <v>326</v>
      </c>
      <c r="B112" s="516" t="s">
        <v>533</v>
      </c>
      <c r="C112" s="516"/>
      <c r="D112" s="516"/>
      <c r="E112" s="516"/>
      <c r="F112" s="516"/>
      <c r="G112" s="516"/>
      <c r="H112" s="516"/>
      <c r="I112" s="516"/>
      <c r="J112" s="516"/>
    </row>
    <row r="113" spans="1:10" s="58" customFormat="1" ht="12.75" customHeight="1" x14ac:dyDescent="0.2">
      <c r="A113" s="75"/>
      <c r="B113" s="515" t="s">
        <v>541</v>
      </c>
      <c r="C113" s="515"/>
      <c r="D113" s="515"/>
      <c r="E113" s="515"/>
      <c r="F113" s="515"/>
      <c r="G113" s="515"/>
      <c r="H113" s="515"/>
      <c r="I113" s="515"/>
      <c r="J113" s="515"/>
    </row>
    <row r="114" spans="1:10" s="58" customFormat="1" ht="12.75" customHeight="1" x14ac:dyDescent="0.2">
      <c r="A114" s="72"/>
      <c r="B114" s="400"/>
      <c r="C114" s="400"/>
      <c r="D114" s="400"/>
      <c r="E114" s="400"/>
      <c r="F114" s="400"/>
      <c r="G114" s="400"/>
      <c r="H114" s="400"/>
      <c r="I114" s="400"/>
      <c r="J114" s="400"/>
    </row>
    <row r="115" spans="1:10" s="58" customFormat="1" ht="12.75" customHeight="1" x14ac:dyDescent="0.2">
      <c r="A115" s="78" t="s">
        <v>534</v>
      </c>
      <c r="B115" s="400"/>
      <c r="C115" s="400"/>
      <c r="D115" s="400"/>
      <c r="E115" s="400"/>
      <c r="F115" s="400"/>
      <c r="G115" s="400"/>
      <c r="H115" s="400"/>
      <c r="I115" s="400"/>
      <c r="J115" s="400"/>
    </row>
    <row r="116" spans="1:10" s="58" customFormat="1" ht="12.75" customHeight="1" x14ac:dyDescent="0.2">
      <c r="A116" s="75">
        <v>331</v>
      </c>
      <c r="B116" s="75" t="s">
        <v>535</v>
      </c>
      <c r="C116" s="75"/>
      <c r="D116" s="75"/>
      <c r="E116" s="75"/>
      <c r="F116" s="75"/>
      <c r="G116" s="75"/>
      <c r="H116" s="75"/>
      <c r="I116" s="75"/>
      <c r="J116" s="75"/>
    </row>
    <row r="117" spans="1:10" s="58" customFormat="1" ht="51" customHeight="1" x14ac:dyDescent="0.2">
      <c r="A117" s="72"/>
      <c r="B117" s="515" t="s">
        <v>542</v>
      </c>
      <c r="C117" s="515"/>
      <c r="D117" s="515"/>
      <c r="E117" s="515"/>
      <c r="F117" s="515"/>
      <c r="G117" s="515"/>
      <c r="H117" s="515"/>
      <c r="I117" s="515"/>
      <c r="J117" s="515"/>
    </row>
    <row r="118" spans="1:10" ht="12.75" customHeight="1" x14ac:dyDescent="0.2">
      <c r="A118" s="72"/>
      <c r="B118" s="80"/>
      <c r="C118" s="80"/>
      <c r="D118" s="80"/>
      <c r="E118" s="80"/>
      <c r="F118" s="80"/>
      <c r="G118" s="80"/>
      <c r="H118" s="80"/>
      <c r="I118" s="80"/>
      <c r="J118" s="80"/>
    </row>
    <row r="119" spans="1:10" ht="12.75" customHeight="1" x14ac:dyDescent="0.2">
      <c r="A119" s="78" t="s">
        <v>544</v>
      </c>
      <c r="B119" s="72"/>
      <c r="C119" s="72"/>
      <c r="D119" s="72"/>
      <c r="E119" s="72"/>
      <c r="F119" s="72"/>
      <c r="G119" s="72"/>
      <c r="H119" s="72"/>
      <c r="I119" s="72"/>
      <c r="J119" s="72"/>
    </row>
    <row r="120" spans="1:10" ht="12.75" customHeight="1" x14ac:dyDescent="0.2">
      <c r="A120" s="75">
        <v>341</v>
      </c>
      <c r="B120" s="75" t="s">
        <v>275</v>
      </c>
      <c r="C120" s="72"/>
      <c r="D120" s="72"/>
      <c r="E120" s="72"/>
      <c r="F120" s="72"/>
      <c r="G120" s="72"/>
      <c r="H120" s="72"/>
      <c r="I120" s="72"/>
      <c r="J120" s="72"/>
    </row>
    <row r="121" spans="1:10" ht="37.5" customHeight="1" x14ac:dyDescent="0.2">
      <c r="A121" s="72"/>
      <c r="B121" s="515" t="s">
        <v>312</v>
      </c>
      <c r="C121" s="515"/>
      <c r="D121" s="515"/>
      <c r="E121" s="515"/>
      <c r="F121" s="515"/>
      <c r="G121" s="515"/>
      <c r="H121" s="515"/>
      <c r="I121" s="515"/>
      <c r="J121" s="515"/>
    </row>
    <row r="122" spans="1:10" ht="12.75" customHeight="1" x14ac:dyDescent="0.2">
      <c r="A122" s="72"/>
      <c r="B122" s="72"/>
      <c r="C122" s="72"/>
      <c r="D122" s="72"/>
      <c r="E122" s="72"/>
      <c r="F122" s="72"/>
      <c r="G122" s="72"/>
      <c r="H122" s="72"/>
      <c r="I122" s="72"/>
      <c r="J122" s="72"/>
    </row>
    <row r="123" spans="1:10" ht="12.75" customHeight="1" x14ac:dyDescent="0.2">
      <c r="A123" s="78" t="s">
        <v>36</v>
      </c>
      <c r="B123" s="72"/>
      <c r="C123" s="72"/>
      <c r="D123" s="72"/>
      <c r="E123" s="72"/>
      <c r="F123" s="72"/>
      <c r="G123" s="72"/>
      <c r="H123" s="72"/>
      <c r="I123" s="72"/>
      <c r="J123" s="72"/>
    </row>
    <row r="124" spans="1:10" ht="62.25" customHeight="1" x14ac:dyDescent="0.2">
      <c r="A124" s="515" t="s">
        <v>307</v>
      </c>
      <c r="B124" s="515"/>
      <c r="C124" s="515"/>
      <c r="D124" s="515"/>
      <c r="E124" s="515"/>
      <c r="F124" s="515"/>
      <c r="G124" s="515"/>
      <c r="H124" s="515"/>
      <c r="I124" s="515"/>
      <c r="J124" s="515"/>
    </row>
    <row r="125" spans="1:10" s="58" customFormat="1" ht="12.75" customHeight="1" x14ac:dyDescent="0.2">
      <c r="A125" s="459">
        <v>350</v>
      </c>
      <c r="B125" s="458" t="s">
        <v>507</v>
      </c>
      <c r="C125" s="458"/>
      <c r="D125" s="458"/>
      <c r="E125" s="458"/>
      <c r="F125" s="458"/>
      <c r="G125" s="458"/>
      <c r="H125" s="458"/>
      <c r="I125" s="458"/>
      <c r="J125" s="458"/>
    </row>
    <row r="126" spans="1:10" s="58" customFormat="1" ht="25.5" customHeight="1" x14ac:dyDescent="0.2">
      <c r="A126" s="400"/>
      <c r="B126" s="515" t="s">
        <v>546</v>
      </c>
      <c r="C126" s="515"/>
      <c r="D126" s="515"/>
      <c r="E126" s="515"/>
      <c r="F126" s="515"/>
      <c r="G126" s="515"/>
      <c r="H126" s="515"/>
      <c r="I126" s="515"/>
      <c r="J126" s="515"/>
    </row>
    <row r="127" spans="1:10" ht="12.75" customHeight="1" x14ac:dyDescent="0.2">
      <c r="A127" s="75">
        <v>351</v>
      </c>
      <c r="B127" s="75" t="s">
        <v>276</v>
      </c>
      <c r="C127" s="72"/>
      <c r="D127" s="72"/>
      <c r="E127" s="72"/>
      <c r="F127" s="72"/>
      <c r="G127" s="72"/>
      <c r="H127" s="72"/>
      <c r="I127" s="72"/>
      <c r="J127" s="72"/>
    </row>
    <row r="128" spans="1:10" ht="228.75" customHeight="1" x14ac:dyDescent="0.2">
      <c r="A128" s="72"/>
      <c r="B128" s="515" t="s">
        <v>308</v>
      </c>
      <c r="C128" s="515"/>
      <c r="D128" s="515"/>
      <c r="E128" s="515"/>
      <c r="F128" s="515"/>
      <c r="G128" s="515"/>
      <c r="H128" s="515"/>
      <c r="I128" s="515"/>
      <c r="J128" s="515"/>
    </row>
    <row r="129" spans="1:10" s="58" customFormat="1" ht="12.75" customHeight="1" x14ac:dyDescent="0.2">
      <c r="A129" s="460">
        <v>352</v>
      </c>
      <c r="B129" s="75" t="s">
        <v>547</v>
      </c>
      <c r="C129" s="75"/>
      <c r="D129" s="75"/>
      <c r="E129" s="75"/>
      <c r="F129" s="75"/>
      <c r="G129" s="75"/>
      <c r="H129" s="75"/>
      <c r="I129" s="75"/>
      <c r="J129" s="75"/>
    </row>
    <row r="130" spans="1:10" s="58" customFormat="1" ht="128.25" customHeight="1" x14ac:dyDescent="0.2">
      <c r="A130" s="72"/>
      <c r="B130" s="515" t="s">
        <v>548</v>
      </c>
      <c r="C130" s="515"/>
      <c r="D130" s="515"/>
      <c r="E130" s="515"/>
      <c r="F130" s="515"/>
      <c r="G130" s="515"/>
      <c r="H130" s="515"/>
      <c r="I130" s="515"/>
      <c r="J130" s="515"/>
    </row>
    <row r="131" spans="1:10" ht="12.75" customHeight="1" x14ac:dyDescent="0.2">
      <c r="A131" s="72"/>
      <c r="B131" s="72"/>
      <c r="C131" s="72"/>
      <c r="D131" s="72"/>
      <c r="E131" s="72"/>
      <c r="F131" s="72"/>
      <c r="G131" s="72"/>
      <c r="H131" s="72"/>
      <c r="I131" s="72"/>
      <c r="J131" s="72"/>
    </row>
    <row r="132" spans="1:10" ht="12.75" customHeight="1" x14ac:dyDescent="0.2">
      <c r="A132" s="77" t="s">
        <v>277</v>
      </c>
      <c r="B132" s="72"/>
      <c r="C132" s="72"/>
      <c r="D132" s="72"/>
      <c r="E132" s="72"/>
      <c r="F132" s="72"/>
      <c r="G132" s="72"/>
      <c r="H132" s="72"/>
      <c r="I132" s="72"/>
      <c r="J132" s="72"/>
    </row>
    <row r="133" spans="1:10" ht="51.75" customHeight="1" x14ac:dyDescent="0.2">
      <c r="A133" s="515" t="s">
        <v>309</v>
      </c>
      <c r="B133" s="515"/>
      <c r="C133" s="515"/>
      <c r="D133" s="515"/>
      <c r="E133" s="515"/>
      <c r="F133" s="515"/>
      <c r="G133" s="515"/>
      <c r="H133" s="515"/>
      <c r="I133" s="515"/>
      <c r="J133" s="515"/>
    </row>
    <row r="134" spans="1:10" ht="12.75" customHeight="1" x14ac:dyDescent="0.2">
      <c r="A134" s="75">
        <v>41</v>
      </c>
      <c r="B134" s="75" t="s">
        <v>278</v>
      </c>
      <c r="C134" s="72"/>
      <c r="D134" s="72"/>
      <c r="E134" s="72"/>
      <c r="F134" s="72"/>
      <c r="G134" s="72"/>
      <c r="H134" s="72"/>
      <c r="I134" s="72"/>
      <c r="J134" s="72"/>
    </row>
    <row r="135" spans="1:10" ht="64.5" customHeight="1" x14ac:dyDescent="0.2">
      <c r="A135" s="72"/>
      <c r="B135" s="515" t="s">
        <v>310</v>
      </c>
      <c r="C135" s="515"/>
      <c r="D135" s="515"/>
      <c r="E135" s="515"/>
      <c r="F135" s="515"/>
      <c r="G135" s="515"/>
      <c r="H135" s="515"/>
      <c r="I135" s="515"/>
      <c r="J135" s="515"/>
    </row>
    <row r="136" spans="1:10" s="58" customFormat="1" ht="12.75" customHeight="1" x14ac:dyDescent="0.2">
      <c r="A136" s="460">
        <v>42</v>
      </c>
      <c r="B136" s="75" t="s">
        <v>508</v>
      </c>
      <c r="C136" s="400"/>
      <c r="D136" s="400"/>
      <c r="E136" s="400"/>
      <c r="F136" s="400"/>
      <c r="G136" s="400"/>
      <c r="H136" s="400"/>
      <c r="I136" s="400"/>
      <c r="J136" s="400"/>
    </row>
    <row r="137" spans="1:10" s="58" customFormat="1" ht="76.5" customHeight="1" x14ac:dyDescent="0.2">
      <c r="A137" s="72"/>
      <c r="B137" s="515" t="s">
        <v>549</v>
      </c>
      <c r="C137" s="515"/>
      <c r="D137" s="515"/>
      <c r="E137" s="515"/>
      <c r="F137" s="515"/>
      <c r="G137" s="515"/>
      <c r="H137" s="515"/>
      <c r="I137" s="515"/>
      <c r="J137" s="515"/>
    </row>
  </sheetData>
  <sheetProtection algorithmName="SHA-512" hashValue="dDRNDasMZ3/YGJYtCxqtpIqEex+jyqvmwyqHWArmI/WC3qVkadeCPv68Fr3hDVLhd8yp024dW513/XQrIq4CrQ==" saltValue="u6la5sa+rCMqHG2FlNk/Kw==" spinCount="100000" sheet="1" objects="1" scenarios="1"/>
  <customSheetViews>
    <customSheetView guid="{A9B6A3C3-D4B3-4D4C-BF52-C2186A6C0912}" showPageBreaks="1" showGridLines="0" view="pageBreakPreview" topLeftCell="A76">
      <selection activeCell="B91" sqref="B91"/>
      <pageMargins left="0.51181102362204722" right="0.51181102362204722" top="0.74803149606299213" bottom="0.55118110236220474" header="0.31496062992125984" footer="0.31496062992125984"/>
      <pageSetup paperSize="9" orientation="portrait" r:id="rId1"/>
    </customSheetView>
  </customSheetViews>
  <mergeCells count="67">
    <mergeCell ref="A1:J3"/>
    <mergeCell ref="B82:J82"/>
    <mergeCell ref="B121:J121"/>
    <mergeCell ref="B96:J96"/>
    <mergeCell ref="B76:J76"/>
    <mergeCell ref="B62:J62"/>
    <mergeCell ref="A5:J5"/>
    <mergeCell ref="B19:J19"/>
    <mergeCell ref="B28:J28"/>
    <mergeCell ref="A8:J8"/>
    <mergeCell ref="B12:J12"/>
    <mergeCell ref="B58:J58"/>
    <mergeCell ref="B80:J80"/>
    <mergeCell ref="B66:J66"/>
    <mergeCell ref="A72:J72"/>
    <mergeCell ref="A73:J73"/>
    <mergeCell ref="A16:J16"/>
    <mergeCell ref="B52:J52"/>
    <mergeCell ref="B54:J54"/>
    <mergeCell ref="B39:J39"/>
    <mergeCell ref="B56:J56"/>
    <mergeCell ref="B23:J23"/>
    <mergeCell ref="B21:J21"/>
    <mergeCell ref="B25:J25"/>
    <mergeCell ref="B67:J67"/>
    <mergeCell ref="B86:J86"/>
    <mergeCell ref="B88:J88"/>
    <mergeCell ref="B90:J90"/>
    <mergeCell ref="B84:J84"/>
    <mergeCell ref="B78:J78"/>
    <mergeCell ref="B92:J92"/>
    <mergeCell ref="B98:J98"/>
    <mergeCell ref="B43:J43"/>
    <mergeCell ref="B26:J26"/>
    <mergeCell ref="B35:J35"/>
    <mergeCell ref="B30:J30"/>
    <mergeCell ref="B33:J33"/>
    <mergeCell ref="B37:J37"/>
    <mergeCell ref="B64:J64"/>
    <mergeCell ref="B42:J42"/>
    <mergeCell ref="B47:J47"/>
    <mergeCell ref="B49:J49"/>
    <mergeCell ref="B45:J45"/>
    <mergeCell ref="A71:J71"/>
    <mergeCell ref="B97:J97"/>
    <mergeCell ref="B94:J94"/>
    <mergeCell ref="A101:J101"/>
    <mergeCell ref="B102:J102"/>
    <mergeCell ref="B103:J103"/>
    <mergeCell ref="B104:J104"/>
    <mergeCell ref="B105:J105"/>
    <mergeCell ref="B106:J106"/>
    <mergeCell ref="B107:J107"/>
    <mergeCell ref="B108:J108"/>
    <mergeCell ref="B109:J109"/>
    <mergeCell ref="B110:J110"/>
    <mergeCell ref="B130:J130"/>
    <mergeCell ref="B137:J137"/>
    <mergeCell ref="B111:J111"/>
    <mergeCell ref="B112:J112"/>
    <mergeCell ref="B113:J113"/>
    <mergeCell ref="B117:J117"/>
    <mergeCell ref="B126:J126"/>
    <mergeCell ref="A124:J124"/>
    <mergeCell ref="B128:J128"/>
    <mergeCell ref="A133:J133"/>
    <mergeCell ref="B135:J135"/>
  </mergeCells>
  <pageMargins left="0.51181102362204722" right="0.51181102362204722" top="0.94488188976377963" bottom="0.35433070866141736" header="0.19685039370078741" footer="0.31496062992125984"/>
  <pageSetup paperSize="8" orientation="portrait" r:id="rId2"/>
  <rowBreaks count="3" manualBreakCount="3">
    <brk id="13" max="16383" man="1"/>
    <brk id="30" max="16383" man="1"/>
    <brk id="73"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BG81"/>
  <sheetViews>
    <sheetView view="pageBreakPreview" topLeftCell="B1" zoomScale="70" zoomScaleNormal="100" zoomScaleSheetLayoutView="70" workbookViewId="0">
      <selection activeCell="F74" sqref="F74:H75"/>
    </sheetView>
  </sheetViews>
  <sheetFormatPr defaultColWidth="9.140625" defaultRowHeight="15" x14ac:dyDescent="0.25"/>
  <cols>
    <col min="1" max="1" width="5.7109375" style="10" hidden="1" customWidth="1"/>
    <col min="2" max="2" width="9.85546875" style="10" customWidth="1"/>
    <col min="3" max="3" width="9.85546875" style="43" hidden="1" customWidth="1"/>
    <col min="4" max="4" width="67.7109375" style="7" customWidth="1"/>
    <col min="5" max="5" width="9.5703125" style="31" customWidth="1"/>
    <col min="6" max="7" width="12.7109375" style="31" customWidth="1"/>
    <col min="8" max="8" width="12.7109375" style="7" customWidth="1"/>
    <col min="9" max="9" width="35.5703125" style="53" customWidth="1"/>
    <col min="257" max="257" width="0" hidden="1" customWidth="1"/>
    <col min="258" max="258" width="7.85546875" customWidth="1"/>
    <col min="259" max="259" width="62.42578125" customWidth="1"/>
    <col min="260" max="260" width="17.5703125" customWidth="1"/>
    <col min="261" max="261" width="9.5703125" customWidth="1"/>
    <col min="262" max="262" width="6.7109375" customWidth="1"/>
    <col min="263" max="263" width="8.140625" bestFit="1" customWidth="1"/>
    <col min="264" max="264" width="35.5703125" customWidth="1"/>
    <col min="513" max="513" width="0" hidden="1" customWidth="1"/>
    <col min="514" max="514" width="7.85546875" customWidth="1"/>
    <col min="515" max="515" width="62.42578125" customWidth="1"/>
    <col min="516" max="516" width="17.5703125" customWidth="1"/>
    <col min="517" max="517" width="9.5703125" customWidth="1"/>
    <col min="518" max="518" width="6.7109375" customWidth="1"/>
    <col min="519" max="519" width="8.140625" bestFit="1" customWidth="1"/>
    <col min="520" max="520" width="35.5703125" customWidth="1"/>
    <col min="769" max="769" width="0" hidden="1" customWidth="1"/>
    <col min="770" max="770" width="7.85546875" customWidth="1"/>
    <col min="771" max="771" width="62.42578125" customWidth="1"/>
    <col min="772" max="772" width="17.5703125" customWidth="1"/>
    <col min="773" max="773" width="9.5703125" customWidth="1"/>
    <col min="774" max="774" width="6.7109375" customWidth="1"/>
    <col min="775" max="775" width="8.140625" bestFit="1" customWidth="1"/>
    <col min="776" max="776" width="35.5703125" customWidth="1"/>
    <col min="1025" max="1025" width="0" hidden="1" customWidth="1"/>
    <col min="1026" max="1026" width="7.85546875" customWidth="1"/>
    <col min="1027" max="1027" width="62.42578125" customWidth="1"/>
    <col min="1028" max="1028" width="17.5703125" customWidth="1"/>
    <col min="1029" max="1029" width="9.5703125" customWidth="1"/>
    <col min="1030" max="1030" width="6.7109375" customWidth="1"/>
    <col min="1031" max="1031" width="8.140625" bestFit="1" customWidth="1"/>
    <col min="1032" max="1032" width="35.5703125" customWidth="1"/>
    <col min="1281" max="1281" width="0" hidden="1" customWidth="1"/>
    <col min="1282" max="1282" width="7.85546875" customWidth="1"/>
    <col min="1283" max="1283" width="62.42578125" customWidth="1"/>
    <col min="1284" max="1284" width="17.5703125" customWidth="1"/>
    <col min="1285" max="1285" width="9.5703125" customWidth="1"/>
    <col min="1286" max="1286" width="6.7109375" customWidth="1"/>
    <col min="1287" max="1287" width="8.140625" bestFit="1" customWidth="1"/>
    <col min="1288" max="1288" width="35.5703125" customWidth="1"/>
    <col min="1537" max="1537" width="0" hidden="1" customWidth="1"/>
    <col min="1538" max="1538" width="7.85546875" customWidth="1"/>
    <col min="1539" max="1539" width="62.42578125" customWidth="1"/>
    <col min="1540" max="1540" width="17.5703125" customWidth="1"/>
    <col min="1541" max="1541" width="9.5703125" customWidth="1"/>
    <col min="1542" max="1542" width="6.7109375" customWidth="1"/>
    <col min="1543" max="1543" width="8.140625" bestFit="1" customWidth="1"/>
    <col min="1544" max="1544" width="35.5703125" customWidth="1"/>
    <col min="1793" max="1793" width="0" hidden="1" customWidth="1"/>
    <col min="1794" max="1794" width="7.85546875" customWidth="1"/>
    <col min="1795" max="1795" width="62.42578125" customWidth="1"/>
    <col min="1796" max="1796" width="17.5703125" customWidth="1"/>
    <col min="1797" max="1797" width="9.5703125" customWidth="1"/>
    <col min="1798" max="1798" width="6.7109375" customWidth="1"/>
    <col min="1799" max="1799" width="8.140625" bestFit="1" customWidth="1"/>
    <col min="1800" max="1800" width="35.5703125" customWidth="1"/>
    <col min="2049" max="2049" width="0" hidden="1" customWidth="1"/>
    <col min="2050" max="2050" width="7.85546875" customWidth="1"/>
    <col min="2051" max="2051" width="62.42578125" customWidth="1"/>
    <col min="2052" max="2052" width="17.5703125" customWidth="1"/>
    <col min="2053" max="2053" width="9.5703125" customWidth="1"/>
    <col min="2054" max="2054" width="6.7109375" customWidth="1"/>
    <col min="2055" max="2055" width="8.140625" bestFit="1" customWidth="1"/>
    <col min="2056" max="2056" width="35.5703125" customWidth="1"/>
    <col min="2305" max="2305" width="0" hidden="1" customWidth="1"/>
    <col min="2306" max="2306" width="7.85546875" customWidth="1"/>
    <col min="2307" max="2307" width="62.42578125" customWidth="1"/>
    <col min="2308" max="2308" width="17.5703125" customWidth="1"/>
    <col min="2309" max="2309" width="9.5703125" customWidth="1"/>
    <col min="2310" max="2310" width="6.7109375" customWidth="1"/>
    <col min="2311" max="2311" width="8.140625" bestFit="1" customWidth="1"/>
    <col min="2312" max="2312" width="35.5703125" customWidth="1"/>
    <col min="2561" max="2561" width="0" hidden="1" customWidth="1"/>
    <col min="2562" max="2562" width="7.85546875" customWidth="1"/>
    <col min="2563" max="2563" width="62.42578125" customWidth="1"/>
    <col min="2564" max="2564" width="17.5703125" customWidth="1"/>
    <col min="2565" max="2565" width="9.5703125" customWidth="1"/>
    <col min="2566" max="2566" width="6.7109375" customWidth="1"/>
    <col min="2567" max="2567" width="8.140625" bestFit="1" customWidth="1"/>
    <col min="2568" max="2568" width="35.5703125" customWidth="1"/>
    <col min="2817" max="2817" width="0" hidden="1" customWidth="1"/>
    <col min="2818" max="2818" width="7.85546875" customWidth="1"/>
    <col min="2819" max="2819" width="62.42578125" customWidth="1"/>
    <col min="2820" max="2820" width="17.5703125" customWidth="1"/>
    <col min="2821" max="2821" width="9.5703125" customWidth="1"/>
    <col min="2822" max="2822" width="6.7109375" customWidth="1"/>
    <col min="2823" max="2823" width="8.140625" bestFit="1" customWidth="1"/>
    <col min="2824" max="2824" width="35.5703125" customWidth="1"/>
    <col min="3073" max="3073" width="0" hidden="1" customWidth="1"/>
    <col min="3074" max="3074" width="7.85546875" customWidth="1"/>
    <col min="3075" max="3075" width="62.42578125" customWidth="1"/>
    <col min="3076" max="3076" width="17.5703125" customWidth="1"/>
    <col min="3077" max="3077" width="9.5703125" customWidth="1"/>
    <col min="3078" max="3078" width="6.7109375" customWidth="1"/>
    <col min="3079" max="3079" width="8.140625" bestFit="1" customWidth="1"/>
    <col min="3080" max="3080" width="35.5703125" customWidth="1"/>
    <col min="3329" max="3329" width="0" hidden="1" customWidth="1"/>
    <col min="3330" max="3330" width="7.85546875" customWidth="1"/>
    <col min="3331" max="3331" width="62.42578125" customWidth="1"/>
    <col min="3332" max="3332" width="17.5703125" customWidth="1"/>
    <col min="3333" max="3333" width="9.5703125" customWidth="1"/>
    <col min="3334" max="3334" width="6.7109375" customWidth="1"/>
    <col min="3335" max="3335" width="8.140625" bestFit="1" customWidth="1"/>
    <col min="3336" max="3336" width="35.5703125" customWidth="1"/>
    <col min="3585" max="3585" width="0" hidden="1" customWidth="1"/>
    <col min="3586" max="3586" width="7.85546875" customWidth="1"/>
    <col min="3587" max="3587" width="62.42578125" customWidth="1"/>
    <col min="3588" max="3588" width="17.5703125" customWidth="1"/>
    <col min="3589" max="3589" width="9.5703125" customWidth="1"/>
    <col min="3590" max="3590" width="6.7109375" customWidth="1"/>
    <col min="3591" max="3591" width="8.140625" bestFit="1" customWidth="1"/>
    <col min="3592" max="3592" width="35.5703125" customWidth="1"/>
    <col min="3841" max="3841" width="0" hidden="1" customWidth="1"/>
    <col min="3842" max="3842" width="7.85546875" customWidth="1"/>
    <col min="3843" max="3843" width="62.42578125" customWidth="1"/>
    <col min="3844" max="3844" width="17.5703125" customWidth="1"/>
    <col min="3845" max="3845" width="9.5703125" customWidth="1"/>
    <col min="3846" max="3846" width="6.7109375" customWidth="1"/>
    <col min="3847" max="3847" width="8.140625" bestFit="1" customWidth="1"/>
    <col min="3848" max="3848" width="35.5703125" customWidth="1"/>
    <col min="4097" max="4097" width="0" hidden="1" customWidth="1"/>
    <col min="4098" max="4098" width="7.85546875" customWidth="1"/>
    <col min="4099" max="4099" width="62.42578125" customWidth="1"/>
    <col min="4100" max="4100" width="17.5703125" customWidth="1"/>
    <col min="4101" max="4101" width="9.5703125" customWidth="1"/>
    <col min="4102" max="4102" width="6.7109375" customWidth="1"/>
    <col min="4103" max="4103" width="8.140625" bestFit="1" customWidth="1"/>
    <col min="4104" max="4104" width="35.5703125" customWidth="1"/>
    <col min="4353" max="4353" width="0" hidden="1" customWidth="1"/>
    <col min="4354" max="4354" width="7.85546875" customWidth="1"/>
    <col min="4355" max="4355" width="62.42578125" customWidth="1"/>
    <col min="4356" max="4356" width="17.5703125" customWidth="1"/>
    <col min="4357" max="4357" width="9.5703125" customWidth="1"/>
    <col min="4358" max="4358" width="6.7109375" customWidth="1"/>
    <col min="4359" max="4359" width="8.140625" bestFit="1" customWidth="1"/>
    <col min="4360" max="4360" width="35.5703125" customWidth="1"/>
    <col min="4609" max="4609" width="0" hidden="1" customWidth="1"/>
    <col min="4610" max="4610" width="7.85546875" customWidth="1"/>
    <col min="4611" max="4611" width="62.42578125" customWidth="1"/>
    <col min="4612" max="4612" width="17.5703125" customWidth="1"/>
    <col min="4613" max="4613" width="9.5703125" customWidth="1"/>
    <col min="4614" max="4614" width="6.7109375" customWidth="1"/>
    <col min="4615" max="4615" width="8.140625" bestFit="1" customWidth="1"/>
    <col min="4616" max="4616" width="35.5703125" customWidth="1"/>
    <col min="4865" max="4865" width="0" hidden="1" customWidth="1"/>
    <col min="4866" max="4866" width="7.85546875" customWidth="1"/>
    <col min="4867" max="4867" width="62.42578125" customWidth="1"/>
    <col min="4868" max="4868" width="17.5703125" customWidth="1"/>
    <col min="4869" max="4869" width="9.5703125" customWidth="1"/>
    <col min="4870" max="4870" width="6.7109375" customWidth="1"/>
    <col min="4871" max="4871" width="8.140625" bestFit="1" customWidth="1"/>
    <col min="4872" max="4872" width="35.5703125" customWidth="1"/>
    <col min="5121" max="5121" width="0" hidden="1" customWidth="1"/>
    <col min="5122" max="5122" width="7.85546875" customWidth="1"/>
    <col min="5123" max="5123" width="62.42578125" customWidth="1"/>
    <col min="5124" max="5124" width="17.5703125" customWidth="1"/>
    <col min="5125" max="5125" width="9.5703125" customWidth="1"/>
    <col min="5126" max="5126" width="6.7109375" customWidth="1"/>
    <col min="5127" max="5127" width="8.140625" bestFit="1" customWidth="1"/>
    <col min="5128" max="5128" width="35.5703125" customWidth="1"/>
    <col min="5377" max="5377" width="0" hidden="1" customWidth="1"/>
    <col min="5378" max="5378" width="7.85546875" customWidth="1"/>
    <col min="5379" max="5379" width="62.42578125" customWidth="1"/>
    <col min="5380" max="5380" width="17.5703125" customWidth="1"/>
    <col min="5381" max="5381" width="9.5703125" customWidth="1"/>
    <col min="5382" max="5382" width="6.7109375" customWidth="1"/>
    <col min="5383" max="5383" width="8.140625" bestFit="1" customWidth="1"/>
    <col min="5384" max="5384" width="35.5703125" customWidth="1"/>
    <col min="5633" max="5633" width="0" hidden="1" customWidth="1"/>
    <col min="5634" max="5634" width="7.85546875" customWidth="1"/>
    <col min="5635" max="5635" width="62.42578125" customWidth="1"/>
    <col min="5636" max="5636" width="17.5703125" customWidth="1"/>
    <col min="5637" max="5637" width="9.5703125" customWidth="1"/>
    <col min="5638" max="5638" width="6.7109375" customWidth="1"/>
    <col min="5639" max="5639" width="8.140625" bestFit="1" customWidth="1"/>
    <col min="5640" max="5640" width="35.5703125" customWidth="1"/>
    <col min="5889" max="5889" width="0" hidden="1" customWidth="1"/>
    <col min="5890" max="5890" width="7.85546875" customWidth="1"/>
    <col min="5891" max="5891" width="62.42578125" customWidth="1"/>
    <col min="5892" max="5892" width="17.5703125" customWidth="1"/>
    <col min="5893" max="5893" width="9.5703125" customWidth="1"/>
    <col min="5894" max="5894" width="6.7109375" customWidth="1"/>
    <col min="5895" max="5895" width="8.140625" bestFit="1" customWidth="1"/>
    <col min="5896" max="5896" width="35.5703125" customWidth="1"/>
    <col min="6145" max="6145" width="0" hidden="1" customWidth="1"/>
    <col min="6146" max="6146" width="7.85546875" customWidth="1"/>
    <col min="6147" max="6147" width="62.42578125" customWidth="1"/>
    <col min="6148" max="6148" width="17.5703125" customWidth="1"/>
    <col min="6149" max="6149" width="9.5703125" customWidth="1"/>
    <col min="6150" max="6150" width="6.7109375" customWidth="1"/>
    <col min="6151" max="6151" width="8.140625" bestFit="1" customWidth="1"/>
    <col min="6152" max="6152" width="35.5703125" customWidth="1"/>
    <col min="6401" max="6401" width="0" hidden="1" customWidth="1"/>
    <col min="6402" max="6402" width="7.85546875" customWidth="1"/>
    <col min="6403" max="6403" width="62.42578125" customWidth="1"/>
    <col min="6404" max="6404" width="17.5703125" customWidth="1"/>
    <col min="6405" max="6405" width="9.5703125" customWidth="1"/>
    <col min="6406" max="6406" width="6.7109375" customWidth="1"/>
    <col min="6407" max="6407" width="8.140625" bestFit="1" customWidth="1"/>
    <col min="6408" max="6408" width="35.5703125" customWidth="1"/>
    <col min="6657" max="6657" width="0" hidden="1" customWidth="1"/>
    <col min="6658" max="6658" width="7.85546875" customWidth="1"/>
    <col min="6659" max="6659" width="62.42578125" customWidth="1"/>
    <col min="6660" max="6660" width="17.5703125" customWidth="1"/>
    <col min="6661" max="6661" width="9.5703125" customWidth="1"/>
    <col min="6662" max="6662" width="6.7109375" customWidth="1"/>
    <col min="6663" max="6663" width="8.140625" bestFit="1" customWidth="1"/>
    <col min="6664" max="6664" width="35.5703125" customWidth="1"/>
    <col min="6913" max="6913" width="0" hidden="1" customWidth="1"/>
    <col min="6914" max="6914" width="7.85546875" customWidth="1"/>
    <col min="6915" max="6915" width="62.42578125" customWidth="1"/>
    <col min="6916" max="6916" width="17.5703125" customWidth="1"/>
    <col min="6917" max="6917" width="9.5703125" customWidth="1"/>
    <col min="6918" max="6918" width="6.7109375" customWidth="1"/>
    <col min="6919" max="6919" width="8.140625" bestFit="1" customWidth="1"/>
    <col min="6920" max="6920" width="35.5703125" customWidth="1"/>
    <col min="7169" max="7169" width="0" hidden="1" customWidth="1"/>
    <col min="7170" max="7170" width="7.85546875" customWidth="1"/>
    <col min="7171" max="7171" width="62.42578125" customWidth="1"/>
    <col min="7172" max="7172" width="17.5703125" customWidth="1"/>
    <col min="7173" max="7173" width="9.5703125" customWidth="1"/>
    <col min="7174" max="7174" width="6.7109375" customWidth="1"/>
    <col min="7175" max="7175" width="8.140625" bestFit="1" customWidth="1"/>
    <col min="7176" max="7176" width="35.5703125" customWidth="1"/>
    <col min="7425" max="7425" width="0" hidden="1" customWidth="1"/>
    <col min="7426" max="7426" width="7.85546875" customWidth="1"/>
    <col min="7427" max="7427" width="62.42578125" customWidth="1"/>
    <col min="7428" max="7428" width="17.5703125" customWidth="1"/>
    <col min="7429" max="7429" width="9.5703125" customWidth="1"/>
    <col min="7430" max="7430" width="6.7109375" customWidth="1"/>
    <col min="7431" max="7431" width="8.140625" bestFit="1" customWidth="1"/>
    <col min="7432" max="7432" width="35.5703125" customWidth="1"/>
    <col min="7681" max="7681" width="0" hidden="1" customWidth="1"/>
    <col min="7682" max="7682" width="7.85546875" customWidth="1"/>
    <col min="7683" max="7683" width="62.42578125" customWidth="1"/>
    <col min="7684" max="7684" width="17.5703125" customWidth="1"/>
    <col min="7685" max="7685" width="9.5703125" customWidth="1"/>
    <col min="7686" max="7686" width="6.7109375" customWidth="1"/>
    <col min="7687" max="7687" width="8.140625" bestFit="1" customWidth="1"/>
    <col min="7688" max="7688" width="35.5703125" customWidth="1"/>
    <col min="7937" max="7937" width="0" hidden="1" customWidth="1"/>
    <col min="7938" max="7938" width="7.85546875" customWidth="1"/>
    <col min="7939" max="7939" width="62.42578125" customWidth="1"/>
    <col min="7940" max="7940" width="17.5703125" customWidth="1"/>
    <col min="7941" max="7941" width="9.5703125" customWidth="1"/>
    <col min="7942" max="7942" width="6.7109375" customWidth="1"/>
    <col min="7943" max="7943" width="8.140625" bestFit="1" customWidth="1"/>
    <col min="7944" max="7944" width="35.5703125" customWidth="1"/>
    <col min="8193" max="8193" width="0" hidden="1" customWidth="1"/>
    <col min="8194" max="8194" width="7.85546875" customWidth="1"/>
    <col min="8195" max="8195" width="62.42578125" customWidth="1"/>
    <col min="8196" max="8196" width="17.5703125" customWidth="1"/>
    <col min="8197" max="8197" width="9.5703125" customWidth="1"/>
    <col min="8198" max="8198" width="6.7109375" customWidth="1"/>
    <col min="8199" max="8199" width="8.140625" bestFit="1" customWidth="1"/>
    <col min="8200" max="8200" width="35.5703125" customWidth="1"/>
    <col min="8449" max="8449" width="0" hidden="1" customWidth="1"/>
    <col min="8450" max="8450" width="7.85546875" customWidth="1"/>
    <col min="8451" max="8451" width="62.42578125" customWidth="1"/>
    <col min="8452" max="8452" width="17.5703125" customWidth="1"/>
    <col min="8453" max="8453" width="9.5703125" customWidth="1"/>
    <col min="8454" max="8454" width="6.7109375" customWidth="1"/>
    <col min="8455" max="8455" width="8.140625" bestFit="1" customWidth="1"/>
    <col min="8456" max="8456" width="35.5703125" customWidth="1"/>
    <col min="8705" max="8705" width="0" hidden="1" customWidth="1"/>
    <col min="8706" max="8706" width="7.85546875" customWidth="1"/>
    <col min="8707" max="8707" width="62.42578125" customWidth="1"/>
    <col min="8708" max="8708" width="17.5703125" customWidth="1"/>
    <col min="8709" max="8709" width="9.5703125" customWidth="1"/>
    <col min="8710" max="8710" width="6.7109375" customWidth="1"/>
    <col min="8711" max="8711" width="8.140625" bestFit="1" customWidth="1"/>
    <col min="8712" max="8712" width="35.5703125" customWidth="1"/>
    <col min="8961" max="8961" width="0" hidden="1" customWidth="1"/>
    <col min="8962" max="8962" width="7.85546875" customWidth="1"/>
    <col min="8963" max="8963" width="62.42578125" customWidth="1"/>
    <col min="8964" max="8964" width="17.5703125" customWidth="1"/>
    <col min="8965" max="8965" width="9.5703125" customWidth="1"/>
    <col min="8966" max="8966" width="6.7109375" customWidth="1"/>
    <col min="8967" max="8967" width="8.140625" bestFit="1" customWidth="1"/>
    <col min="8968" max="8968" width="35.5703125" customWidth="1"/>
    <col min="9217" max="9217" width="0" hidden="1" customWidth="1"/>
    <col min="9218" max="9218" width="7.85546875" customWidth="1"/>
    <col min="9219" max="9219" width="62.42578125" customWidth="1"/>
    <col min="9220" max="9220" width="17.5703125" customWidth="1"/>
    <col min="9221" max="9221" width="9.5703125" customWidth="1"/>
    <col min="9222" max="9222" width="6.7109375" customWidth="1"/>
    <col min="9223" max="9223" width="8.140625" bestFit="1" customWidth="1"/>
    <col min="9224" max="9224" width="35.5703125" customWidth="1"/>
    <col min="9473" max="9473" width="0" hidden="1" customWidth="1"/>
    <col min="9474" max="9474" width="7.85546875" customWidth="1"/>
    <col min="9475" max="9475" width="62.42578125" customWidth="1"/>
    <col min="9476" max="9476" width="17.5703125" customWidth="1"/>
    <col min="9477" max="9477" width="9.5703125" customWidth="1"/>
    <col min="9478" max="9478" width="6.7109375" customWidth="1"/>
    <col min="9479" max="9479" width="8.140625" bestFit="1" customWidth="1"/>
    <col min="9480" max="9480" width="35.5703125" customWidth="1"/>
    <col min="9729" max="9729" width="0" hidden="1" customWidth="1"/>
    <col min="9730" max="9730" width="7.85546875" customWidth="1"/>
    <col min="9731" max="9731" width="62.42578125" customWidth="1"/>
    <col min="9732" max="9732" width="17.5703125" customWidth="1"/>
    <col min="9733" max="9733" width="9.5703125" customWidth="1"/>
    <col min="9734" max="9734" width="6.7109375" customWidth="1"/>
    <col min="9735" max="9735" width="8.140625" bestFit="1" customWidth="1"/>
    <col min="9736" max="9736" width="35.5703125" customWidth="1"/>
    <col min="9985" max="9985" width="0" hidden="1" customWidth="1"/>
    <col min="9986" max="9986" width="7.85546875" customWidth="1"/>
    <col min="9987" max="9987" width="62.42578125" customWidth="1"/>
    <col min="9988" max="9988" width="17.5703125" customWidth="1"/>
    <col min="9989" max="9989" width="9.5703125" customWidth="1"/>
    <col min="9990" max="9990" width="6.7109375" customWidth="1"/>
    <col min="9991" max="9991" width="8.140625" bestFit="1" customWidth="1"/>
    <col min="9992" max="9992" width="35.5703125" customWidth="1"/>
    <col min="10241" max="10241" width="0" hidden="1" customWidth="1"/>
    <col min="10242" max="10242" width="7.85546875" customWidth="1"/>
    <col min="10243" max="10243" width="62.42578125" customWidth="1"/>
    <col min="10244" max="10244" width="17.5703125" customWidth="1"/>
    <col min="10245" max="10245" width="9.5703125" customWidth="1"/>
    <col min="10246" max="10246" width="6.7109375" customWidth="1"/>
    <col min="10247" max="10247" width="8.140625" bestFit="1" customWidth="1"/>
    <col min="10248" max="10248" width="35.5703125" customWidth="1"/>
    <col min="10497" max="10497" width="0" hidden="1" customWidth="1"/>
    <col min="10498" max="10498" width="7.85546875" customWidth="1"/>
    <col min="10499" max="10499" width="62.42578125" customWidth="1"/>
    <col min="10500" max="10500" width="17.5703125" customWidth="1"/>
    <col min="10501" max="10501" width="9.5703125" customWidth="1"/>
    <col min="10502" max="10502" width="6.7109375" customWidth="1"/>
    <col min="10503" max="10503" width="8.140625" bestFit="1" customWidth="1"/>
    <col min="10504" max="10504" width="35.5703125" customWidth="1"/>
    <col min="10753" max="10753" width="0" hidden="1" customWidth="1"/>
    <col min="10754" max="10754" width="7.85546875" customWidth="1"/>
    <col min="10755" max="10755" width="62.42578125" customWidth="1"/>
    <col min="10756" max="10756" width="17.5703125" customWidth="1"/>
    <col min="10757" max="10757" width="9.5703125" customWidth="1"/>
    <col min="10758" max="10758" width="6.7109375" customWidth="1"/>
    <col min="10759" max="10759" width="8.140625" bestFit="1" customWidth="1"/>
    <col min="10760" max="10760" width="35.5703125" customWidth="1"/>
    <col min="11009" max="11009" width="0" hidden="1" customWidth="1"/>
    <col min="11010" max="11010" width="7.85546875" customWidth="1"/>
    <col min="11011" max="11011" width="62.42578125" customWidth="1"/>
    <col min="11012" max="11012" width="17.5703125" customWidth="1"/>
    <col min="11013" max="11013" width="9.5703125" customWidth="1"/>
    <col min="11014" max="11014" width="6.7109375" customWidth="1"/>
    <col min="11015" max="11015" width="8.140625" bestFit="1" customWidth="1"/>
    <col min="11016" max="11016" width="35.5703125" customWidth="1"/>
    <col min="11265" max="11265" width="0" hidden="1" customWidth="1"/>
    <col min="11266" max="11266" width="7.85546875" customWidth="1"/>
    <col min="11267" max="11267" width="62.42578125" customWidth="1"/>
    <col min="11268" max="11268" width="17.5703125" customWidth="1"/>
    <col min="11269" max="11269" width="9.5703125" customWidth="1"/>
    <col min="11270" max="11270" width="6.7109375" customWidth="1"/>
    <col min="11271" max="11271" width="8.140625" bestFit="1" customWidth="1"/>
    <col min="11272" max="11272" width="35.5703125" customWidth="1"/>
    <col min="11521" max="11521" width="0" hidden="1" customWidth="1"/>
    <col min="11522" max="11522" width="7.85546875" customWidth="1"/>
    <col min="11523" max="11523" width="62.42578125" customWidth="1"/>
    <col min="11524" max="11524" width="17.5703125" customWidth="1"/>
    <col min="11525" max="11525" width="9.5703125" customWidth="1"/>
    <col min="11526" max="11526" width="6.7109375" customWidth="1"/>
    <col min="11527" max="11527" width="8.140625" bestFit="1" customWidth="1"/>
    <col min="11528" max="11528" width="35.5703125" customWidth="1"/>
    <col min="11777" max="11777" width="0" hidden="1" customWidth="1"/>
    <col min="11778" max="11778" width="7.85546875" customWidth="1"/>
    <col min="11779" max="11779" width="62.42578125" customWidth="1"/>
    <col min="11780" max="11780" width="17.5703125" customWidth="1"/>
    <col min="11781" max="11781" width="9.5703125" customWidth="1"/>
    <col min="11782" max="11782" width="6.7109375" customWidth="1"/>
    <col min="11783" max="11783" width="8.140625" bestFit="1" customWidth="1"/>
    <col min="11784" max="11784" width="35.5703125" customWidth="1"/>
    <col min="12033" max="12033" width="0" hidden="1" customWidth="1"/>
    <col min="12034" max="12034" width="7.85546875" customWidth="1"/>
    <col min="12035" max="12035" width="62.42578125" customWidth="1"/>
    <col min="12036" max="12036" width="17.5703125" customWidth="1"/>
    <col min="12037" max="12037" width="9.5703125" customWidth="1"/>
    <col min="12038" max="12038" width="6.7109375" customWidth="1"/>
    <col min="12039" max="12039" width="8.140625" bestFit="1" customWidth="1"/>
    <col min="12040" max="12040" width="35.5703125" customWidth="1"/>
    <col min="12289" max="12289" width="0" hidden="1" customWidth="1"/>
    <col min="12290" max="12290" width="7.85546875" customWidth="1"/>
    <col min="12291" max="12291" width="62.42578125" customWidth="1"/>
    <col min="12292" max="12292" width="17.5703125" customWidth="1"/>
    <col min="12293" max="12293" width="9.5703125" customWidth="1"/>
    <col min="12294" max="12294" width="6.7109375" customWidth="1"/>
    <col min="12295" max="12295" width="8.140625" bestFit="1" customWidth="1"/>
    <col min="12296" max="12296" width="35.5703125" customWidth="1"/>
    <col min="12545" max="12545" width="0" hidden="1" customWidth="1"/>
    <col min="12546" max="12546" width="7.85546875" customWidth="1"/>
    <col min="12547" max="12547" width="62.42578125" customWidth="1"/>
    <col min="12548" max="12548" width="17.5703125" customWidth="1"/>
    <col min="12549" max="12549" width="9.5703125" customWidth="1"/>
    <col min="12550" max="12550" width="6.7109375" customWidth="1"/>
    <col min="12551" max="12551" width="8.140625" bestFit="1" customWidth="1"/>
    <col min="12552" max="12552" width="35.5703125" customWidth="1"/>
    <col min="12801" max="12801" width="0" hidden="1" customWidth="1"/>
    <col min="12802" max="12802" width="7.85546875" customWidth="1"/>
    <col min="12803" max="12803" width="62.42578125" customWidth="1"/>
    <col min="12804" max="12804" width="17.5703125" customWidth="1"/>
    <col min="12805" max="12805" width="9.5703125" customWidth="1"/>
    <col min="12806" max="12806" width="6.7109375" customWidth="1"/>
    <col min="12807" max="12807" width="8.140625" bestFit="1" customWidth="1"/>
    <col min="12808" max="12808" width="35.5703125" customWidth="1"/>
    <col min="13057" max="13057" width="0" hidden="1" customWidth="1"/>
    <col min="13058" max="13058" width="7.85546875" customWidth="1"/>
    <col min="13059" max="13059" width="62.42578125" customWidth="1"/>
    <col min="13060" max="13060" width="17.5703125" customWidth="1"/>
    <col min="13061" max="13061" width="9.5703125" customWidth="1"/>
    <col min="13062" max="13062" width="6.7109375" customWidth="1"/>
    <col min="13063" max="13063" width="8.140625" bestFit="1" customWidth="1"/>
    <col min="13064" max="13064" width="35.5703125" customWidth="1"/>
    <col min="13313" max="13313" width="0" hidden="1" customWidth="1"/>
    <col min="13314" max="13314" width="7.85546875" customWidth="1"/>
    <col min="13315" max="13315" width="62.42578125" customWidth="1"/>
    <col min="13316" max="13316" width="17.5703125" customWidth="1"/>
    <col min="13317" max="13317" width="9.5703125" customWidth="1"/>
    <col min="13318" max="13318" width="6.7109375" customWidth="1"/>
    <col min="13319" max="13319" width="8.140625" bestFit="1" customWidth="1"/>
    <col min="13320" max="13320" width="35.5703125" customWidth="1"/>
    <col min="13569" max="13569" width="0" hidden="1" customWidth="1"/>
    <col min="13570" max="13570" width="7.85546875" customWidth="1"/>
    <col min="13571" max="13571" width="62.42578125" customWidth="1"/>
    <col min="13572" max="13572" width="17.5703125" customWidth="1"/>
    <col min="13573" max="13573" width="9.5703125" customWidth="1"/>
    <col min="13574" max="13574" width="6.7109375" customWidth="1"/>
    <col min="13575" max="13575" width="8.140625" bestFit="1" customWidth="1"/>
    <col min="13576" max="13576" width="35.5703125" customWidth="1"/>
    <col min="13825" max="13825" width="0" hidden="1" customWidth="1"/>
    <col min="13826" max="13826" width="7.85546875" customWidth="1"/>
    <col min="13827" max="13827" width="62.42578125" customWidth="1"/>
    <col min="13828" max="13828" width="17.5703125" customWidth="1"/>
    <col min="13829" max="13829" width="9.5703125" customWidth="1"/>
    <col min="13830" max="13830" width="6.7109375" customWidth="1"/>
    <col min="13831" max="13831" width="8.140625" bestFit="1" customWidth="1"/>
    <col min="13832" max="13832" width="35.5703125" customWidth="1"/>
    <col min="14081" max="14081" width="0" hidden="1" customWidth="1"/>
    <col min="14082" max="14082" width="7.85546875" customWidth="1"/>
    <col min="14083" max="14083" width="62.42578125" customWidth="1"/>
    <col min="14084" max="14084" width="17.5703125" customWidth="1"/>
    <col min="14085" max="14085" width="9.5703125" customWidth="1"/>
    <col min="14086" max="14086" width="6.7109375" customWidth="1"/>
    <col min="14087" max="14087" width="8.140625" bestFit="1" customWidth="1"/>
    <col min="14088" max="14088" width="35.5703125" customWidth="1"/>
    <col min="14337" max="14337" width="0" hidden="1" customWidth="1"/>
    <col min="14338" max="14338" width="7.85546875" customWidth="1"/>
    <col min="14339" max="14339" width="62.42578125" customWidth="1"/>
    <col min="14340" max="14340" width="17.5703125" customWidth="1"/>
    <col min="14341" max="14341" width="9.5703125" customWidth="1"/>
    <col min="14342" max="14342" width="6.7109375" customWidth="1"/>
    <col min="14343" max="14343" width="8.140625" bestFit="1" customWidth="1"/>
    <col min="14344" max="14344" width="35.5703125" customWidth="1"/>
    <col min="14593" max="14593" width="0" hidden="1" customWidth="1"/>
    <col min="14594" max="14594" width="7.85546875" customWidth="1"/>
    <col min="14595" max="14595" width="62.42578125" customWidth="1"/>
    <col min="14596" max="14596" width="17.5703125" customWidth="1"/>
    <col min="14597" max="14597" width="9.5703125" customWidth="1"/>
    <col min="14598" max="14598" width="6.7109375" customWidth="1"/>
    <col min="14599" max="14599" width="8.140625" bestFit="1" customWidth="1"/>
    <col min="14600" max="14600" width="35.5703125" customWidth="1"/>
    <col min="14849" max="14849" width="0" hidden="1" customWidth="1"/>
    <col min="14850" max="14850" width="7.85546875" customWidth="1"/>
    <col min="14851" max="14851" width="62.42578125" customWidth="1"/>
    <col min="14852" max="14852" width="17.5703125" customWidth="1"/>
    <col min="14853" max="14853" width="9.5703125" customWidth="1"/>
    <col min="14854" max="14854" width="6.7109375" customWidth="1"/>
    <col min="14855" max="14855" width="8.140625" bestFit="1" customWidth="1"/>
    <col min="14856" max="14856" width="35.5703125" customWidth="1"/>
    <col min="15105" max="15105" width="0" hidden="1" customWidth="1"/>
    <col min="15106" max="15106" width="7.85546875" customWidth="1"/>
    <col min="15107" max="15107" width="62.42578125" customWidth="1"/>
    <col min="15108" max="15108" width="17.5703125" customWidth="1"/>
    <col min="15109" max="15109" width="9.5703125" customWidth="1"/>
    <col min="15110" max="15110" width="6.7109375" customWidth="1"/>
    <col min="15111" max="15111" width="8.140625" bestFit="1" customWidth="1"/>
    <col min="15112" max="15112" width="35.5703125" customWidth="1"/>
    <col min="15361" max="15361" width="0" hidden="1" customWidth="1"/>
    <col min="15362" max="15362" width="7.85546875" customWidth="1"/>
    <col min="15363" max="15363" width="62.42578125" customWidth="1"/>
    <col min="15364" max="15364" width="17.5703125" customWidth="1"/>
    <col min="15365" max="15365" width="9.5703125" customWidth="1"/>
    <col min="15366" max="15366" width="6.7109375" customWidth="1"/>
    <col min="15367" max="15367" width="8.140625" bestFit="1" customWidth="1"/>
    <col min="15368" max="15368" width="35.5703125" customWidth="1"/>
    <col min="15617" max="15617" width="0" hidden="1" customWidth="1"/>
    <col min="15618" max="15618" width="7.85546875" customWidth="1"/>
    <col min="15619" max="15619" width="62.42578125" customWidth="1"/>
    <col min="15620" max="15620" width="17.5703125" customWidth="1"/>
    <col min="15621" max="15621" width="9.5703125" customWidth="1"/>
    <col min="15622" max="15622" width="6.7109375" customWidth="1"/>
    <col min="15623" max="15623" width="8.140625" bestFit="1" customWidth="1"/>
    <col min="15624" max="15624" width="35.5703125" customWidth="1"/>
    <col min="15873" max="15873" width="0" hidden="1" customWidth="1"/>
    <col min="15874" max="15874" width="7.85546875" customWidth="1"/>
    <col min="15875" max="15875" width="62.42578125" customWidth="1"/>
    <col min="15876" max="15876" width="17.5703125" customWidth="1"/>
    <col min="15877" max="15877" width="9.5703125" customWidth="1"/>
    <col min="15878" max="15878" width="6.7109375" customWidth="1"/>
    <col min="15879" max="15879" width="8.140625" bestFit="1" customWidth="1"/>
    <col min="15880" max="15880" width="35.5703125" customWidth="1"/>
    <col min="16129" max="16129" width="0" hidden="1" customWidth="1"/>
    <col min="16130" max="16130" width="7.85546875" customWidth="1"/>
    <col min="16131" max="16131" width="62.42578125" customWidth="1"/>
    <col min="16132" max="16132" width="17.5703125" customWidth="1"/>
    <col min="16133" max="16133" width="9.5703125" customWidth="1"/>
    <col min="16134" max="16134" width="6.7109375" customWidth="1"/>
    <col min="16135" max="16135" width="8.140625" bestFit="1" customWidth="1"/>
    <col min="16136" max="16136" width="35.5703125" customWidth="1"/>
  </cols>
  <sheetData>
    <row r="1" spans="1:59" ht="14.25" customHeight="1" x14ac:dyDescent="0.25">
      <c r="B1" s="550"/>
      <c r="C1" s="550"/>
      <c r="D1" s="550"/>
      <c r="E1" s="550"/>
      <c r="F1" s="550"/>
      <c r="G1" s="550"/>
      <c r="H1" s="550"/>
      <c r="I1" s="550"/>
      <c r="J1" s="550"/>
    </row>
    <row r="2" spans="1:59" ht="14.25" customHeight="1" x14ac:dyDescent="0.25">
      <c r="A2" s="24"/>
      <c r="B2" s="550"/>
      <c r="C2" s="550"/>
      <c r="D2" s="550"/>
      <c r="E2" s="550"/>
      <c r="F2" s="550"/>
      <c r="G2" s="550"/>
      <c r="H2" s="550"/>
      <c r="I2" s="550"/>
      <c r="J2" s="550"/>
    </row>
    <row r="3" spans="1:59" s="3" customFormat="1" ht="14.25" customHeight="1" x14ac:dyDescent="0.25">
      <c r="A3" s="1"/>
      <c r="B3" s="550"/>
      <c r="C3" s="550"/>
      <c r="D3" s="550"/>
      <c r="E3" s="550"/>
      <c r="F3" s="550"/>
      <c r="G3" s="550"/>
      <c r="H3" s="550"/>
      <c r="I3" s="550"/>
      <c r="J3" s="550"/>
    </row>
    <row r="4" spans="1:59" s="41" customFormat="1" ht="14.25" customHeight="1" x14ac:dyDescent="0.25">
      <c r="A4" s="40"/>
      <c r="B4" s="549" t="s">
        <v>87</v>
      </c>
      <c r="C4" s="549"/>
      <c r="D4" s="549"/>
      <c r="E4" s="549"/>
      <c r="F4" s="549"/>
      <c r="G4" s="549"/>
      <c r="H4" s="549"/>
      <c r="I4" s="549"/>
      <c r="J4" s="549"/>
    </row>
    <row r="5" spans="1:59" s="3" customFormat="1" ht="14.25" customHeight="1" x14ac:dyDescent="0.25">
      <c r="A5" s="1"/>
      <c r="B5" s="85"/>
      <c r="C5" s="85"/>
      <c r="D5" s="85"/>
      <c r="E5" s="86"/>
      <c r="F5" s="86"/>
      <c r="G5" s="86"/>
      <c r="H5" s="85"/>
      <c r="I5" s="85"/>
      <c r="J5" s="87"/>
    </row>
    <row r="6" spans="1:59" s="3" customFormat="1" ht="24" customHeight="1" x14ac:dyDescent="0.25">
      <c r="A6" s="4"/>
      <c r="B6" s="551" t="s">
        <v>468</v>
      </c>
      <c r="C6" s="551"/>
      <c r="D6" s="551"/>
      <c r="E6" s="551"/>
      <c r="F6" s="551"/>
      <c r="G6" s="551"/>
      <c r="H6" s="551"/>
      <c r="I6" s="551"/>
      <c r="J6" s="551"/>
    </row>
    <row r="7" spans="1:59" s="3" customFormat="1" ht="14.25" customHeight="1" x14ac:dyDescent="0.25">
      <c r="A7" s="4"/>
      <c r="B7" s="88" t="s">
        <v>129</v>
      </c>
      <c r="C7" s="88"/>
      <c r="D7" s="88"/>
      <c r="E7" s="88"/>
      <c r="F7" s="88"/>
      <c r="G7" s="88"/>
      <c r="H7" s="88"/>
      <c r="I7" s="88"/>
      <c r="J7" s="88"/>
    </row>
    <row r="8" spans="1:59" s="52" customFormat="1" ht="73.5" customHeight="1" x14ac:dyDescent="0.25">
      <c r="A8" s="51"/>
      <c r="B8" s="551" t="s">
        <v>130</v>
      </c>
      <c r="C8" s="551"/>
      <c r="D8" s="551"/>
      <c r="E8" s="551"/>
      <c r="F8" s="551"/>
      <c r="G8" s="551"/>
      <c r="H8" s="551"/>
      <c r="I8" s="551"/>
      <c r="J8" s="551"/>
    </row>
    <row r="9" spans="1:59" s="3" customFormat="1" ht="14.25" customHeight="1" x14ac:dyDescent="0.25">
      <c r="A9" s="4"/>
      <c r="B9" s="88" t="s">
        <v>131</v>
      </c>
      <c r="C9" s="88"/>
      <c r="D9" s="88"/>
      <c r="E9" s="88"/>
      <c r="F9" s="88"/>
      <c r="G9" s="88"/>
      <c r="H9" s="88"/>
      <c r="I9" s="88"/>
      <c r="J9" s="88"/>
    </row>
    <row r="10" spans="1:59" s="3" customFormat="1" ht="27" customHeight="1" x14ac:dyDescent="0.25">
      <c r="A10" s="4"/>
      <c r="B10" s="551" t="s">
        <v>132</v>
      </c>
      <c r="C10" s="551"/>
      <c r="D10" s="551"/>
      <c r="E10" s="551"/>
      <c r="F10" s="551"/>
      <c r="G10" s="551"/>
      <c r="H10" s="551"/>
      <c r="I10" s="551"/>
      <c r="J10" s="551"/>
    </row>
    <row r="11" spans="1:59" s="3" customFormat="1" ht="24" customHeight="1" x14ac:dyDescent="0.2">
      <c r="A11" s="4"/>
      <c r="B11" s="552" t="s">
        <v>401</v>
      </c>
      <c r="C11" s="552"/>
      <c r="D11" s="552"/>
      <c r="E11" s="552"/>
      <c r="F11" s="552"/>
      <c r="G11" s="552"/>
      <c r="H11" s="552"/>
      <c r="I11" s="552"/>
      <c r="J11" s="552"/>
    </row>
    <row r="12" spans="1:59" s="3" customFormat="1" ht="14.25" customHeight="1" thickBot="1" x14ac:dyDescent="0.25">
      <c r="A12" s="30"/>
      <c r="B12" s="193"/>
      <c r="C12" s="193"/>
      <c r="D12" s="193"/>
      <c r="E12" s="193"/>
      <c r="F12" s="193"/>
      <c r="G12" s="193"/>
      <c r="H12" s="193"/>
      <c r="I12" s="89"/>
      <c r="J12" s="87"/>
    </row>
    <row r="13" spans="1:59" s="15" customFormat="1" ht="19.5" thickTop="1" thickBot="1" x14ac:dyDescent="0.3">
      <c r="A13" s="18" t="s">
        <v>1</v>
      </c>
      <c r="B13" s="90">
        <v>0</v>
      </c>
      <c r="C13" s="91"/>
      <c r="D13" s="92" t="s">
        <v>89</v>
      </c>
      <c r="E13" s="93"/>
      <c r="F13" s="94"/>
      <c r="G13" s="95"/>
      <c r="H13" s="96"/>
      <c r="I13" s="555"/>
      <c r="J13" s="556"/>
      <c r="K13" s="16"/>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row>
    <row r="14" spans="1:59" ht="16.5" thickTop="1" x14ac:dyDescent="0.25">
      <c r="A14" s="9"/>
      <c r="B14" s="97" t="s">
        <v>31</v>
      </c>
      <c r="C14" s="98"/>
      <c r="D14" s="99"/>
      <c r="E14" s="100" t="s">
        <v>90</v>
      </c>
      <c r="F14" s="346">
        <v>2016</v>
      </c>
      <c r="G14" s="346">
        <v>2017</v>
      </c>
      <c r="H14" s="101">
        <v>2018</v>
      </c>
      <c r="I14" s="557" t="s">
        <v>60</v>
      </c>
      <c r="J14" s="558"/>
    </row>
    <row r="15" spans="1:59" s="12" customFormat="1" ht="15.75" customHeight="1" thickBot="1" x14ac:dyDescent="0.25">
      <c r="A15" s="11">
        <v>4197</v>
      </c>
      <c r="B15" s="102" t="s">
        <v>35</v>
      </c>
      <c r="C15" s="103">
        <v>4197</v>
      </c>
      <c r="D15" s="104" t="s">
        <v>367</v>
      </c>
      <c r="E15" s="173" t="s">
        <v>366</v>
      </c>
      <c r="F15" s="547"/>
      <c r="G15" s="548"/>
      <c r="H15" s="174"/>
      <c r="I15" s="536" t="s">
        <v>133</v>
      </c>
      <c r="J15" s="553"/>
    </row>
    <row r="16" spans="1:59" ht="14.25" customHeight="1" thickTop="1" thickBot="1" x14ac:dyDescent="0.3">
      <c r="A16" s="5"/>
      <c r="B16" s="6"/>
      <c r="C16" s="6"/>
      <c r="E16" s="368"/>
      <c r="F16" s="368"/>
      <c r="G16" s="368"/>
      <c r="H16" s="369"/>
      <c r="I16" s="559"/>
      <c r="J16" s="559"/>
    </row>
    <row r="17" spans="1:10" s="3" customFormat="1" ht="17.25" thickTop="1" thickBot="1" x14ac:dyDescent="0.3">
      <c r="A17" s="29"/>
      <c r="B17" s="105" t="s">
        <v>1</v>
      </c>
      <c r="C17" s="106"/>
      <c r="D17" s="107" t="s">
        <v>95</v>
      </c>
      <c r="E17" s="370"/>
      <c r="F17" s="371"/>
      <c r="G17" s="371"/>
      <c r="H17" s="372"/>
      <c r="I17" s="560"/>
      <c r="J17" s="561"/>
    </row>
    <row r="18" spans="1:10" s="32" customFormat="1" ht="16.5" thickTop="1" x14ac:dyDescent="0.2">
      <c r="A18" s="19" t="s">
        <v>3</v>
      </c>
      <c r="B18" s="97" t="s">
        <v>29</v>
      </c>
      <c r="C18" s="98"/>
      <c r="D18" s="107" t="s">
        <v>257</v>
      </c>
      <c r="E18" s="370" t="s">
        <v>90</v>
      </c>
      <c r="F18" s="401">
        <v>2016</v>
      </c>
      <c r="G18" s="401">
        <v>2017</v>
      </c>
      <c r="H18" s="101">
        <v>2018</v>
      </c>
      <c r="I18" s="562" t="s">
        <v>60</v>
      </c>
      <c r="J18" s="563"/>
    </row>
    <row r="19" spans="1:10" s="3" customFormat="1" ht="12.75" customHeight="1" x14ac:dyDescent="0.25">
      <c r="A19" s="2">
        <v>4253</v>
      </c>
      <c r="B19" s="108">
        <v>111</v>
      </c>
      <c r="C19" s="109">
        <v>4253</v>
      </c>
      <c r="D19" s="110" t="s">
        <v>97</v>
      </c>
      <c r="E19" s="540" t="s">
        <v>365</v>
      </c>
      <c r="F19" s="175"/>
      <c r="G19" s="175"/>
      <c r="H19" s="175"/>
      <c r="I19" s="538" t="s">
        <v>134</v>
      </c>
      <c r="J19" s="539"/>
    </row>
    <row r="20" spans="1:10" s="3" customFormat="1" ht="12.75" customHeight="1" x14ac:dyDescent="0.25">
      <c r="A20" s="2">
        <v>4250</v>
      </c>
      <c r="B20" s="108">
        <v>1111</v>
      </c>
      <c r="C20" s="109">
        <v>4250</v>
      </c>
      <c r="D20" s="110" t="s">
        <v>98</v>
      </c>
      <c r="E20" s="541"/>
      <c r="F20" s="175"/>
      <c r="G20" s="175"/>
      <c r="H20" s="175"/>
      <c r="I20" s="538" t="s">
        <v>135</v>
      </c>
      <c r="J20" s="539"/>
    </row>
    <row r="21" spans="1:10" s="3" customFormat="1" ht="12.75" customHeight="1" x14ac:dyDescent="0.25">
      <c r="A21" s="2">
        <v>4475</v>
      </c>
      <c r="B21" s="108">
        <v>11111</v>
      </c>
      <c r="C21" s="109">
        <v>4475</v>
      </c>
      <c r="D21" s="110" t="s">
        <v>99</v>
      </c>
      <c r="E21" s="541"/>
      <c r="F21" s="175"/>
      <c r="G21" s="175"/>
      <c r="H21" s="175"/>
      <c r="I21" s="538" t="s">
        <v>136</v>
      </c>
      <c r="J21" s="539"/>
    </row>
    <row r="22" spans="1:10" s="3" customFormat="1" ht="12.75" customHeight="1" x14ac:dyDescent="0.25">
      <c r="A22" s="2">
        <v>4476</v>
      </c>
      <c r="B22" s="108">
        <v>11112</v>
      </c>
      <c r="C22" s="109">
        <v>4476</v>
      </c>
      <c r="D22" s="110" t="s">
        <v>105</v>
      </c>
      <c r="E22" s="541"/>
      <c r="F22" s="175"/>
      <c r="G22" s="175"/>
      <c r="H22" s="175"/>
      <c r="I22" s="538" t="s">
        <v>137</v>
      </c>
      <c r="J22" s="539"/>
    </row>
    <row r="23" spans="1:10" s="3" customFormat="1" ht="12.75" customHeight="1" x14ac:dyDescent="0.25">
      <c r="A23" s="2">
        <v>4477</v>
      </c>
      <c r="B23" s="108">
        <v>11113</v>
      </c>
      <c r="C23" s="109">
        <v>4477</v>
      </c>
      <c r="D23" s="110" t="s">
        <v>100</v>
      </c>
      <c r="E23" s="541"/>
      <c r="F23" s="175"/>
      <c r="G23" s="175"/>
      <c r="H23" s="175"/>
      <c r="I23" s="538" t="s">
        <v>138</v>
      </c>
      <c r="J23" s="539"/>
    </row>
    <row r="24" spans="1:10" s="3" customFormat="1" ht="12.75" customHeight="1" x14ac:dyDescent="0.25">
      <c r="A24" s="2">
        <v>4251</v>
      </c>
      <c r="B24" s="108">
        <v>1112</v>
      </c>
      <c r="C24" s="109">
        <v>4251</v>
      </c>
      <c r="D24" s="110" t="s">
        <v>103</v>
      </c>
      <c r="E24" s="541"/>
      <c r="F24" s="175"/>
      <c r="G24" s="175"/>
      <c r="H24" s="175"/>
      <c r="I24" s="538" t="s">
        <v>139</v>
      </c>
      <c r="J24" s="539"/>
    </row>
    <row r="25" spans="1:10" s="3" customFormat="1" ht="12.75" customHeight="1" x14ac:dyDescent="0.25">
      <c r="A25" s="2">
        <v>4252</v>
      </c>
      <c r="B25" s="108">
        <v>1113</v>
      </c>
      <c r="C25" s="109">
        <v>4252</v>
      </c>
      <c r="D25" s="110" t="s">
        <v>102</v>
      </c>
      <c r="E25" s="541"/>
      <c r="F25" s="175"/>
      <c r="G25" s="175"/>
      <c r="H25" s="175"/>
      <c r="I25" s="538" t="s">
        <v>140</v>
      </c>
      <c r="J25" s="539"/>
    </row>
    <row r="26" spans="1:10" s="3" customFormat="1" ht="12.75" customHeight="1" x14ac:dyDescent="0.25">
      <c r="A26" s="2">
        <v>4460</v>
      </c>
      <c r="B26" s="108">
        <v>11131</v>
      </c>
      <c r="C26" s="109">
        <v>4460</v>
      </c>
      <c r="D26" s="110" t="s">
        <v>101</v>
      </c>
      <c r="E26" s="541"/>
      <c r="F26" s="175"/>
      <c r="G26" s="175"/>
      <c r="H26" s="175"/>
      <c r="I26" s="538" t="s">
        <v>141</v>
      </c>
      <c r="J26" s="539"/>
    </row>
    <row r="27" spans="1:10" s="3" customFormat="1" ht="12.75" customHeight="1" thickBot="1" x14ac:dyDescent="0.3">
      <c r="A27" s="2"/>
      <c r="B27" s="111">
        <v>112</v>
      </c>
      <c r="C27" s="112">
        <v>4549</v>
      </c>
      <c r="D27" s="113" t="s">
        <v>525</v>
      </c>
      <c r="E27" s="542"/>
      <c r="F27" s="545"/>
      <c r="G27" s="546"/>
      <c r="H27" s="393"/>
      <c r="I27" s="536" t="s">
        <v>142</v>
      </c>
      <c r="J27" s="553"/>
    </row>
    <row r="28" spans="1:10" s="12" customFormat="1" ht="16.5" thickTop="1" x14ac:dyDescent="0.2">
      <c r="A28" s="11"/>
      <c r="B28" s="97" t="s">
        <v>30</v>
      </c>
      <c r="C28" s="98"/>
      <c r="D28" s="107" t="s">
        <v>96</v>
      </c>
      <c r="E28" s="370" t="s">
        <v>90</v>
      </c>
      <c r="F28" s="401">
        <v>2016</v>
      </c>
      <c r="G28" s="401">
        <v>2017</v>
      </c>
      <c r="H28" s="101">
        <v>2018</v>
      </c>
      <c r="I28" s="568" t="s">
        <v>60</v>
      </c>
      <c r="J28" s="569"/>
    </row>
    <row r="29" spans="1:10" s="33" customFormat="1" ht="12.75" customHeight="1" x14ac:dyDescent="0.2">
      <c r="A29" s="13">
        <v>4263</v>
      </c>
      <c r="B29" s="114">
        <v>121</v>
      </c>
      <c r="C29" s="115">
        <v>4263</v>
      </c>
      <c r="D29" s="116" t="s">
        <v>106</v>
      </c>
      <c r="E29" s="540" t="s">
        <v>365</v>
      </c>
      <c r="F29" s="175"/>
      <c r="G29" s="394"/>
      <c r="H29" s="394"/>
      <c r="I29" s="566" t="s">
        <v>143</v>
      </c>
      <c r="J29" s="567"/>
    </row>
    <row r="30" spans="1:10" s="12" customFormat="1" ht="12.75" customHeight="1" x14ac:dyDescent="0.2">
      <c r="A30" s="11">
        <v>4261</v>
      </c>
      <c r="B30" s="117">
        <v>1211</v>
      </c>
      <c r="C30" s="115">
        <v>4261</v>
      </c>
      <c r="D30" s="118" t="s">
        <v>107</v>
      </c>
      <c r="E30" s="541"/>
      <c r="F30" s="175"/>
      <c r="G30" s="395"/>
      <c r="H30" s="395"/>
      <c r="I30" s="538" t="s">
        <v>144</v>
      </c>
      <c r="J30" s="539"/>
    </row>
    <row r="31" spans="1:10" s="12" customFormat="1" ht="12.75" customHeight="1" x14ac:dyDescent="0.2">
      <c r="A31" s="11">
        <v>4262</v>
      </c>
      <c r="B31" s="117">
        <v>1212</v>
      </c>
      <c r="C31" s="115">
        <v>4262</v>
      </c>
      <c r="D31" s="118" t="s">
        <v>108</v>
      </c>
      <c r="E31" s="541"/>
      <c r="F31" s="175"/>
      <c r="G31" s="395"/>
      <c r="H31" s="395"/>
      <c r="I31" s="538" t="s">
        <v>145</v>
      </c>
      <c r="J31" s="539"/>
    </row>
    <row r="32" spans="1:10" s="14" customFormat="1" ht="12.75" customHeight="1" x14ac:dyDescent="0.2">
      <c r="A32" s="13">
        <v>4264</v>
      </c>
      <c r="B32" s="114">
        <v>122</v>
      </c>
      <c r="C32" s="115">
        <v>4264</v>
      </c>
      <c r="D32" s="116" t="s">
        <v>109</v>
      </c>
      <c r="E32" s="541"/>
      <c r="F32" s="175"/>
      <c r="G32" s="394"/>
      <c r="H32" s="394"/>
      <c r="I32" s="538" t="s">
        <v>146</v>
      </c>
      <c r="J32" s="539"/>
    </row>
    <row r="33" spans="1:10" s="14" customFormat="1" ht="12.75" customHeight="1" x14ac:dyDescent="0.2">
      <c r="A33" s="13">
        <v>4265</v>
      </c>
      <c r="B33" s="114">
        <v>123</v>
      </c>
      <c r="C33" s="115">
        <v>4265</v>
      </c>
      <c r="D33" s="116" t="s">
        <v>110</v>
      </c>
      <c r="E33" s="541"/>
      <c r="F33" s="175"/>
      <c r="G33" s="394"/>
      <c r="H33" s="394"/>
      <c r="I33" s="538" t="s">
        <v>147</v>
      </c>
      <c r="J33" s="539"/>
    </row>
    <row r="34" spans="1:10" s="14" customFormat="1" ht="12.75" customHeight="1" thickBot="1" x14ac:dyDescent="0.25">
      <c r="A34" s="13">
        <v>4451</v>
      </c>
      <c r="B34" s="119">
        <v>124</v>
      </c>
      <c r="C34" s="120">
        <v>4451</v>
      </c>
      <c r="D34" s="121" t="s">
        <v>111</v>
      </c>
      <c r="E34" s="542"/>
      <c r="F34" s="177"/>
      <c r="G34" s="396"/>
      <c r="H34" s="396"/>
      <c r="I34" s="536" t="s">
        <v>148</v>
      </c>
      <c r="J34" s="553"/>
    </row>
    <row r="35" spans="1:10" s="8" customFormat="1" ht="16.5" thickTop="1" thickBot="1" x14ac:dyDescent="0.3">
      <c r="A35" s="2"/>
      <c r="B35" s="86"/>
      <c r="C35" s="86"/>
      <c r="D35" s="85"/>
      <c r="E35" s="373"/>
      <c r="F35" s="373"/>
      <c r="G35" s="373"/>
      <c r="H35" s="374"/>
      <c r="I35" s="575"/>
      <c r="J35" s="575"/>
    </row>
    <row r="36" spans="1:10" s="3" customFormat="1" ht="16.5" thickTop="1" x14ac:dyDescent="0.25">
      <c r="A36" s="2"/>
      <c r="B36" s="105" t="s">
        <v>2</v>
      </c>
      <c r="C36" s="106"/>
      <c r="D36" s="107" t="s">
        <v>112</v>
      </c>
      <c r="E36" s="370" t="s">
        <v>90</v>
      </c>
      <c r="F36" s="401">
        <v>2016</v>
      </c>
      <c r="G36" s="401">
        <v>2017</v>
      </c>
      <c r="H36" s="101">
        <v>2018</v>
      </c>
      <c r="I36" s="576" t="s">
        <v>60</v>
      </c>
      <c r="J36" s="577"/>
    </row>
    <row r="37" spans="1:10" s="3" customFormat="1" ht="12.75" customHeight="1" x14ac:dyDescent="0.2">
      <c r="A37" s="2">
        <v>4269</v>
      </c>
      <c r="B37" s="122">
        <v>21</v>
      </c>
      <c r="C37" s="123">
        <v>4269</v>
      </c>
      <c r="D37" s="110" t="s">
        <v>113</v>
      </c>
      <c r="E37" s="526" t="s">
        <v>365</v>
      </c>
      <c r="F37" s="175"/>
      <c r="G37" s="176"/>
      <c r="H37" s="176"/>
      <c r="I37" s="538" t="s">
        <v>149</v>
      </c>
      <c r="J37" s="539"/>
    </row>
    <row r="38" spans="1:10" s="3" customFormat="1" ht="12.75" customHeight="1" x14ac:dyDescent="0.2">
      <c r="A38" s="2">
        <v>4493</v>
      </c>
      <c r="B38" s="122">
        <v>22</v>
      </c>
      <c r="C38" s="123">
        <v>4493</v>
      </c>
      <c r="D38" s="110" t="s">
        <v>114</v>
      </c>
      <c r="E38" s="527"/>
      <c r="F38" s="175"/>
      <c r="G38" s="176"/>
      <c r="H38" s="176"/>
      <c r="I38" s="538" t="s">
        <v>150</v>
      </c>
      <c r="J38" s="539"/>
    </row>
    <row r="39" spans="1:10" s="3" customFormat="1" ht="12.75" customHeight="1" x14ac:dyDescent="0.2">
      <c r="A39" s="2"/>
      <c r="B39" s="122">
        <v>23</v>
      </c>
      <c r="C39" s="123">
        <v>4270</v>
      </c>
      <c r="D39" s="110" t="s">
        <v>115</v>
      </c>
      <c r="E39" s="527"/>
      <c r="F39" s="175"/>
      <c r="G39" s="176"/>
      <c r="H39" s="176"/>
      <c r="I39" s="538" t="s">
        <v>151</v>
      </c>
      <c r="J39" s="539"/>
    </row>
    <row r="40" spans="1:10" s="3" customFormat="1" ht="12.75" customHeight="1" thickBot="1" x14ac:dyDescent="0.25">
      <c r="A40" s="436">
        <v>24</v>
      </c>
      <c r="B40" s="436">
        <v>24</v>
      </c>
      <c r="C40" s="439"/>
      <c r="D40" s="438" t="s">
        <v>493</v>
      </c>
      <c r="E40" s="528"/>
      <c r="F40" s="177"/>
      <c r="G40" s="178"/>
      <c r="H40" s="178"/>
      <c r="I40" s="538" t="s">
        <v>553</v>
      </c>
      <c r="J40" s="539"/>
    </row>
    <row r="41" spans="1:10" s="3" customFormat="1" ht="16.5" thickTop="1" thickBot="1" x14ac:dyDescent="0.3">
      <c r="A41" s="2"/>
      <c r="B41" s="86"/>
      <c r="C41" s="86"/>
      <c r="D41" s="85"/>
      <c r="E41" s="373"/>
      <c r="F41" s="373"/>
      <c r="G41" s="373"/>
      <c r="H41" s="374"/>
      <c r="I41" s="574"/>
      <c r="J41" s="575"/>
    </row>
    <row r="42" spans="1:10" s="3" customFormat="1" ht="16.5" thickTop="1" x14ac:dyDescent="0.25">
      <c r="A42" s="2"/>
      <c r="B42" s="105" t="s">
        <v>8</v>
      </c>
      <c r="C42" s="106"/>
      <c r="D42" s="107" t="s">
        <v>93</v>
      </c>
      <c r="E42" s="370" t="s">
        <v>90</v>
      </c>
      <c r="F42" s="401">
        <v>2016</v>
      </c>
      <c r="G42" s="401">
        <v>2017</v>
      </c>
      <c r="H42" s="101">
        <v>2018</v>
      </c>
      <c r="I42" s="560" t="s">
        <v>60</v>
      </c>
      <c r="J42" s="561"/>
    </row>
    <row r="43" spans="1:10" s="32" customFormat="1" ht="15.75" x14ac:dyDescent="0.25">
      <c r="A43" s="19" t="s">
        <v>28</v>
      </c>
      <c r="B43" s="97" t="s">
        <v>32</v>
      </c>
      <c r="C43" s="124"/>
      <c r="D43" s="125" t="s">
        <v>116</v>
      </c>
      <c r="E43" s="375"/>
      <c r="F43" s="376"/>
      <c r="G43" s="377"/>
      <c r="H43" s="378"/>
      <c r="I43" s="564"/>
      <c r="J43" s="565"/>
    </row>
    <row r="44" spans="1:10" s="3" customFormat="1" ht="12.75" customHeight="1" x14ac:dyDescent="0.25">
      <c r="A44" s="1"/>
      <c r="B44" s="108">
        <v>311</v>
      </c>
      <c r="C44" s="109">
        <v>4317</v>
      </c>
      <c r="D44" s="110" t="s">
        <v>117</v>
      </c>
      <c r="E44" s="540" t="s">
        <v>0</v>
      </c>
      <c r="F44" s="175"/>
      <c r="G44" s="176"/>
      <c r="H44" s="176"/>
      <c r="I44" s="538" t="s">
        <v>152</v>
      </c>
      <c r="J44" s="539"/>
    </row>
    <row r="45" spans="1:10" s="3" customFormat="1" ht="12.75" customHeight="1" x14ac:dyDescent="0.25">
      <c r="A45" s="29">
        <v>4313</v>
      </c>
      <c r="B45" s="108">
        <v>3111</v>
      </c>
      <c r="C45" s="109">
        <v>4313</v>
      </c>
      <c r="D45" s="110" t="s">
        <v>118</v>
      </c>
      <c r="E45" s="541"/>
      <c r="F45" s="175"/>
      <c r="G45" s="176"/>
      <c r="H45" s="176"/>
      <c r="I45" s="538" t="s">
        <v>153</v>
      </c>
      <c r="J45" s="539"/>
    </row>
    <row r="46" spans="1:10" s="3" customFormat="1" ht="12.75" customHeight="1" x14ac:dyDescent="0.25">
      <c r="A46" s="1">
        <v>4318</v>
      </c>
      <c r="B46" s="108">
        <v>31111</v>
      </c>
      <c r="C46" s="109">
        <v>4318</v>
      </c>
      <c r="D46" s="110" t="s">
        <v>119</v>
      </c>
      <c r="E46" s="541"/>
      <c r="F46" s="175"/>
      <c r="G46" s="176"/>
      <c r="H46" s="176"/>
      <c r="I46" s="538" t="s">
        <v>154</v>
      </c>
      <c r="J46" s="539"/>
    </row>
    <row r="47" spans="1:10" s="3" customFormat="1" ht="12.75" customHeight="1" x14ac:dyDescent="0.25">
      <c r="A47" s="29">
        <v>4311</v>
      </c>
      <c r="B47" s="108">
        <v>31112</v>
      </c>
      <c r="C47" s="109">
        <v>4311</v>
      </c>
      <c r="D47" s="110" t="s">
        <v>120</v>
      </c>
      <c r="E47" s="541"/>
      <c r="F47" s="175"/>
      <c r="G47" s="176"/>
      <c r="H47" s="176"/>
      <c r="I47" s="538" t="s">
        <v>155</v>
      </c>
      <c r="J47" s="539"/>
    </row>
    <row r="48" spans="1:10" s="3" customFormat="1" ht="12.75" customHeight="1" x14ac:dyDescent="0.25">
      <c r="A48" s="29">
        <v>4461</v>
      </c>
      <c r="B48" s="108">
        <v>311121</v>
      </c>
      <c r="C48" s="109">
        <v>4461</v>
      </c>
      <c r="D48" s="110" t="s">
        <v>121</v>
      </c>
      <c r="E48" s="541"/>
      <c r="F48" s="175"/>
      <c r="G48" s="176"/>
      <c r="H48" s="176"/>
      <c r="I48" s="538" t="s">
        <v>156</v>
      </c>
      <c r="J48" s="539"/>
    </row>
    <row r="49" spans="1:16" s="3" customFormat="1" ht="12.75" customHeight="1" x14ac:dyDescent="0.25">
      <c r="A49" s="2">
        <v>4308</v>
      </c>
      <c r="B49" s="108">
        <v>311122</v>
      </c>
      <c r="C49" s="109">
        <v>4308</v>
      </c>
      <c r="D49" s="110" t="s">
        <v>122</v>
      </c>
      <c r="E49" s="541"/>
      <c r="F49" s="175"/>
      <c r="G49" s="176"/>
      <c r="H49" s="176"/>
      <c r="I49" s="538" t="s">
        <v>157</v>
      </c>
      <c r="J49" s="539"/>
    </row>
    <row r="50" spans="1:16" s="3" customFormat="1" ht="12.75" customHeight="1" x14ac:dyDescent="0.25">
      <c r="A50" s="2">
        <v>4309</v>
      </c>
      <c r="B50" s="108">
        <v>311123</v>
      </c>
      <c r="C50" s="109">
        <v>4309</v>
      </c>
      <c r="D50" s="110" t="s">
        <v>123</v>
      </c>
      <c r="E50" s="541"/>
      <c r="F50" s="175"/>
      <c r="G50" s="176"/>
      <c r="H50" s="176"/>
      <c r="I50" s="538" t="s">
        <v>158</v>
      </c>
      <c r="J50" s="539"/>
    </row>
    <row r="51" spans="1:16" s="3" customFormat="1" ht="12.75" customHeight="1" x14ac:dyDescent="0.25">
      <c r="A51" s="2">
        <v>4310</v>
      </c>
      <c r="B51" s="108">
        <v>311124</v>
      </c>
      <c r="C51" s="109">
        <v>4310</v>
      </c>
      <c r="D51" s="110" t="s">
        <v>124</v>
      </c>
      <c r="E51" s="541"/>
      <c r="F51" s="175"/>
      <c r="G51" s="176"/>
      <c r="H51" s="176"/>
      <c r="I51" s="538" t="s">
        <v>159</v>
      </c>
      <c r="J51" s="539"/>
    </row>
    <row r="52" spans="1:16" s="3" customFormat="1" ht="12.75" customHeight="1" x14ac:dyDescent="0.25">
      <c r="A52" s="2">
        <v>4312</v>
      </c>
      <c r="B52" s="108">
        <v>31113</v>
      </c>
      <c r="C52" s="126">
        <v>4312</v>
      </c>
      <c r="D52" s="110" t="s">
        <v>125</v>
      </c>
      <c r="E52" s="541"/>
      <c r="F52" s="175"/>
      <c r="G52" s="176"/>
      <c r="H52" s="176"/>
      <c r="I52" s="538" t="s">
        <v>160</v>
      </c>
      <c r="J52" s="539"/>
    </row>
    <row r="53" spans="1:16" s="3" customFormat="1" ht="12.75" customHeight="1" x14ac:dyDescent="0.25">
      <c r="A53" s="2">
        <v>4316</v>
      </c>
      <c r="B53" s="108">
        <v>31114</v>
      </c>
      <c r="C53" s="126">
        <v>4316</v>
      </c>
      <c r="D53" s="110" t="s">
        <v>126</v>
      </c>
      <c r="E53" s="541"/>
      <c r="F53" s="175"/>
      <c r="G53" s="176"/>
      <c r="H53" s="176"/>
      <c r="I53" s="538" t="s">
        <v>161</v>
      </c>
      <c r="J53" s="539"/>
    </row>
    <row r="54" spans="1:16" s="3" customFormat="1" ht="12.75" customHeight="1" x14ac:dyDescent="0.25">
      <c r="A54" s="1"/>
      <c r="B54" s="127">
        <v>3112</v>
      </c>
      <c r="C54" s="128">
        <v>4315</v>
      </c>
      <c r="D54" s="110" t="s">
        <v>127</v>
      </c>
      <c r="E54" s="541"/>
      <c r="F54" s="175"/>
      <c r="G54" s="179"/>
      <c r="H54" s="179"/>
      <c r="I54" s="538" t="s">
        <v>162</v>
      </c>
      <c r="J54" s="539"/>
    </row>
    <row r="55" spans="1:16" s="3" customFormat="1" ht="12.75" customHeight="1" thickBot="1" x14ac:dyDescent="0.3">
      <c r="A55" s="1"/>
      <c r="B55" s="127">
        <v>3113</v>
      </c>
      <c r="C55" s="128">
        <v>4314</v>
      </c>
      <c r="D55" s="110" t="s">
        <v>128</v>
      </c>
      <c r="E55" s="554"/>
      <c r="F55" s="175"/>
      <c r="G55" s="179"/>
      <c r="H55" s="179"/>
      <c r="I55" s="538" t="s">
        <v>163</v>
      </c>
      <c r="J55" s="539"/>
    </row>
    <row r="56" spans="1:16" s="32" customFormat="1" ht="16.5" thickTop="1" x14ac:dyDescent="0.25">
      <c r="A56" s="19" t="s">
        <v>494</v>
      </c>
      <c r="B56" s="129" t="s">
        <v>33</v>
      </c>
      <c r="C56" s="440"/>
      <c r="D56" s="441" t="s">
        <v>500</v>
      </c>
      <c r="E56" s="100" t="s">
        <v>456</v>
      </c>
      <c r="F56" s="401">
        <v>2016</v>
      </c>
      <c r="G56" s="101">
        <v>2017</v>
      </c>
      <c r="H56" s="101">
        <v>2018</v>
      </c>
      <c r="I56" s="532"/>
      <c r="J56" s="533"/>
      <c r="K56" s="3"/>
      <c r="L56" s="3"/>
      <c r="M56" s="3"/>
      <c r="N56" s="3"/>
      <c r="O56" s="3"/>
      <c r="P56" s="3"/>
    </row>
    <row r="57" spans="1:16" s="32" customFormat="1" ht="12.75" customHeight="1" x14ac:dyDescent="0.2">
      <c r="A57" s="48">
        <v>4321</v>
      </c>
      <c r="B57" s="442">
        <v>321</v>
      </c>
      <c r="C57" s="443"/>
      <c r="D57" s="444" t="s">
        <v>496</v>
      </c>
      <c r="E57" s="529" t="s">
        <v>0</v>
      </c>
      <c r="F57" s="467"/>
      <c r="G57" s="467"/>
      <c r="H57" s="467"/>
      <c r="I57" s="538" t="s">
        <v>566</v>
      </c>
      <c r="J57" s="539"/>
      <c r="K57" s="3"/>
      <c r="L57" s="3"/>
      <c r="M57" s="3"/>
      <c r="N57" s="3"/>
      <c r="O57" s="3"/>
      <c r="P57" s="3"/>
    </row>
    <row r="58" spans="1:16" s="32" customFormat="1" ht="12.75" customHeight="1" x14ac:dyDescent="0.2">
      <c r="A58" s="48">
        <v>4320</v>
      </c>
      <c r="B58" s="442">
        <v>322</v>
      </c>
      <c r="C58" s="443"/>
      <c r="D58" s="444" t="s">
        <v>497</v>
      </c>
      <c r="E58" s="530"/>
      <c r="F58" s="467"/>
      <c r="G58" s="467"/>
      <c r="H58" s="467"/>
      <c r="I58" s="538" t="s">
        <v>567</v>
      </c>
      <c r="J58" s="539"/>
      <c r="K58" s="3"/>
      <c r="L58" s="3"/>
      <c r="M58" s="3"/>
      <c r="N58" s="3"/>
      <c r="O58" s="3"/>
      <c r="P58" s="3"/>
    </row>
    <row r="59" spans="1:16" s="32" customFormat="1" ht="12.75" customHeight="1" x14ac:dyDescent="0.2">
      <c r="A59" s="48">
        <v>4322</v>
      </c>
      <c r="B59" s="442">
        <v>323</v>
      </c>
      <c r="C59" s="443"/>
      <c r="D59" s="444" t="s">
        <v>498</v>
      </c>
      <c r="E59" s="530"/>
      <c r="F59" s="467"/>
      <c r="G59" s="467"/>
      <c r="H59" s="467"/>
      <c r="I59" s="538" t="s">
        <v>568</v>
      </c>
      <c r="J59" s="539"/>
      <c r="K59" s="3"/>
      <c r="L59" s="3"/>
      <c r="M59" s="3"/>
      <c r="N59" s="3"/>
      <c r="O59" s="3"/>
      <c r="P59" s="3"/>
    </row>
    <row r="60" spans="1:16" s="32" customFormat="1" ht="12.75" customHeight="1" x14ac:dyDescent="0.2">
      <c r="A60" s="48">
        <v>4465</v>
      </c>
      <c r="B60" s="442">
        <v>324</v>
      </c>
      <c r="C60" s="443"/>
      <c r="D60" s="445" t="s">
        <v>499</v>
      </c>
      <c r="E60" s="530"/>
      <c r="F60" s="467"/>
      <c r="G60" s="467"/>
      <c r="H60" s="467"/>
      <c r="I60" s="538" t="s">
        <v>569</v>
      </c>
      <c r="J60" s="539"/>
      <c r="K60" s="3"/>
      <c r="L60" s="3"/>
      <c r="M60" s="3"/>
      <c r="N60" s="3"/>
      <c r="O60" s="3"/>
      <c r="P60" s="3"/>
    </row>
    <row r="61" spans="1:16" s="32" customFormat="1" ht="12.75" customHeight="1" x14ac:dyDescent="0.2">
      <c r="A61" s="48">
        <v>4526</v>
      </c>
      <c r="B61" s="442">
        <v>325</v>
      </c>
      <c r="C61" s="443"/>
      <c r="D61" s="444" t="s">
        <v>501</v>
      </c>
      <c r="E61" s="530"/>
      <c r="F61" s="467"/>
      <c r="G61" s="467"/>
      <c r="H61" s="467"/>
      <c r="I61" s="538" t="s">
        <v>570</v>
      </c>
      <c r="J61" s="539"/>
      <c r="K61" s="3"/>
      <c r="L61" s="3"/>
      <c r="M61" s="3"/>
      <c r="N61" s="3"/>
      <c r="O61" s="3"/>
      <c r="P61" s="3"/>
    </row>
    <row r="62" spans="1:16" s="32" customFormat="1" ht="12.75" customHeight="1" thickBot="1" x14ac:dyDescent="0.25">
      <c r="A62" s="48"/>
      <c r="B62" s="442">
        <v>326</v>
      </c>
      <c r="C62" s="443"/>
      <c r="D62" s="444" t="s">
        <v>502</v>
      </c>
      <c r="E62" s="531"/>
      <c r="F62" s="467"/>
      <c r="G62" s="467"/>
      <c r="H62" s="467"/>
      <c r="I62" s="538" t="s">
        <v>571</v>
      </c>
      <c r="J62" s="539"/>
      <c r="K62" s="3"/>
      <c r="L62" s="3"/>
      <c r="M62" s="3"/>
      <c r="N62" s="3"/>
      <c r="O62" s="3"/>
      <c r="P62" s="3"/>
    </row>
    <row r="63" spans="1:16" ht="16.5" thickTop="1" x14ac:dyDescent="0.25">
      <c r="A63" s="19" t="s">
        <v>495</v>
      </c>
      <c r="B63" s="129" t="s">
        <v>34</v>
      </c>
      <c r="C63" s="440"/>
      <c r="D63" s="441" t="s">
        <v>503</v>
      </c>
      <c r="E63" s="440"/>
      <c r="F63" s="401">
        <v>2016</v>
      </c>
      <c r="G63" s="101">
        <v>2017</v>
      </c>
      <c r="H63" s="101">
        <v>2018</v>
      </c>
      <c r="I63" s="534"/>
      <c r="J63" s="535"/>
      <c r="K63" s="3"/>
      <c r="L63" s="3"/>
      <c r="M63" s="3"/>
      <c r="N63" s="3"/>
      <c r="O63" s="3"/>
      <c r="P63" s="3"/>
    </row>
    <row r="64" spans="1:16" s="32" customFormat="1" ht="15.75" thickBot="1" x14ac:dyDescent="0.25">
      <c r="A64" s="48">
        <v>4326</v>
      </c>
      <c r="B64" s="442">
        <v>331</v>
      </c>
      <c r="C64" s="443"/>
      <c r="D64" s="444" t="s">
        <v>504</v>
      </c>
      <c r="E64" s="443" t="s">
        <v>0</v>
      </c>
      <c r="F64" s="467"/>
      <c r="G64" s="467"/>
      <c r="H64" s="467"/>
      <c r="I64" s="538" t="s">
        <v>164</v>
      </c>
      <c r="J64" s="539"/>
      <c r="K64" s="3"/>
      <c r="L64" s="3"/>
      <c r="M64" s="3"/>
      <c r="N64" s="3"/>
      <c r="O64" s="3"/>
      <c r="P64" s="3"/>
    </row>
    <row r="65" spans="1:10" s="32" customFormat="1" ht="15.75" customHeight="1" thickTop="1" x14ac:dyDescent="0.25">
      <c r="A65" s="49" t="s">
        <v>9</v>
      </c>
      <c r="B65" s="129" t="s">
        <v>545</v>
      </c>
      <c r="C65" s="124"/>
      <c r="D65" s="125" t="s">
        <v>92</v>
      </c>
      <c r="E65" s="379"/>
      <c r="F65" s="401">
        <v>2016</v>
      </c>
      <c r="G65" s="401">
        <v>2017</v>
      </c>
      <c r="H65" s="101">
        <v>2018</v>
      </c>
      <c r="I65" s="572"/>
      <c r="J65" s="573"/>
    </row>
    <row r="66" spans="1:10" s="3" customFormat="1" ht="12.75" customHeight="1" thickBot="1" x14ac:dyDescent="0.3">
      <c r="A66" s="1"/>
      <c r="B66" s="352">
        <v>341</v>
      </c>
      <c r="C66" s="353">
        <v>4379</v>
      </c>
      <c r="D66" s="354" t="s">
        <v>94</v>
      </c>
      <c r="E66" s="351" t="s">
        <v>0</v>
      </c>
      <c r="F66" s="177"/>
      <c r="G66" s="178"/>
      <c r="H66" s="178"/>
      <c r="I66" s="536" t="s">
        <v>572</v>
      </c>
      <c r="J66" s="553"/>
    </row>
    <row r="67" spans="1:10" s="3" customFormat="1" ht="12.75" customHeight="1" thickTop="1" thickBot="1" x14ac:dyDescent="0.3">
      <c r="A67" s="1"/>
      <c r="B67" s="355"/>
      <c r="C67" s="356"/>
      <c r="D67" s="357"/>
      <c r="E67" s="380"/>
      <c r="F67" s="358"/>
      <c r="G67" s="358"/>
      <c r="H67" s="359"/>
      <c r="I67" s="381"/>
      <c r="J67" s="381"/>
    </row>
    <row r="68" spans="1:10" s="32" customFormat="1" ht="15.75" customHeight="1" thickTop="1" x14ac:dyDescent="0.2">
      <c r="A68" s="49" t="s">
        <v>10</v>
      </c>
      <c r="B68" s="129" t="s">
        <v>34</v>
      </c>
      <c r="C68" s="124"/>
      <c r="D68" s="97" t="s">
        <v>5</v>
      </c>
      <c r="E68" s="382"/>
      <c r="F68" s="401">
        <v>2016</v>
      </c>
      <c r="G68" s="401">
        <v>2017</v>
      </c>
      <c r="H68" s="101">
        <v>2018</v>
      </c>
      <c r="I68" s="570"/>
      <c r="J68" s="571"/>
    </row>
    <row r="69" spans="1:10" s="3" customFormat="1" ht="12.75" customHeight="1" x14ac:dyDescent="0.2">
      <c r="A69" s="29">
        <v>4400</v>
      </c>
      <c r="B69" s="442">
        <v>350</v>
      </c>
      <c r="C69" s="443">
        <v>4303</v>
      </c>
      <c r="D69" s="444" t="s">
        <v>507</v>
      </c>
      <c r="E69" s="540" t="s">
        <v>0</v>
      </c>
      <c r="F69" s="454"/>
      <c r="G69" s="454"/>
      <c r="H69" s="454"/>
      <c r="I69" s="538" t="s">
        <v>573</v>
      </c>
      <c r="J69" s="539"/>
    </row>
    <row r="70" spans="1:10" s="3" customFormat="1" ht="12.75" customHeight="1" x14ac:dyDescent="0.25">
      <c r="A70" s="2">
        <v>4400</v>
      </c>
      <c r="B70" s="108">
        <v>351</v>
      </c>
      <c r="C70" s="126">
        <v>4303</v>
      </c>
      <c r="D70" s="456" t="s">
        <v>506</v>
      </c>
      <c r="E70" s="541"/>
      <c r="F70" s="175"/>
      <c r="G70" s="176"/>
      <c r="H70" s="176"/>
      <c r="I70" s="566" t="s">
        <v>574</v>
      </c>
      <c r="J70" s="567"/>
    </row>
    <row r="71" spans="1:10" s="3" customFormat="1" ht="12.75" customHeight="1" thickBot="1" x14ac:dyDescent="0.25">
      <c r="A71" s="29"/>
      <c r="B71" s="450">
        <v>352</v>
      </c>
      <c r="C71" s="451"/>
      <c r="D71" s="447" t="s">
        <v>505</v>
      </c>
      <c r="E71" s="542"/>
      <c r="F71" s="448"/>
      <c r="G71" s="448"/>
      <c r="H71" s="448"/>
      <c r="I71" s="536" t="s">
        <v>575</v>
      </c>
      <c r="J71" s="537"/>
    </row>
    <row r="72" spans="1:10" ht="16.5" thickTop="1" thickBot="1" x14ac:dyDescent="0.3">
      <c r="B72" s="131"/>
      <c r="C72" s="194"/>
      <c r="D72" s="132"/>
      <c r="E72" s="383"/>
      <c r="F72" s="383"/>
      <c r="G72" s="383"/>
      <c r="H72" s="369"/>
      <c r="I72" s="384"/>
      <c r="J72" s="385"/>
    </row>
    <row r="73" spans="1:10" s="55" customFormat="1" ht="16.5" thickTop="1" x14ac:dyDescent="0.25">
      <c r="A73" s="54" t="s">
        <v>4</v>
      </c>
      <c r="B73" s="133" t="s">
        <v>4</v>
      </c>
      <c r="C73" s="134"/>
      <c r="D73" s="92" t="s">
        <v>311</v>
      </c>
      <c r="E73" s="370" t="s">
        <v>90</v>
      </c>
      <c r="F73" s="401">
        <v>2016</v>
      </c>
      <c r="G73" s="401">
        <v>2017</v>
      </c>
      <c r="H73" s="101">
        <v>2018</v>
      </c>
      <c r="I73" s="568" t="s">
        <v>60</v>
      </c>
      <c r="J73" s="569"/>
    </row>
    <row r="74" spans="1:10" s="32" customFormat="1" x14ac:dyDescent="0.2">
      <c r="A74" s="48">
        <v>4400</v>
      </c>
      <c r="B74" s="452">
        <v>41</v>
      </c>
      <c r="C74" s="453">
        <v>4400</v>
      </c>
      <c r="D74" s="305" t="s">
        <v>91</v>
      </c>
      <c r="E74" s="543" t="s">
        <v>0</v>
      </c>
      <c r="F74" s="454"/>
      <c r="G74" s="455"/>
      <c r="H74" s="455"/>
      <c r="I74" s="566" t="s">
        <v>165</v>
      </c>
      <c r="J74" s="567"/>
    </row>
    <row r="75" spans="1:10" s="32" customFormat="1" ht="15.75" customHeight="1" thickBot="1" x14ac:dyDescent="0.25">
      <c r="A75" s="11"/>
      <c r="B75" s="446">
        <v>42</v>
      </c>
      <c r="C75" s="437"/>
      <c r="D75" s="447" t="s">
        <v>508</v>
      </c>
      <c r="E75" s="544"/>
      <c r="F75" s="448"/>
      <c r="G75" s="449"/>
      <c r="H75" s="449"/>
      <c r="I75" s="536" t="s">
        <v>576</v>
      </c>
      <c r="J75" s="537"/>
    </row>
    <row r="76" spans="1:10" ht="15.75" thickTop="1" x14ac:dyDescent="0.25">
      <c r="B76" s="194"/>
      <c r="C76" s="194"/>
      <c r="D76" s="132"/>
      <c r="E76" s="383"/>
      <c r="F76" s="383"/>
      <c r="G76" s="383"/>
      <c r="H76" s="369"/>
      <c r="I76" s="386"/>
      <c r="J76" s="386"/>
    </row>
    <row r="77" spans="1:10" x14ac:dyDescent="0.25">
      <c r="B77" s="43"/>
      <c r="E77" s="383"/>
      <c r="F77" s="383"/>
      <c r="G77" s="383"/>
      <c r="H77" s="369"/>
      <c r="I77" s="386"/>
      <c r="J77" s="386"/>
    </row>
    <row r="78" spans="1:10" x14ac:dyDescent="0.25">
      <c r="B78" s="43"/>
      <c r="E78" s="383"/>
      <c r="F78" s="383"/>
      <c r="G78" s="383"/>
      <c r="H78" s="369"/>
      <c r="I78" s="386"/>
      <c r="J78" s="386"/>
    </row>
    <row r="79" spans="1:10" x14ac:dyDescent="0.25">
      <c r="B79" s="43"/>
      <c r="E79" s="383"/>
      <c r="F79" s="383"/>
      <c r="G79" s="383"/>
      <c r="H79" s="369"/>
      <c r="I79" s="386"/>
      <c r="J79" s="386"/>
    </row>
    <row r="80" spans="1:10" x14ac:dyDescent="0.25">
      <c r="B80" s="43"/>
      <c r="E80" s="383"/>
      <c r="F80" s="383"/>
      <c r="G80" s="383"/>
      <c r="H80" s="369"/>
      <c r="I80" s="386"/>
      <c r="J80" s="386"/>
    </row>
    <row r="81" spans="2:13" x14ac:dyDescent="0.25">
      <c r="B81" s="43"/>
      <c r="E81" s="383"/>
      <c r="F81" s="383"/>
      <c r="G81" s="383"/>
      <c r="H81" s="369"/>
      <c r="I81" s="386"/>
      <c r="J81" s="386"/>
      <c r="M81" s="57"/>
    </row>
  </sheetData>
  <sheetProtection algorithmName="SHA-512" hashValue="ifyuNSXZwUzhArjoHm0IAQOesA+Blk9scuWoBm+hqldGWwyTyoHhK6T69FnOtv0HOMsRgb7PRUb+WmH+JtrAKQ==" saltValue="cWFwnORwz7Ww3ZutWZx+/A==" spinCount="100000" sheet="1" objects="1" scenarios="1"/>
  <customSheetViews>
    <customSheetView guid="{A9B6A3C3-D4B3-4D4C-BF52-C2186A6C0912}" hiddenColumns="1" topLeftCell="B10">
      <selection activeCell="J15" sqref="J15"/>
      <pageMargins left="0.51181102362204722" right="0.51181102362204722" top="0.74803149606299213" bottom="0.55118110236220474" header="0.31496062992125984" footer="0.31496062992125984"/>
      <pageSetup paperSize="9" orientation="portrait" r:id="rId1"/>
    </customSheetView>
  </customSheetViews>
  <mergeCells count="76">
    <mergeCell ref="I23:J23"/>
    <mergeCell ref="I22:J22"/>
    <mergeCell ref="I32:J32"/>
    <mergeCell ref="I31:J31"/>
    <mergeCell ref="I30:J30"/>
    <mergeCell ref="I29:J29"/>
    <mergeCell ref="I28:J28"/>
    <mergeCell ref="I36:J36"/>
    <mergeCell ref="I35:J35"/>
    <mergeCell ref="I34:J34"/>
    <mergeCell ref="I33:J33"/>
    <mergeCell ref="I24:J24"/>
    <mergeCell ref="I42:J42"/>
    <mergeCell ref="I41:J41"/>
    <mergeCell ref="I39:J39"/>
    <mergeCell ref="I38:J38"/>
    <mergeCell ref="I37:J37"/>
    <mergeCell ref="I40:J40"/>
    <mergeCell ref="I65:J65"/>
    <mergeCell ref="I55:J55"/>
    <mergeCell ref="I54:J54"/>
    <mergeCell ref="I53:J53"/>
    <mergeCell ref="I47:J47"/>
    <mergeCell ref="I74:J74"/>
    <mergeCell ref="I73:J73"/>
    <mergeCell ref="I70:J70"/>
    <mergeCell ref="I68:J68"/>
    <mergeCell ref="I66:J66"/>
    <mergeCell ref="E44:E55"/>
    <mergeCell ref="E29:E34"/>
    <mergeCell ref="I13:J13"/>
    <mergeCell ref="I14:J14"/>
    <mergeCell ref="I16:J16"/>
    <mergeCell ref="I17:J17"/>
    <mergeCell ref="I18:J18"/>
    <mergeCell ref="I52:J52"/>
    <mergeCell ref="I51:J51"/>
    <mergeCell ref="I50:J50"/>
    <mergeCell ref="I49:J49"/>
    <mergeCell ref="I48:J48"/>
    <mergeCell ref="I46:J46"/>
    <mergeCell ref="I45:J45"/>
    <mergeCell ref="I44:J44"/>
    <mergeCell ref="I43:J43"/>
    <mergeCell ref="E19:E27"/>
    <mergeCell ref="F27:G27"/>
    <mergeCell ref="F15:G15"/>
    <mergeCell ref="B4:J4"/>
    <mergeCell ref="B1:J3"/>
    <mergeCell ref="B6:J6"/>
    <mergeCell ref="B8:J8"/>
    <mergeCell ref="B10:J10"/>
    <mergeCell ref="B11:J11"/>
    <mergeCell ref="I15:J15"/>
    <mergeCell ref="I27:J27"/>
    <mergeCell ref="I21:J21"/>
    <mergeCell ref="I20:J20"/>
    <mergeCell ref="I19:J19"/>
    <mergeCell ref="I26:J26"/>
    <mergeCell ref="I25:J25"/>
    <mergeCell ref="E37:E40"/>
    <mergeCell ref="E57:E62"/>
    <mergeCell ref="I56:J56"/>
    <mergeCell ref="I63:J63"/>
    <mergeCell ref="I75:J75"/>
    <mergeCell ref="I57:J57"/>
    <mergeCell ref="I58:J58"/>
    <mergeCell ref="I59:J59"/>
    <mergeCell ref="I60:J60"/>
    <mergeCell ref="I61:J61"/>
    <mergeCell ref="I62:J62"/>
    <mergeCell ref="I64:J64"/>
    <mergeCell ref="I69:J69"/>
    <mergeCell ref="I71:J71"/>
    <mergeCell ref="E69:E71"/>
    <mergeCell ref="E74:E75"/>
  </mergeCells>
  <conditionalFormatting sqref="H19">
    <cfRule type="cellIs" dxfId="35" priority="33" operator="notEqual">
      <formula>$H$20+$H$24+$H$25</formula>
    </cfRule>
  </conditionalFormatting>
  <conditionalFormatting sqref="G19">
    <cfRule type="cellIs" dxfId="34" priority="32" operator="notEqual">
      <formula>$G$20+$G$24+$G$25</formula>
    </cfRule>
  </conditionalFormatting>
  <conditionalFormatting sqref="F19">
    <cfRule type="cellIs" dxfId="33" priority="31" operator="notEqual">
      <formula>$F$20+$F$24+$F$25</formula>
    </cfRule>
  </conditionalFormatting>
  <conditionalFormatting sqref="H29">
    <cfRule type="cellIs" dxfId="32" priority="29" operator="notEqual">
      <formula>$H$19-$H$32-$H$33-$H$34</formula>
    </cfRule>
    <cfRule type="cellIs" dxfId="31" priority="30" operator="notEqual">
      <formula>$H$30+$H$31</formula>
    </cfRule>
  </conditionalFormatting>
  <conditionalFormatting sqref="G29">
    <cfRule type="cellIs" dxfId="30" priority="27" operator="notEqual">
      <formula>$G$19-$G$32-$G$33-$G$34</formula>
    </cfRule>
    <cfRule type="cellIs" dxfId="29" priority="28" operator="notEqual">
      <formula>$G$30+$G$31</formula>
    </cfRule>
  </conditionalFormatting>
  <conditionalFormatting sqref="F29">
    <cfRule type="cellIs" dxfId="28" priority="25" operator="notEqual">
      <formula>$F$19-$F$32-$F$33-$F$34</formula>
    </cfRule>
    <cfRule type="cellIs" dxfId="27" priority="26" operator="notEqual">
      <formula>$F$30+$F$31</formula>
    </cfRule>
  </conditionalFormatting>
  <conditionalFormatting sqref="H47">
    <cfRule type="cellIs" dxfId="26" priority="24" operator="notEqual">
      <formula>$H$49+$H$50+$H$51</formula>
    </cfRule>
  </conditionalFormatting>
  <conditionalFormatting sqref="H48">
    <cfRule type="cellIs" dxfId="25" priority="23" operator="greaterThan">
      <formula>$H$47</formula>
    </cfRule>
  </conditionalFormatting>
  <conditionalFormatting sqref="H45">
    <cfRule type="cellIs" dxfId="24" priority="22" operator="notEqual">
      <formula>$H$47+$H$52+$H$53</formula>
    </cfRule>
  </conditionalFormatting>
  <conditionalFormatting sqref="H44">
    <cfRule type="cellIs" dxfId="23" priority="21" operator="notEqual">
      <formula>$H$45+$H$54+$H$55</formula>
    </cfRule>
  </conditionalFormatting>
  <conditionalFormatting sqref="H46">
    <cfRule type="cellIs" dxfId="22" priority="20" operator="greaterThan">
      <formula>$H$45</formula>
    </cfRule>
  </conditionalFormatting>
  <conditionalFormatting sqref="G44">
    <cfRule type="cellIs" dxfId="21" priority="19" operator="notEqual">
      <formula>$G$45+$G$54+$G$55</formula>
    </cfRule>
  </conditionalFormatting>
  <conditionalFormatting sqref="F44">
    <cfRule type="cellIs" dxfId="20" priority="18" operator="notEqual">
      <formula>$F$45+$F$54+$F$55</formula>
    </cfRule>
  </conditionalFormatting>
  <conditionalFormatting sqref="G45">
    <cfRule type="cellIs" dxfId="19" priority="17" operator="notEqual">
      <formula>$G$47+$G$52+$G$53</formula>
    </cfRule>
  </conditionalFormatting>
  <conditionalFormatting sqref="F45">
    <cfRule type="cellIs" dxfId="18" priority="16" operator="notEqual">
      <formula>$F$47+$F$52+$F$53</formula>
    </cfRule>
  </conditionalFormatting>
  <conditionalFormatting sqref="G46">
    <cfRule type="cellIs" dxfId="17" priority="15" operator="greaterThan">
      <formula>$G$45</formula>
    </cfRule>
  </conditionalFormatting>
  <conditionalFormatting sqref="F46">
    <cfRule type="cellIs" dxfId="16" priority="14" operator="greaterThan">
      <formula>$F$45</formula>
    </cfRule>
  </conditionalFormatting>
  <conditionalFormatting sqref="G47">
    <cfRule type="cellIs" dxfId="15" priority="13" operator="notEqual">
      <formula>$G$49+$G$50+$G$51</formula>
    </cfRule>
  </conditionalFormatting>
  <conditionalFormatting sqref="F47">
    <cfRule type="cellIs" dxfId="14" priority="12" operator="notEqual">
      <formula>$F$49+$F$50+$F$51</formula>
    </cfRule>
  </conditionalFormatting>
  <conditionalFormatting sqref="G48">
    <cfRule type="cellIs" dxfId="13" priority="11" operator="greaterThan">
      <formula>$G$47</formula>
    </cfRule>
  </conditionalFormatting>
  <conditionalFormatting sqref="F48">
    <cfRule type="cellIs" dxfId="12" priority="10" operator="greaterThan">
      <formula>$F$47</formula>
    </cfRule>
  </conditionalFormatting>
  <conditionalFormatting sqref="H66">
    <cfRule type="cellIs" dxfId="11" priority="9" operator="lessThan">
      <formula>$H$48</formula>
    </cfRule>
  </conditionalFormatting>
  <conditionalFormatting sqref="F66">
    <cfRule type="cellIs" dxfId="10" priority="8" operator="greaterThan">
      <formula>$F$48</formula>
    </cfRule>
  </conditionalFormatting>
  <conditionalFormatting sqref="H70">
    <cfRule type="cellIs" dxfId="9" priority="7" operator="greaterThan">
      <formula>$H$45</formula>
    </cfRule>
  </conditionalFormatting>
  <conditionalFormatting sqref="G70">
    <cfRule type="cellIs" dxfId="8" priority="6" operator="greaterThan">
      <formula>$G$45</formula>
    </cfRule>
  </conditionalFormatting>
  <conditionalFormatting sqref="F70">
    <cfRule type="cellIs" dxfId="7" priority="5" operator="greaterThan">
      <formula>$F$45</formula>
    </cfRule>
  </conditionalFormatting>
  <conditionalFormatting sqref="H74">
    <cfRule type="cellIs" dxfId="6" priority="4" stopIfTrue="1" operator="greaterThan">
      <formula>#REF!</formula>
    </cfRule>
  </conditionalFormatting>
  <conditionalFormatting sqref="G74">
    <cfRule type="cellIs" dxfId="5" priority="3" stopIfTrue="1" operator="greaterThan">
      <formula>#REF!</formula>
    </cfRule>
  </conditionalFormatting>
  <conditionalFormatting sqref="H75">
    <cfRule type="cellIs" dxfId="4" priority="2" stopIfTrue="1" operator="greaterThan">
      <formula>#REF!</formula>
    </cfRule>
  </conditionalFormatting>
  <conditionalFormatting sqref="G75">
    <cfRule type="cellIs" dxfId="3" priority="1" stopIfTrue="1" operator="greaterThan">
      <formula>#REF!</formula>
    </cfRule>
  </conditionalFormatting>
  <hyperlinks>
    <hyperlink ref="I19" location="'2. Metadata'!A28" display="Click to add metadata on 111"/>
    <hyperlink ref="I15" location="'2. Metadata'!A21" display="Click to add metadata on 011"/>
    <hyperlink ref="I20" location="'2. Metadata'!A35" display="Click to add metadata on 111"/>
    <hyperlink ref="I21" location="'2. Metadata'!A42" display="Click to add metadata on 11111"/>
    <hyperlink ref="I22:I27" location="'2. Metadata'!A42" display="Click to add metadata on 11111"/>
    <hyperlink ref="I22" location="'2. Metadata'!A49" display="Click to add metadata on 11112"/>
    <hyperlink ref="I23" location="'2. Metadata'!A56" display="Click to add metadata on 11113"/>
    <hyperlink ref="I24" location="'2. Metadata'!A63" display="Click to add metadata on 1112"/>
    <hyperlink ref="I25" location="'2. Metadata'!A70" display="Click to add metadata on 1113"/>
    <hyperlink ref="I26" location="'2. Metadata'!A77" display="Click to add metadata on 11131"/>
    <hyperlink ref="I27" location="'2. Metadata'!A84" display="Click to add metadata on 1114"/>
    <hyperlink ref="I29:I34" location="'2. Metadata'!A42" display="Click to add metadata on 11111"/>
    <hyperlink ref="I29" location="'2. Metadata'!A91" display="Click to add metadata on 121"/>
    <hyperlink ref="I30" location="'2. Metadata'!A98" display="Click to add metadata on 1211"/>
    <hyperlink ref="I31" location="'2. Metadata'!A105" display="Click to add metadata on 1212"/>
    <hyperlink ref="I32" location="'2. Metadata'!A112" display="Click to add metadata on 122"/>
    <hyperlink ref="I33" location="'2. Metadata'!A119" display="Click to add metadata on 123"/>
    <hyperlink ref="I34" location="'2. Metadata'!A126" display="Click to add metadata on 124"/>
    <hyperlink ref="I37:I38" location="'2. Metadata'!A42" display="Click to add metadata on 11111"/>
    <hyperlink ref="I39" location="'2. Metadata'!A147" display="Click to add metadata on 23"/>
    <hyperlink ref="I37" location="'2. Metadata'!A133" display="Click to add metadata on 21"/>
    <hyperlink ref="I38" location="'2. Metadata'!A140" display="Click to add metadata on 22"/>
    <hyperlink ref="I44:I55" location="'2. Metadata'!A42" display="Click to add metadata on 11111"/>
    <hyperlink ref="I44" location="'2. Metadata'!A154" display="Click to add metadata on 311"/>
    <hyperlink ref="I45" location="'2. Metadata'!A161" display="Click to add metadata on 3111"/>
    <hyperlink ref="I46" location="'2. Metadata'!A168" display="Click to add metadata on 31111"/>
    <hyperlink ref="I47" location="'2. Metadata'!A175" display="Click to add metadata on 31112"/>
    <hyperlink ref="I48" location="'2. Metadata'!A182" display="Click to add metadata on 311121"/>
    <hyperlink ref="I49" location="'2. Metadata'!A189" display="Click to add metadata on 311122"/>
    <hyperlink ref="I50" location="'2. Metadata'!A196" display="Click to add metadata on 311123"/>
    <hyperlink ref="I51" location="'2. Metadata'!A203" display="Click to add metadata on 311124"/>
    <hyperlink ref="I52" location="'2. Metadata'!A210" display="Click to add metadata on 31113"/>
    <hyperlink ref="I53" location="'2. Metadata'!A217" display="Click to add metadata on 31114"/>
    <hyperlink ref="I54" location="'2. Metadata'!A224" display="Click to add metadata on 3112"/>
    <hyperlink ref="I55" location="'2. Metadata'!A231" display="Click to add metadata on 3113"/>
    <hyperlink ref="I66" location="'2. Metadata'!A42" display="Click to add metadata on 11111"/>
    <hyperlink ref="I74" location="'2. Metadata'!A259" display="Click to add metadata on 41"/>
    <hyperlink ref="I70" location="'2. Metadata'!A252" display="Click to add metadata on 331"/>
    <hyperlink ref="I66" location="'2. Metadata'!A238" display="Click to add metadata on 312"/>
    <hyperlink ref="I15" location="Métadonnées!A21" display="Cliquer pour ajouter des métadonnées sur 011"/>
    <hyperlink ref="I19" location="Métadonnées!A28" display="Cliquer pour ajouter des métadonnées sur 111"/>
    <hyperlink ref="I20" location="Métadonnées!A35" display="Cliquer pour ajouter des métadonnées sur 1111"/>
    <hyperlink ref="I21" location="Métadonnées!A42" display="Cliquer pour ajouter des métadonnées sur 11111"/>
    <hyperlink ref="I22" location="Métadonnées!A49" display="Cliquer pour ajouter des métadonnées sur 11112"/>
    <hyperlink ref="I23" location="Métadonnées!A56" display="Cliquer pour ajouter des métadonnées sur 11113"/>
    <hyperlink ref="I24" location="Métadonnées!A63" display="Cliquer pour ajouter des métadonnées sur 1112"/>
    <hyperlink ref="I25" location="Métadonnées!A70" display="Cliquer pour ajouter des métadonnées sur 1113"/>
    <hyperlink ref="I26" location="Métadonnées!A77" display="Cliquer pour ajouter des métadonnées sur 11131"/>
    <hyperlink ref="I27" location="Métadonnées!A84" display="Cliquer pour ajouter des métadonnées sur 112"/>
    <hyperlink ref="I29" location="Métadonnées!A91" display="Cliquer pour ajouter des métadonnées sur 121"/>
    <hyperlink ref="I30" location="Métadonnées!A98" display="Cliquer pour ajouter des métadonnées sur 1211"/>
    <hyperlink ref="I31" location="Métadonnées!A105" display="Cliquer pour ajouter des métadonnées sur 1212"/>
    <hyperlink ref="I32" location="Métadonnées!A112" display="Cliquer pour ajouter des métadonnées sur 122"/>
    <hyperlink ref="I33" location="Métadonnées!A119" display="Cliquer pour ajouter des métadonnées sur 123"/>
    <hyperlink ref="I34" location="Métadonnées!A126" display="Cliquer pour ajouter des métadonnées sur 124"/>
    <hyperlink ref="I37" location="Métadonnées!A133" display="Cliquer pour ajouter des métadonnées sur 21"/>
    <hyperlink ref="I38" location="Métadonnées!A140" display="Cliquer pour ajouter des métadonnées sur 22"/>
    <hyperlink ref="I39" location="Métadonnées!A147" display="Cliquer pour ajouter des métadonnées sur 23"/>
    <hyperlink ref="I44" location="Métadonnées!A154" display="Cliquer pour ajouter des métadonnées sur 311"/>
    <hyperlink ref="I45" location="Métadonnées!A161" display="Cliquer pour ajouter des métadonnées sur 3111"/>
    <hyperlink ref="I46" location="Métadonnées!A168" display="Cliquer pour ajouter des métadonnées sur 31111"/>
    <hyperlink ref="I47" location="Métadonnées!A175" display="Cliquer pour ajouter des métadonnées sur 31112"/>
    <hyperlink ref="I48" location="Métadonnées!A182" display="Cliquer pour ajouter des métadonnées sur 311121"/>
    <hyperlink ref="I49" location="Métadonnées!A189" display="Cliquer pour ajouter des métadonnées sur 311122"/>
    <hyperlink ref="I50" location="Métadonnées!A196" display="Cliquer pour ajouter des métadonnées sur 311123"/>
    <hyperlink ref="I51" location="Métadonnées!A203" display="Cliquer pour ajouter des métadonnées sur 311124"/>
    <hyperlink ref="I52" location="Métadonnées!A210" display="Cliquer pour ajouter des métadonnées sur 31113"/>
    <hyperlink ref="I53" location="Métadonnées!A217" display="Cliquer pour ajouter des métadonnées sur 31114"/>
    <hyperlink ref="I54" location="Métadonnées!A224" display="Cliquer pour ajouter des métadonnées sur 3112"/>
    <hyperlink ref="I55" location="Métadonnées!A231" display="Cliquer pour ajouter des métadonnées sur 3113"/>
    <hyperlink ref="I66" location="Métadonnées!A238" display="Cliquer pour ajouter des métadonnées sur 312"/>
    <hyperlink ref="I70" location="Métadonnées!A252" display="Cliquer pour ajouter des métadonnées sur 331"/>
    <hyperlink ref="I74" location="Métadonnées!A259" display="Cliquer pour ajouter des métadonnées sur 41"/>
    <hyperlink ref="I15:J15" location="'3. Métadonnées'!A21" display="Cliquer pour ajouter des métadonnées sur 011"/>
    <hyperlink ref="I19:J19" location="'3. Métadonnées'!A28" display="Cliquer pour ajouter des métadonnées sur 111"/>
    <hyperlink ref="I20:J20" location="'3. Métadonnées'!A35" display="Cliquer pour ajouter des métadonnées sur 1111"/>
    <hyperlink ref="I21:J21" location="'3. Métadonnées'!A42" display="Cliquer pour ajouter des métadonnées sur 11111"/>
    <hyperlink ref="I22:J22" location="'3. Métadonnées'!A49" display="Cliquer pour ajouter des métadonnées sur 11112"/>
    <hyperlink ref="I23:J23" location="'3. Métadonnées'!A56" display="Cliquer pour ajouter des métadonnées sur 11113"/>
    <hyperlink ref="I24:J24" location="'3. Métadonnées'!A63" display="Cliquer pour ajouter des métadonnées sur 1112"/>
    <hyperlink ref="I25:J25" location="'3. Métadonnées'!A70" display="Cliquer pour ajouter des métadonnées sur 1113"/>
    <hyperlink ref="I26:J26" location="'3. Métadonnées'!A77" display="Cliquer pour ajouter des métadonnées sur 11131"/>
    <hyperlink ref="I27:J27" location="'3. Métadonnées'!A84" display="Cliquer pour ajouter des métadonnées sur 112"/>
    <hyperlink ref="I29:J29" location="'3. Métadonnées'!A91" display="Cliquer pour ajouter des métadonnées sur 121"/>
    <hyperlink ref="I30:J30" location="'3. Métadonnées'!A98" display="Cliquer pour ajouter des métadonnées sur 1211"/>
    <hyperlink ref="I31:J31" location="'3. Métadonnées'!A105" display="Cliquer pour ajouter des métadonnées sur 1212"/>
    <hyperlink ref="I32:J32" location="'3. Métadonnées'!A112" display="Cliquer pour ajouter des métadonnées sur 122"/>
    <hyperlink ref="I33:J33" location="'3. Métadonnées'!A119" display="Cliquer pour ajouter des métadonnées sur 123"/>
    <hyperlink ref="I34:J34" location="'3. Métadonnées'!A126" display="Cliquer pour ajouter des métadonnées sur 124"/>
    <hyperlink ref="I37:J37" location="'3. Métadonnées'!A133" display="Cliquer pour ajouter des métadonnées sur 21"/>
    <hyperlink ref="I38:J38" location="'3. Métadonnées'!A140" display="Cliquer pour ajouter des métadonnées sur 22"/>
    <hyperlink ref="I39:J39" location="'3. Métadonnées'!A147" display="Cliquer pour ajouter des métadonnées sur 23"/>
    <hyperlink ref="I40" location="Métadonnées!A147" display="Cliquer pour ajouter des métadonnées sur 23"/>
    <hyperlink ref="I40:J40" location="'3. Métadonnées'!A154" display="Cliquer pour ajouter des métadonnées sur 23"/>
    <hyperlink ref="I44:J44" location="'3. Métadonnées'!A161" display="Cliquer pour ajouter des métadonnées sur 311"/>
    <hyperlink ref="I45:J45" location="'3. Métadonnées'!A168" display="Cliquer pour ajouter des métadonnées sur 3111"/>
    <hyperlink ref="I46:J46" location="'3. Métadonnées'!A175" display="Cliquer pour ajouter des métadonnées sur 31111"/>
    <hyperlink ref="I47:J47" location="'3. Métadonnées'!A182" display="Cliquer pour ajouter des métadonnées sur 31112"/>
    <hyperlink ref="I48:J48" location="'3. Métadonnées'!A189" display="Cliquer pour ajouter des métadonnées sur 311121"/>
    <hyperlink ref="I49:J49" location="'3. Métadonnées'!A196" display="Cliquer pour ajouter des métadonnées sur 311122"/>
    <hyperlink ref="I50:J50" location="'3. Métadonnées'!A203" display="Cliquer pour ajouter des métadonnées sur 311123"/>
    <hyperlink ref="I51:J51" location="'3. Métadonnées'!A210" display="Cliquer pour ajouter des métadonnées sur 311124"/>
    <hyperlink ref="I52:J52" location="'3. Métadonnées'!A217" display="Cliquer pour ajouter des métadonnées sur 31113"/>
    <hyperlink ref="I53:J53" location="'3. Métadonnées'!A224" display="Cliquer pour ajouter des métadonnées sur 31114"/>
    <hyperlink ref="I54:J54" location="'3. Métadonnées'!A231" display="Cliquer pour ajouter des métadonnées sur 3112"/>
    <hyperlink ref="I55:J55" location="'3. Métadonnées'!A238" display="Cliquer pour ajouter des métadonnées sur 3113"/>
    <hyperlink ref="I57" location="Métadonnées!A217" display="Cliquer pour ajouter des métadonnées sur 31114"/>
    <hyperlink ref="I58" location="Métadonnées!A217" display="Cliquer pour ajouter des métadonnées sur 31114"/>
    <hyperlink ref="I59" location="Métadonnées!A217" display="Cliquer pour ajouter des métadonnées sur 31114"/>
    <hyperlink ref="I60" location="Métadonnées!A217" display="Cliquer pour ajouter des métadonnées sur 31114"/>
    <hyperlink ref="I61" location="Métadonnées!A217" display="Cliquer pour ajouter des métadonnées sur 31114"/>
    <hyperlink ref="I62" location="Métadonnées!A217" display="Cliquer pour ajouter des métadonnées sur 31114"/>
    <hyperlink ref="I57:J62" location="'3. Métadonnées'!A224" display="Cliquer pour ajouter des métadonnées sur 31114"/>
    <hyperlink ref="I64" location="Métadonnées!A217" display="Cliquer pour ajouter des métadonnées sur 31114"/>
    <hyperlink ref="I64:J64" location="'3. Métadonnées'!A287" display="Cliquer pour ajouter des métadonnées sur 331"/>
    <hyperlink ref="I69" location="Métadonnées!A217" display="Cliquer pour ajouter des métadonnées sur 31114"/>
    <hyperlink ref="I69:J69" location="'3. Métadonnées'!A301" display="Cliquer pour ajouter des métadonnées sur 350"/>
    <hyperlink ref="I71" location="Métadonnées!A217" display="Cliquer pour ajouter des métadonnées sur 31114"/>
    <hyperlink ref="I71:J71" location="'3. Métadonnées'!A315" display="Cliquer pour ajouter des métadonnées sur 352"/>
    <hyperlink ref="I75" location="Métadonnées!A217" display="Cliquer pour ajouter des métadonnées sur 31114"/>
    <hyperlink ref="I75:J75" location="'3. Métadonnées'!A329" display="Cliquer pour ajouter des métadonnées sur 42"/>
    <hyperlink ref="I57:J57" location="'3. Métadonnées'!A245" display="Cliquer pour ajouter des métadonnées sur 321"/>
    <hyperlink ref="I58:J58" location="'3. Métadonnées'!A252" display="Cliquer pour ajouter des métadonnées sur 322"/>
    <hyperlink ref="I59:J59" location="'3. Métadonnées'!A259" display="Cliquer pour ajouter des métadonnées sur 323"/>
    <hyperlink ref="I60:J60" location="'3. Métadonnées'!A266" display="Cliquer pour ajouter des métadonnées sur 324"/>
    <hyperlink ref="I61:J61" location="'3. Métadonnées'!A273" display="Cliquer pour ajouter des métadonnées sur 325"/>
    <hyperlink ref="I62:J62" location="'3. Métadonnées'!A280" display="Cliquer pour ajouter des métadonnées sur 326"/>
    <hyperlink ref="I66:J66" location="'3. Métadonnées'!A294" display="Cliquer pour ajouter des métadonnées sur 341"/>
    <hyperlink ref="I70:J70" location="'3. Métadonnées'!A308" display="Cliquer pour ajouter des métadonnées sur 351"/>
    <hyperlink ref="I74:J74" location="'3. Métadonnées'!A322" display="Cliquer pour ajouter des métadonnées sur 41"/>
  </hyperlinks>
  <pageMargins left="0.31496062992125984" right="0.31496062992125984" top="0.94488188976377963" bottom="0.55118110236220474" header="0.11811023622047245" footer="0.31496062992125984"/>
  <pageSetup paperSize="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I258"/>
  <sheetViews>
    <sheetView view="pageBreakPreview" zoomScaleNormal="100" zoomScaleSheetLayoutView="100" workbookViewId="0">
      <selection activeCell="A20" sqref="A20:B258"/>
    </sheetView>
  </sheetViews>
  <sheetFormatPr defaultColWidth="9.140625" defaultRowHeight="12.75" x14ac:dyDescent="0.2"/>
  <cols>
    <col min="1" max="1" width="8.42578125" style="402" customWidth="1"/>
    <col min="2" max="2" width="18.7109375" style="402" customWidth="1"/>
    <col min="3" max="3" width="8.7109375" style="403" customWidth="1"/>
    <col min="4" max="4" width="45.28515625" style="403" customWidth="1"/>
    <col min="5" max="5" width="9.140625" style="402" customWidth="1"/>
    <col min="6" max="7" width="11.7109375" style="403" customWidth="1"/>
    <col min="8" max="8" width="11.7109375" style="404" customWidth="1"/>
    <col min="9" max="9" width="47.28515625" style="403" customWidth="1"/>
    <col min="10" max="254" width="9.140625" style="405"/>
    <col min="255" max="255" width="9" style="405" customWidth="1"/>
    <col min="256" max="256" width="25.28515625" style="405" customWidth="1"/>
    <col min="257" max="257" width="10.42578125" style="405" customWidth="1"/>
    <col min="258" max="258" width="9.85546875" style="405" bestFit="1" customWidth="1"/>
    <col min="259" max="259" width="7.7109375" style="405" customWidth="1"/>
    <col min="260" max="260" width="41.42578125" style="405" customWidth="1"/>
    <col min="261" max="261" width="16.140625" style="405" customWidth="1"/>
    <col min="262" max="262" width="9.140625" style="405"/>
    <col min="263" max="263" width="8.42578125" style="405" customWidth="1"/>
    <col min="264" max="264" width="9.42578125" style="405" customWidth="1"/>
    <col min="265" max="265" width="47.28515625" style="405" customWidth="1"/>
    <col min="266" max="510" width="9.140625" style="405"/>
    <col min="511" max="511" width="9" style="405" customWidth="1"/>
    <col min="512" max="512" width="25.28515625" style="405" customWidth="1"/>
    <col min="513" max="513" width="10.42578125" style="405" customWidth="1"/>
    <col min="514" max="514" width="9.85546875" style="405" bestFit="1" customWidth="1"/>
    <col min="515" max="515" width="7.7109375" style="405" customWidth="1"/>
    <col min="516" max="516" width="41.42578125" style="405" customWidth="1"/>
    <col min="517" max="517" width="16.140625" style="405" customWidth="1"/>
    <col min="518" max="518" width="9.140625" style="405"/>
    <col min="519" max="519" width="8.42578125" style="405" customWidth="1"/>
    <col min="520" max="520" width="9.42578125" style="405" customWidth="1"/>
    <col min="521" max="521" width="47.28515625" style="405" customWidth="1"/>
    <col min="522" max="766" width="9.140625" style="405"/>
    <col min="767" max="767" width="9" style="405" customWidth="1"/>
    <col min="768" max="768" width="25.28515625" style="405" customWidth="1"/>
    <col min="769" max="769" width="10.42578125" style="405" customWidth="1"/>
    <col min="770" max="770" width="9.85546875" style="405" bestFit="1" customWidth="1"/>
    <col min="771" max="771" width="7.7109375" style="405" customWidth="1"/>
    <col min="772" max="772" width="41.42578125" style="405" customWidth="1"/>
    <col min="773" max="773" width="16.140625" style="405" customWidth="1"/>
    <col min="774" max="774" width="9.140625" style="405"/>
    <col min="775" max="775" width="8.42578125" style="405" customWidth="1"/>
    <col min="776" max="776" width="9.42578125" style="405" customWidth="1"/>
    <col min="777" max="777" width="47.28515625" style="405" customWidth="1"/>
    <col min="778" max="1022" width="9.140625" style="405"/>
    <col min="1023" max="1023" width="9" style="405" customWidth="1"/>
    <col min="1024" max="1024" width="25.28515625" style="405" customWidth="1"/>
    <col min="1025" max="1025" width="10.42578125" style="405" customWidth="1"/>
    <col min="1026" max="1026" width="9.85546875" style="405" bestFit="1" customWidth="1"/>
    <col min="1027" max="1027" width="7.7109375" style="405" customWidth="1"/>
    <col min="1028" max="1028" width="41.42578125" style="405" customWidth="1"/>
    <col min="1029" max="1029" width="16.140625" style="405" customWidth="1"/>
    <col min="1030" max="1030" width="9.140625" style="405"/>
    <col min="1031" max="1031" width="8.42578125" style="405" customWidth="1"/>
    <col min="1032" max="1032" width="9.42578125" style="405" customWidth="1"/>
    <col min="1033" max="1033" width="47.28515625" style="405" customWidth="1"/>
    <col min="1034" max="1278" width="9.140625" style="405"/>
    <col min="1279" max="1279" width="9" style="405" customWidth="1"/>
    <col min="1280" max="1280" width="25.28515625" style="405" customWidth="1"/>
    <col min="1281" max="1281" width="10.42578125" style="405" customWidth="1"/>
    <col min="1282" max="1282" width="9.85546875" style="405" bestFit="1" customWidth="1"/>
    <col min="1283" max="1283" width="7.7109375" style="405" customWidth="1"/>
    <col min="1284" max="1284" width="41.42578125" style="405" customWidth="1"/>
    <col min="1285" max="1285" width="16.140625" style="405" customWidth="1"/>
    <col min="1286" max="1286" width="9.140625" style="405"/>
    <col min="1287" max="1287" width="8.42578125" style="405" customWidth="1"/>
    <col min="1288" max="1288" width="9.42578125" style="405" customWidth="1"/>
    <col min="1289" max="1289" width="47.28515625" style="405" customWidth="1"/>
    <col min="1290" max="1534" width="9.140625" style="405"/>
    <col min="1535" max="1535" width="9" style="405" customWidth="1"/>
    <col min="1536" max="1536" width="25.28515625" style="405" customWidth="1"/>
    <col min="1537" max="1537" width="10.42578125" style="405" customWidth="1"/>
    <col min="1538" max="1538" width="9.85546875" style="405" bestFit="1" customWidth="1"/>
    <col min="1539" max="1539" width="7.7109375" style="405" customWidth="1"/>
    <col min="1540" max="1540" width="41.42578125" style="405" customWidth="1"/>
    <col min="1541" max="1541" width="16.140625" style="405" customWidth="1"/>
    <col min="1542" max="1542" width="9.140625" style="405"/>
    <col min="1543" max="1543" width="8.42578125" style="405" customWidth="1"/>
    <col min="1544" max="1544" width="9.42578125" style="405" customWidth="1"/>
    <col min="1545" max="1545" width="47.28515625" style="405" customWidth="1"/>
    <col min="1546" max="1790" width="9.140625" style="405"/>
    <col min="1791" max="1791" width="9" style="405" customWidth="1"/>
    <col min="1792" max="1792" width="25.28515625" style="405" customWidth="1"/>
    <col min="1793" max="1793" width="10.42578125" style="405" customWidth="1"/>
    <col min="1794" max="1794" width="9.85546875" style="405" bestFit="1" customWidth="1"/>
    <col min="1795" max="1795" width="7.7109375" style="405" customWidth="1"/>
    <col min="1796" max="1796" width="41.42578125" style="405" customWidth="1"/>
    <col min="1797" max="1797" width="16.140625" style="405" customWidth="1"/>
    <col min="1798" max="1798" width="9.140625" style="405"/>
    <col min="1799" max="1799" width="8.42578125" style="405" customWidth="1"/>
    <col min="1800" max="1800" width="9.42578125" style="405" customWidth="1"/>
    <col min="1801" max="1801" width="47.28515625" style="405" customWidth="1"/>
    <col min="1802" max="2046" width="9.140625" style="405"/>
    <col min="2047" max="2047" width="9" style="405" customWidth="1"/>
    <col min="2048" max="2048" width="25.28515625" style="405" customWidth="1"/>
    <col min="2049" max="2049" width="10.42578125" style="405" customWidth="1"/>
    <col min="2050" max="2050" width="9.85546875" style="405" bestFit="1" customWidth="1"/>
    <col min="2051" max="2051" width="7.7109375" style="405" customWidth="1"/>
    <col min="2052" max="2052" width="41.42578125" style="405" customWidth="1"/>
    <col min="2053" max="2053" width="16.140625" style="405" customWidth="1"/>
    <col min="2054" max="2054" width="9.140625" style="405"/>
    <col min="2055" max="2055" width="8.42578125" style="405" customWidth="1"/>
    <col min="2056" max="2056" width="9.42578125" style="405" customWidth="1"/>
    <col min="2057" max="2057" width="47.28515625" style="405" customWidth="1"/>
    <col min="2058" max="2302" width="9.140625" style="405"/>
    <col min="2303" max="2303" width="9" style="405" customWidth="1"/>
    <col min="2304" max="2304" width="25.28515625" style="405" customWidth="1"/>
    <col min="2305" max="2305" width="10.42578125" style="405" customWidth="1"/>
    <col min="2306" max="2306" width="9.85546875" style="405" bestFit="1" customWidth="1"/>
    <col min="2307" max="2307" width="7.7109375" style="405" customWidth="1"/>
    <col min="2308" max="2308" width="41.42578125" style="405" customWidth="1"/>
    <col min="2309" max="2309" width="16.140625" style="405" customWidth="1"/>
    <col min="2310" max="2310" width="9.140625" style="405"/>
    <col min="2311" max="2311" width="8.42578125" style="405" customWidth="1"/>
    <col min="2312" max="2312" width="9.42578125" style="405" customWidth="1"/>
    <col min="2313" max="2313" width="47.28515625" style="405" customWidth="1"/>
    <col min="2314" max="2558" width="9.140625" style="405"/>
    <col min="2559" max="2559" width="9" style="405" customWidth="1"/>
    <col min="2560" max="2560" width="25.28515625" style="405" customWidth="1"/>
    <col min="2561" max="2561" width="10.42578125" style="405" customWidth="1"/>
    <col min="2562" max="2562" width="9.85546875" style="405" bestFit="1" customWidth="1"/>
    <col min="2563" max="2563" width="7.7109375" style="405" customWidth="1"/>
    <col min="2564" max="2564" width="41.42578125" style="405" customWidth="1"/>
    <col min="2565" max="2565" width="16.140625" style="405" customWidth="1"/>
    <col min="2566" max="2566" width="9.140625" style="405"/>
    <col min="2567" max="2567" width="8.42578125" style="405" customWidth="1"/>
    <col min="2568" max="2568" width="9.42578125" style="405" customWidth="1"/>
    <col min="2569" max="2569" width="47.28515625" style="405" customWidth="1"/>
    <col min="2570" max="2814" width="9.140625" style="405"/>
    <col min="2815" max="2815" width="9" style="405" customWidth="1"/>
    <col min="2816" max="2816" width="25.28515625" style="405" customWidth="1"/>
    <col min="2817" max="2817" width="10.42578125" style="405" customWidth="1"/>
    <col min="2818" max="2818" width="9.85546875" style="405" bestFit="1" customWidth="1"/>
    <col min="2819" max="2819" width="7.7109375" style="405" customWidth="1"/>
    <col min="2820" max="2820" width="41.42578125" style="405" customWidth="1"/>
    <col min="2821" max="2821" width="16.140625" style="405" customWidth="1"/>
    <col min="2822" max="2822" width="9.140625" style="405"/>
    <col min="2823" max="2823" width="8.42578125" style="405" customWidth="1"/>
    <col min="2824" max="2824" width="9.42578125" style="405" customWidth="1"/>
    <col min="2825" max="2825" width="47.28515625" style="405" customWidth="1"/>
    <col min="2826" max="3070" width="9.140625" style="405"/>
    <col min="3071" max="3071" width="9" style="405" customWidth="1"/>
    <col min="3072" max="3072" width="25.28515625" style="405" customWidth="1"/>
    <col min="3073" max="3073" width="10.42578125" style="405" customWidth="1"/>
    <col min="3074" max="3074" width="9.85546875" style="405" bestFit="1" customWidth="1"/>
    <col min="3075" max="3075" width="7.7109375" style="405" customWidth="1"/>
    <col min="3076" max="3076" width="41.42578125" style="405" customWidth="1"/>
    <col min="3077" max="3077" width="16.140625" style="405" customWidth="1"/>
    <col min="3078" max="3078" width="9.140625" style="405"/>
    <col min="3079" max="3079" width="8.42578125" style="405" customWidth="1"/>
    <col min="3080" max="3080" width="9.42578125" style="405" customWidth="1"/>
    <col min="3081" max="3081" width="47.28515625" style="405" customWidth="1"/>
    <col min="3082" max="3326" width="9.140625" style="405"/>
    <col min="3327" max="3327" width="9" style="405" customWidth="1"/>
    <col min="3328" max="3328" width="25.28515625" style="405" customWidth="1"/>
    <col min="3329" max="3329" width="10.42578125" style="405" customWidth="1"/>
    <col min="3330" max="3330" width="9.85546875" style="405" bestFit="1" customWidth="1"/>
    <col min="3331" max="3331" width="7.7109375" style="405" customWidth="1"/>
    <col min="3332" max="3332" width="41.42578125" style="405" customWidth="1"/>
    <col min="3333" max="3333" width="16.140625" style="405" customWidth="1"/>
    <col min="3334" max="3334" width="9.140625" style="405"/>
    <col min="3335" max="3335" width="8.42578125" style="405" customWidth="1"/>
    <col min="3336" max="3336" width="9.42578125" style="405" customWidth="1"/>
    <col min="3337" max="3337" width="47.28515625" style="405" customWidth="1"/>
    <col min="3338" max="3582" width="9.140625" style="405"/>
    <col min="3583" max="3583" width="9" style="405" customWidth="1"/>
    <col min="3584" max="3584" width="25.28515625" style="405" customWidth="1"/>
    <col min="3585" max="3585" width="10.42578125" style="405" customWidth="1"/>
    <col min="3586" max="3586" width="9.85546875" style="405" bestFit="1" customWidth="1"/>
    <col min="3587" max="3587" width="7.7109375" style="405" customWidth="1"/>
    <col min="3588" max="3588" width="41.42578125" style="405" customWidth="1"/>
    <col min="3589" max="3589" width="16.140625" style="405" customWidth="1"/>
    <col min="3590" max="3590" width="9.140625" style="405"/>
    <col min="3591" max="3591" width="8.42578125" style="405" customWidth="1"/>
    <col min="3592" max="3592" width="9.42578125" style="405" customWidth="1"/>
    <col min="3593" max="3593" width="47.28515625" style="405" customWidth="1"/>
    <col min="3594" max="3838" width="9.140625" style="405"/>
    <col min="3839" max="3839" width="9" style="405" customWidth="1"/>
    <col min="3840" max="3840" width="25.28515625" style="405" customWidth="1"/>
    <col min="3841" max="3841" width="10.42578125" style="405" customWidth="1"/>
    <col min="3842" max="3842" width="9.85546875" style="405" bestFit="1" customWidth="1"/>
    <col min="3843" max="3843" width="7.7109375" style="405" customWidth="1"/>
    <col min="3844" max="3844" width="41.42578125" style="405" customWidth="1"/>
    <col min="3845" max="3845" width="16.140625" style="405" customWidth="1"/>
    <col min="3846" max="3846" width="9.140625" style="405"/>
    <col min="3847" max="3847" width="8.42578125" style="405" customWidth="1"/>
    <col min="3848" max="3848" width="9.42578125" style="405" customWidth="1"/>
    <col min="3849" max="3849" width="47.28515625" style="405" customWidth="1"/>
    <col min="3850" max="4094" width="9.140625" style="405"/>
    <col min="4095" max="4095" width="9" style="405" customWidth="1"/>
    <col min="4096" max="4096" width="25.28515625" style="405" customWidth="1"/>
    <col min="4097" max="4097" width="10.42578125" style="405" customWidth="1"/>
    <col min="4098" max="4098" width="9.85546875" style="405" bestFit="1" customWidth="1"/>
    <col min="4099" max="4099" width="7.7109375" style="405" customWidth="1"/>
    <col min="4100" max="4100" width="41.42578125" style="405" customWidth="1"/>
    <col min="4101" max="4101" width="16.140625" style="405" customWidth="1"/>
    <col min="4102" max="4102" width="9.140625" style="405"/>
    <col min="4103" max="4103" width="8.42578125" style="405" customWidth="1"/>
    <col min="4104" max="4104" width="9.42578125" style="405" customWidth="1"/>
    <col min="4105" max="4105" width="47.28515625" style="405" customWidth="1"/>
    <col min="4106" max="4350" width="9.140625" style="405"/>
    <col min="4351" max="4351" width="9" style="405" customWidth="1"/>
    <col min="4352" max="4352" width="25.28515625" style="405" customWidth="1"/>
    <col min="4353" max="4353" width="10.42578125" style="405" customWidth="1"/>
    <col min="4354" max="4354" width="9.85546875" style="405" bestFit="1" customWidth="1"/>
    <col min="4355" max="4355" width="7.7109375" style="405" customWidth="1"/>
    <col min="4356" max="4356" width="41.42578125" style="405" customWidth="1"/>
    <col min="4357" max="4357" width="16.140625" style="405" customWidth="1"/>
    <col min="4358" max="4358" width="9.140625" style="405"/>
    <col min="4359" max="4359" width="8.42578125" style="405" customWidth="1"/>
    <col min="4360" max="4360" width="9.42578125" style="405" customWidth="1"/>
    <col min="4361" max="4361" width="47.28515625" style="405" customWidth="1"/>
    <col min="4362" max="4606" width="9.140625" style="405"/>
    <col min="4607" max="4607" width="9" style="405" customWidth="1"/>
    <col min="4608" max="4608" width="25.28515625" style="405" customWidth="1"/>
    <col min="4609" max="4609" width="10.42578125" style="405" customWidth="1"/>
    <col min="4610" max="4610" width="9.85546875" style="405" bestFit="1" customWidth="1"/>
    <col min="4611" max="4611" width="7.7109375" style="405" customWidth="1"/>
    <col min="4612" max="4612" width="41.42578125" style="405" customWidth="1"/>
    <col min="4613" max="4613" width="16.140625" style="405" customWidth="1"/>
    <col min="4614" max="4614" width="9.140625" style="405"/>
    <col min="4615" max="4615" width="8.42578125" style="405" customWidth="1"/>
    <col min="4616" max="4616" width="9.42578125" style="405" customWidth="1"/>
    <col min="4617" max="4617" width="47.28515625" style="405" customWidth="1"/>
    <col min="4618" max="4862" width="9.140625" style="405"/>
    <col min="4863" max="4863" width="9" style="405" customWidth="1"/>
    <col min="4864" max="4864" width="25.28515625" style="405" customWidth="1"/>
    <col min="4865" max="4865" width="10.42578125" style="405" customWidth="1"/>
    <col min="4866" max="4866" width="9.85546875" style="405" bestFit="1" customWidth="1"/>
    <col min="4867" max="4867" width="7.7109375" style="405" customWidth="1"/>
    <col min="4868" max="4868" width="41.42578125" style="405" customWidth="1"/>
    <col min="4869" max="4869" width="16.140625" style="405" customWidth="1"/>
    <col min="4870" max="4870" width="9.140625" style="405"/>
    <col min="4871" max="4871" width="8.42578125" style="405" customWidth="1"/>
    <col min="4872" max="4872" width="9.42578125" style="405" customWidth="1"/>
    <col min="4873" max="4873" width="47.28515625" style="405" customWidth="1"/>
    <col min="4874" max="5118" width="9.140625" style="405"/>
    <col min="5119" max="5119" width="9" style="405" customWidth="1"/>
    <col min="5120" max="5120" width="25.28515625" style="405" customWidth="1"/>
    <col min="5121" max="5121" width="10.42578125" style="405" customWidth="1"/>
    <col min="5122" max="5122" width="9.85546875" style="405" bestFit="1" customWidth="1"/>
    <col min="5123" max="5123" width="7.7109375" style="405" customWidth="1"/>
    <col min="5124" max="5124" width="41.42578125" style="405" customWidth="1"/>
    <col min="5125" max="5125" width="16.140625" style="405" customWidth="1"/>
    <col min="5126" max="5126" width="9.140625" style="405"/>
    <col min="5127" max="5127" width="8.42578125" style="405" customWidth="1"/>
    <col min="5128" max="5128" width="9.42578125" style="405" customWidth="1"/>
    <col min="5129" max="5129" width="47.28515625" style="405" customWidth="1"/>
    <col min="5130" max="5374" width="9.140625" style="405"/>
    <col min="5375" max="5375" width="9" style="405" customWidth="1"/>
    <col min="5376" max="5376" width="25.28515625" style="405" customWidth="1"/>
    <col min="5377" max="5377" width="10.42578125" style="405" customWidth="1"/>
    <col min="5378" max="5378" width="9.85546875" style="405" bestFit="1" customWidth="1"/>
    <col min="5379" max="5379" width="7.7109375" style="405" customWidth="1"/>
    <col min="5380" max="5380" width="41.42578125" style="405" customWidth="1"/>
    <col min="5381" max="5381" width="16.140625" style="405" customWidth="1"/>
    <col min="5382" max="5382" width="9.140625" style="405"/>
    <col min="5383" max="5383" width="8.42578125" style="405" customWidth="1"/>
    <col min="5384" max="5384" width="9.42578125" style="405" customWidth="1"/>
    <col min="5385" max="5385" width="47.28515625" style="405" customWidth="1"/>
    <col min="5386" max="5630" width="9.140625" style="405"/>
    <col min="5631" max="5631" width="9" style="405" customWidth="1"/>
    <col min="5632" max="5632" width="25.28515625" style="405" customWidth="1"/>
    <col min="5633" max="5633" width="10.42578125" style="405" customWidth="1"/>
    <col min="5634" max="5634" width="9.85546875" style="405" bestFit="1" customWidth="1"/>
    <col min="5635" max="5635" width="7.7109375" style="405" customWidth="1"/>
    <col min="5636" max="5636" width="41.42578125" style="405" customWidth="1"/>
    <col min="5637" max="5637" width="16.140625" style="405" customWidth="1"/>
    <col min="5638" max="5638" width="9.140625" style="405"/>
    <col min="5639" max="5639" width="8.42578125" style="405" customWidth="1"/>
    <col min="5640" max="5640" width="9.42578125" style="405" customWidth="1"/>
    <col min="5641" max="5641" width="47.28515625" style="405" customWidth="1"/>
    <col min="5642" max="5886" width="9.140625" style="405"/>
    <col min="5887" max="5887" width="9" style="405" customWidth="1"/>
    <col min="5888" max="5888" width="25.28515625" style="405" customWidth="1"/>
    <col min="5889" max="5889" width="10.42578125" style="405" customWidth="1"/>
    <col min="5890" max="5890" width="9.85546875" style="405" bestFit="1" customWidth="1"/>
    <col min="5891" max="5891" width="7.7109375" style="405" customWidth="1"/>
    <col min="5892" max="5892" width="41.42578125" style="405" customWidth="1"/>
    <col min="5893" max="5893" width="16.140625" style="405" customWidth="1"/>
    <col min="5894" max="5894" width="9.140625" style="405"/>
    <col min="5895" max="5895" width="8.42578125" style="405" customWidth="1"/>
    <col min="5896" max="5896" width="9.42578125" style="405" customWidth="1"/>
    <col min="5897" max="5897" width="47.28515625" style="405" customWidth="1"/>
    <col min="5898" max="6142" width="9.140625" style="405"/>
    <col min="6143" max="6143" width="9" style="405" customWidth="1"/>
    <col min="6144" max="6144" width="25.28515625" style="405" customWidth="1"/>
    <col min="6145" max="6145" width="10.42578125" style="405" customWidth="1"/>
    <col min="6146" max="6146" width="9.85546875" style="405" bestFit="1" customWidth="1"/>
    <col min="6147" max="6147" width="7.7109375" style="405" customWidth="1"/>
    <col min="6148" max="6148" width="41.42578125" style="405" customWidth="1"/>
    <col min="6149" max="6149" width="16.140625" style="405" customWidth="1"/>
    <col min="6150" max="6150" width="9.140625" style="405"/>
    <col min="6151" max="6151" width="8.42578125" style="405" customWidth="1"/>
    <col min="6152" max="6152" width="9.42578125" style="405" customWidth="1"/>
    <col min="6153" max="6153" width="47.28515625" style="405" customWidth="1"/>
    <col min="6154" max="6398" width="9.140625" style="405"/>
    <col min="6399" max="6399" width="9" style="405" customWidth="1"/>
    <col min="6400" max="6400" width="25.28515625" style="405" customWidth="1"/>
    <col min="6401" max="6401" width="10.42578125" style="405" customWidth="1"/>
    <col min="6402" max="6402" width="9.85546875" style="405" bestFit="1" customWidth="1"/>
    <col min="6403" max="6403" width="7.7109375" style="405" customWidth="1"/>
    <col min="6404" max="6404" width="41.42578125" style="405" customWidth="1"/>
    <col min="6405" max="6405" width="16.140625" style="405" customWidth="1"/>
    <col min="6406" max="6406" width="9.140625" style="405"/>
    <col min="6407" max="6407" width="8.42578125" style="405" customWidth="1"/>
    <col min="6408" max="6408" width="9.42578125" style="405" customWidth="1"/>
    <col min="6409" max="6409" width="47.28515625" style="405" customWidth="1"/>
    <col min="6410" max="6654" width="9.140625" style="405"/>
    <col min="6655" max="6655" width="9" style="405" customWidth="1"/>
    <col min="6656" max="6656" width="25.28515625" style="405" customWidth="1"/>
    <col min="6657" max="6657" width="10.42578125" style="405" customWidth="1"/>
    <col min="6658" max="6658" width="9.85546875" style="405" bestFit="1" customWidth="1"/>
    <col min="6659" max="6659" width="7.7109375" style="405" customWidth="1"/>
    <col min="6660" max="6660" width="41.42578125" style="405" customWidth="1"/>
    <col min="6661" max="6661" width="16.140625" style="405" customWidth="1"/>
    <col min="6662" max="6662" width="9.140625" style="405"/>
    <col min="6663" max="6663" width="8.42578125" style="405" customWidth="1"/>
    <col min="6664" max="6664" width="9.42578125" style="405" customWidth="1"/>
    <col min="6665" max="6665" width="47.28515625" style="405" customWidth="1"/>
    <col min="6666" max="6910" width="9.140625" style="405"/>
    <col min="6911" max="6911" width="9" style="405" customWidth="1"/>
    <col min="6912" max="6912" width="25.28515625" style="405" customWidth="1"/>
    <col min="6913" max="6913" width="10.42578125" style="405" customWidth="1"/>
    <col min="6914" max="6914" width="9.85546875" style="405" bestFit="1" customWidth="1"/>
    <col min="6915" max="6915" width="7.7109375" style="405" customWidth="1"/>
    <col min="6916" max="6916" width="41.42578125" style="405" customWidth="1"/>
    <col min="6917" max="6917" width="16.140625" style="405" customWidth="1"/>
    <col min="6918" max="6918" width="9.140625" style="405"/>
    <col min="6919" max="6919" width="8.42578125" style="405" customWidth="1"/>
    <col min="6920" max="6920" width="9.42578125" style="405" customWidth="1"/>
    <col min="6921" max="6921" width="47.28515625" style="405" customWidth="1"/>
    <col min="6922" max="7166" width="9.140625" style="405"/>
    <col min="7167" max="7167" width="9" style="405" customWidth="1"/>
    <col min="7168" max="7168" width="25.28515625" style="405" customWidth="1"/>
    <col min="7169" max="7169" width="10.42578125" style="405" customWidth="1"/>
    <col min="7170" max="7170" width="9.85546875" style="405" bestFit="1" customWidth="1"/>
    <col min="7171" max="7171" width="7.7109375" style="405" customWidth="1"/>
    <col min="7172" max="7172" width="41.42578125" style="405" customWidth="1"/>
    <col min="7173" max="7173" width="16.140625" style="405" customWidth="1"/>
    <col min="7174" max="7174" width="9.140625" style="405"/>
    <col min="7175" max="7175" width="8.42578125" style="405" customWidth="1"/>
    <col min="7176" max="7176" width="9.42578125" style="405" customWidth="1"/>
    <col min="7177" max="7177" width="47.28515625" style="405" customWidth="1"/>
    <col min="7178" max="7422" width="9.140625" style="405"/>
    <col min="7423" max="7423" width="9" style="405" customWidth="1"/>
    <col min="7424" max="7424" width="25.28515625" style="405" customWidth="1"/>
    <col min="7425" max="7425" width="10.42578125" style="405" customWidth="1"/>
    <col min="7426" max="7426" width="9.85546875" style="405" bestFit="1" customWidth="1"/>
    <col min="7427" max="7427" width="7.7109375" style="405" customWidth="1"/>
    <col min="7428" max="7428" width="41.42578125" style="405" customWidth="1"/>
    <col min="7429" max="7429" width="16.140625" style="405" customWidth="1"/>
    <col min="7430" max="7430" width="9.140625" style="405"/>
    <col min="7431" max="7431" width="8.42578125" style="405" customWidth="1"/>
    <col min="7432" max="7432" width="9.42578125" style="405" customWidth="1"/>
    <col min="7433" max="7433" width="47.28515625" style="405" customWidth="1"/>
    <col min="7434" max="7678" width="9.140625" style="405"/>
    <col min="7679" max="7679" width="9" style="405" customWidth="1"/>
    <col min="7680" max="7680" width="25.28515625" style="405" customWidth="1"/>
    <col min="7681" max="7681" width="10.42578125" style="405" customWidth="1"/>
    <col min="7682" max="7682" width="9.85546875" style="405" bestFit="1" customWidth="1"/>
    <col min="7683" max="7683" width="7.7109375" style="405" customWidth="1"/>
    <col min="7684" max="7684" width="41.42578125" style="405" customWidth="1"/>
    <col min="7685" max="7685" width="16.140625" style="405" customWidth="1"/>
    <col min="7686" max="7686" width="9.140625" style="405"/>
    <col min="7687" max="7687" width="8.42578125" style="405" customWidth="1"/>
    <col min="7688" max="7688" width="9.42578125" style="405" customWidth="1"/>
    <col min="7689" max="7689" width="47.28515625" style="405" customWidth="1"/>
    <col min="7690" max="7934" width="9.140625" style="405"/>
    <col min="7935" max="7935" width="9" style="405" customWidth="1"/>
    <col min="7936" max="7936" width="25.28515625" style="405" customWidth="1"/>
    <col min="7937" max="7937" width="10.42578125" style="405" customWidth="1"/>
    <col min="7938" max="7938" width="9.85546875" style="405" bestFit="1" customWidth="1"/>
    <col min="7939" max="7939" width="7.7109375" style="405" customWidth="1"/>
    <col min="7940" max="7940" width="41.42578125" style="405" customWidth="1"/>
    <col min="7941" max="7941" width="16.140625" style="405" customWidth="1"/>
    <col min="7942" max="7942" width="9.140625" style="405"/>
    <col min="7943" max="7943" width="8.42578125" style="405" customWidth="1"/>
    <col min="7944" max="7944" width="9.42578125" style="405" customWidth="1"/>
    <col min="7945" max="7945" width="47.28515625" style="405" customWidth="1"/>
    <col min="7946" max="8190" width="9.140625" style="405"/>
    <col min="8191" max="8191" width="9" style="405" customWidth="1"/>
    <col min="8192" max="8192" width="25.28515625" style="405" customWidth="1"/>
    <col min="8193" max="8193" width="10.42578125" style="405" customWidth="1"/>
    <col min="8194" max="8194" width="9.85546875" style="405" bestFit="1" customWidth="1"/>
    <col min="8195" max="8195" width="7.7109375" style="405" customWidth="1"/>
    <col min="8196" max="8196" width="41.42578125" style="405" customWidth="1"/>
    <col min="8197" max="8197" width="16.140625" style="405" customWidth="1"/>
    <col min="8198" max="8198" width="9.140625" style="405"/>
    <col min="8199" max="8199" width="8.42578125" style="405" customWidth="1"/>
    <col min="8200" max="8200" width="9.42578125" style="405" customWidth="1"/>
    <col min="8201" max="8201" width="47.28515625" style="405" customWidth="1"/>
    <col min="8202" max="8446" width="9.140625" style="405"/>
    <col min="8447" max="8447" width="9" style="405" customWidth="1"/>
    <col min="8448" max="8448" width="25.28515625" style="405" customWidth="1"/>
    <col min="8449" max="8449" width="10.42578125" style="405" customWidth="1"/>
    <col min="8450" max="8450" width="9.85546875" style="405" bestFit="1" customWidth="1"/>
    <col min="8451" max="8451" width="7.7109375" style="405" customWidth="1"/>
    <col min="8452" max="8452" width="41.42578125" style="405" customWidth="1"/>
    <col min="8453" max="8453" width="16.140625" style="405" customWidth="1"/>
    <col min="8454" max="8454" width="9.140625" style="405"/>
    <col min="8455" max="8455" width="8.42578125" style="405" customWidth="1"/>
    <col min="8456" max="8456" width="9.42578125" style="405" customWidth="1"/>
    <col min="8457" max="8457" width="47.28515625" style="405" customWidth="1"/>
    <col min="8458" max="8702" width="9.140625" style="405"/>
    <col min="8703" max="8703" width="9" style="405" customWidth="1"/>
    <col min="8704" max="8704" width="25.28515625" style="405" customWidth="1"/>
    <col min="8705" max="8705" width="10.42578125" style="405" customWidth="1"/>
    <col min="8706" max="8706" width="9.85546875" style="405" bestFit="1" customWidth="1"/>
    <col min="8707" max="8707" width="7.7109375" style="405" customWidth="1"/>
    <col min="8708" max="8708" width="41.42578125" style="405" customWidth="1"/>
    <col min="8709" max="8709" width="16.140625" style="405" customWidth="1"/>
    <col min="8710" max="8710" width="9.140625" style="405"/>
    <col min="8711" max="8711" width="8.42578125" style="405" customWidth="1"/>
    <col min="8712" max="8712" width="9.42578125" style="405" customWidth="1"/>
    <col min="8713" max="8713" width="47.28515625" style="405" customWidth="1"/>
    <col min="8714" max="8958" width="9.140625" style="405"/>
    <col min="8959" max="8959" width="9" style="405" customWidth="1"/>
    <col min="8960" max="8960" width="25.28515625" style="405" customWidth="1"/>
    <col min="8961" max="8961" width="10.42578125" style="405" customWidth="1"/>
    <col min="8962" max="8962" width="9.85546875" style="405" bestFit="1" customWidth="1"/>
    <col min="8963" max="8963" width="7.7109375" style="405" customWidth="1"/>
    <col min="8964" max="8964" width="41.42578125" style="405" customWidth="1"/>
    <col min="8965" max="8965" width="16.140625" style="405" customWidth="1"/>
    <col min="8966" max="8966" width="9.140625" style="405"/>
    <col min="8967" max="8967" width="8.42578125" style="405" customWidth="1"/>
    <col min="8968" max="8968" width="9.42578125" style="405" customWidth="1"/>
    <col min="8969" max="8969" width="47.28515625" style="405" customWidth="1"/>
    <col min="8970" max="9214" width="9.140625" style="405"/>
    <col min="9215" max="9215" width="9" style="405" customWidth="1"/>
    <col min="9216" max="9216" width="25.28515625" style="405" customWidth="1"/>
    <col min="9217" max="9217" width="10.42578125" style="405" customWidth="1"/>
    <col min="9218" max="9218" width="9.85546875" style="405" bestFit="1" customWidth="1"/>
    <col min="9219" max="9219" width="7.7109375" style="405" customWidth="1"/>
    <col min="9220" max="9220" width="41.42578125" style="405" customWidth="1"/>
    <col min="9221" max="9221" width="16.140625" style="405" customWidth="1"/>
    <col min="9222" max="9222" width="9.140625" style="405"/>
    <col min="9223" max="9223" width="8.42578125" style="405" customWidth="1"/>
    <col min="9224" max="9224" width="9.42578125" style="405" customWidth="1"/>
    <col min="9225" max="9225" width="47.28515625" style="405" customWidth="1"/>
    <col min="9226" max="9470" width="9.140625" style="405"/>
    <col min="9471" max="9471" width="9" style="405" customWidth="1"/>
    <col min="9472" max="9472" width="25.28515625" style="405" customWidth="1"/>
    <col min="9473" max="9473" width="10.42578125" style="405" customWidth="1"/>
    <col min="9474" max="9474" width="9.85546875" style="405" bestFit="1" customWidth="1"/>
    <col min="9475" max="9475" width="7.7109375" style="405" customWidth="1"/>
    <col min="9476" max="9476" width="41.42578125" style="405" customWidth="1"/>
    <col min="9477" max="9477" width="16.140625" style="405" customWidth="1"/>
    <col min="9478" max="9478" width="9.140625" style="405"/>
    <col min="9479" max="9479" width="8.42578125" style="405" customWidth="1"/>
    <col min="9480" max="9480" width="9.42578125" style="405" customWidth="1"/>
    <col min="9481" max="9481" width="47.28515625" style="405" customWidth="1"/>
    <col min="9482" max="9726" width="9.140625" style="405"/>
    <col min="9727" max="9727" width="9" style="405" customWidth="1"/>
    <col min="9728" max="9728" width="25.28515625" style="405" customWidth="1"/>
    <col min="9729" max="9729" width="10.42578125" style="405" customWidth="1"/>
    <col min="9730" max="9730" width="9.85546875" style="405" bestFit="1" customWidth="1"/>
    <col min="9731" max="9731" width="7.7109375" style="405" customWidth="1"/>
    <col min="9732" max="9732" width="41.42578125" style="405" customWidth="1"/>
    <col min="9733" max="9733" width="16.140625" style="405" customWidth="1"/>
    <col min="9734" max="9734" width="9.140625" style="405"/>
    <col min="9735" max="9735" width="8.42578125" style="405" customWidth="1"/>
    <col min="9736" max="9736" width="9.42578125" style="405" customWidth="1"/>
    <col min="9737" max="9737" width="47.28515625" style="405" customWidth="1"/>
    <col min="9738" max="9982" width="9.140625" style="405"/>
    <col min="9983" max="9983" width="9" style="405" customWidth="1"/>
    <col min="9984" max="9984" width="25.28515625" style="405" customWidth="1"/>
    <col min="9985" max="9985" width="10.42578125" style="405" customWidth="1"/>
    <col min="9986" max="9986" width="9.85546875" style="405" bestFit="1" customWidth="1"/>
    <col min="9987" max="9987" width="7.7109375" style="405" customWidth="1"/>
    <col min="9988" max="9988" width="41.42578125" style="405" customWidth="1"/>
    <col min="9989" max="9989" width="16.140625" style="405" customWidth="1"/>
    <col min="9990" max="9990" width="9.140625" style="405"/>
    <col min="9991" max="9991" width="8.42578125" style="405" customWidth="1"/>
    <col min="9992" max="9992" width="9.42578125" style="405" customWidth="1"/>
    <col min="9993" max="9993" width="47.28515625" style="405" customWidth="1"/>
    <col min="9994" max="10238" width="9.140625" style="405"/>
    <col min="10239" max="10239" width="9" style="405" customWidth="1"/>
    <col min="10240" max="10240" width="25.28515625" style="405" customWidth="1"/>
    <col min="10241" max="10241" width="10.42578125" style="405" customWidth="1"/>
    <col min="10242" max="10242" width="9.85546875" style="405" bestFit="1" customWidth="1"/>
    <col min="10243" max="10243" width="7.7109375" style="405" customWidth="1"/>
    <col min="10244" max="10244" width="41.42578125" style="405" customWidth="1"/>
    <col min="10245" max="10245" width="16.140625" style="405" customWidth="1"/>
    <col min="10246" max="10246" width="9.140625" style="405"/>
    <col min="10247" max="10247" width="8.42578125" style="405" customWidth="1"/>
    <col min="10248" max="10248" width="9.42578125" style="405" customWidth="1"/>
    <col min="10249" max="10249" width="47.28515625" style="405" customWidth="1"/>
    <col min="10250" max="10494" width="9.140625" style="405"/>
    <col min="10495" max="10495" width="9" style="405" customWidth="1"/>
    <col min="10496" max="10496" width="25.28515625" style="405" customWidth="1"/>
    <col min="10497" max="10497" width="10.42578125" style="405" customWidth="1"/>
    <col min="10498" max="10498" width="9.85546875" style="405" bestFit="1" customWidth="1"/>
    <col min="10499" max="10499" width="7.7109375" style="405" customWidth="1"/>
    <col min="10500" max="10500" width="41.42578125" style="405" customWidth="1"/>
    <col min="10501" max="10501" width="16.140625" style="405" customWidth="1"/>
    <col min="10502" max="10502" width="9.140625" style="405"/>
    <col min="10503" max="10503" width="8.42578125" style="405" customWidth="1"/>
    <col min="10504" max="10504" width="9.42578125" style="405" customWidth="1"/>
    <col min="10505" max="10505" width="47.28515625" style="405" customWidth="1"/>
    <col min="10506" max="10750" width="9.140625" style="405"/>
    <col min="10751" max="10751" width="9" style="405" customWidth="1"/>
    <col min="10752" max="10752" width="25.28515625" style="405" customWidth="1"/>
    <col min="10753" max="10753" width="10.42578125" style="405" customWidth="1"/>
    <col min="10754" max="10754" width="9.85546875" style="405" bestFit="1" customWidth="1"/>
    <col min="10755" max="10755" width="7.7109375" style="405" customWidth="1"/>
    <col min="10756" max="10756" width="41.42578125" style="405" customWidth="1"/>
    <col min="10757" max="10757" width="16.140625" style="405" customWidth="1"/>
    <col min="10758" max="10758" width="9.140625" style="405"/>
    <col min="10759" max="10759" width="8.42578125" style="405" customWidth="1"/>
    <col min="10760" max="10760" width="9.42578125" style="405" customWidth="1"/>
    <col min="10761" max="10761" width="47.28515625" style="405" customWidth="1"/>
    <col min="10762" max="11006" width="9.140625" style="405"/>
    <col min="11007" max="11007" width="9" style="405" customWidth="1"/>
    <col min="11008" max="11008" width="25.28515625" style="405" customWidth="1"/>
    <col min="11009" max="11009" width="10.42578125" style="405" customWidth="1"/>
    <col min="11010" max="11010" width="9.85546875" style="405" bestFit="1" customWidth="1"/>
    <col min="11011" max="11011" width="7.7109375" style="405" customWidth="1"/>
    <col min="11012" max="11012" width="41.42578125" style="405" customWidth="1"/>
    <col min="11013" max="11013" width="16.140625" style="405" customWidth="1"/>
    <col min="11014" max="11014" width="9.140625" style="405"/>
    <col min="11015" max="11015" width="8.42578125" style="405" customWidth="1"/>
    <col min="11016" max="11016" width="9.42578125" style="405" customWidth="1"/>
    <col min="11017" max="11017" width="47.28515625" style="405" customWidth="1"/>
    <col min="11018" max="11262" width="9.140625" style="405"/>
    <col min="11263" max="11263" width="9" style="405" customWidth="1"/>
    <col min="11264" max="11264" width="25.28515625" style="405" customWidth="1"/>
    <col min="11265" max="11265" width="10.42578125" style="405" customWidth="1"/>
    <col min="11266" max="11266" width="9.85546875" style="405" bestFit="1" customWidth="1"/>
    <col min="11267" max="11267" width="7.7109375" style="405" customWidth="1"/>
    <col min="11268" max="11268" width="41.42578125" style="405" customWidth="1"/>
    <col min="11269" max="11269" width="16.140625" style="405" customWidth="1"/>
    <col min="11270" max="11270" width="9.140625" style="405"/>
    <col min="11271" max="11271" width="8.42578125" style="405" customWidth="1"/>
    <col min="11272" max="11272" width="9.42578125" style="405" customWidth="1"/>
    <col min="11273" max="11273" width="47.28515625" style="405" customWidth="1"/>
    <col min="11274" max="11518" width="9.140625" style="405"/>
    <col min="11519" max="11519" width="9" style="405" customWidth="1"/>
    <col min="11520" max="11520" width="25.28515625" style="405" customWidth="1"/>
    <col min="11521" max="11521" width="10.42578125" style="405" customWidth="1"/>
    <col min="11522" max="11522" width="9.85546875" style="405" bestFit="1" customWidth="1"/>
    <col min="11523" max="11523" width="7.7109375" style="405" customWidth="1"/>
    <col min="11524" max="11524" width="41.42578125" style="405" customWidth="1"/>
    <col min="11525" max="11525" width="16.140625" style="405" customWidth="1"/>
    <col min="11526" max="11526" width="9.140625" style="405"/>
    <col min="11527" max="11527" width="8.42578125" style="405" customWidth="1"/>
    <col min="11528" max="11528" width="9.42578125" style="405" customWidth="1"/>
    <col min="11529" max="11529" width="47.28515625" style="405" customWidth="1"/>
    <col min="11530" max="11774" width="9.140625" style="405"/>
    <col min="11775" max="11775" width="9" style="405" customWidth="1"/>
    <col min="11776" max="11776" width="25.28515625" style="405" customWidth="1"/>
    <col min="11777" max="11777" width="10.42578125" style="405" customWidth="1"/>
    <col min="11778" max="11778" width="9.85546875" style="405" bestFit="1" customWidth="1"/>
    <col min="11779" max="11779" width="7.7109375" style="405" customWidth="1"/>
    <col min="11780" max="11780" width="41.42578125" style="405" customWidth="1"/>
    <col min="11781" max="11781" width="16.140625" style="405" customWidth="1"/>
    <col min="11782" max="11782" width="9.140625" style="405"/>
    <col min="11783" max="11783" width="8.42578125" style="405" customWidth="1"/>
    <col min="11784" max="11784" width="9.42578125" style="405" customWidth="1"/>
    <col min="11785" max="11785" width="47.28515625" style="405" customWidth="1"/>
    <col min="11786" max="12030" width="9.140625" style="405"/>
    <col min="12031" max="12031" width="9" style="405" customWidth="1"/>
    <col min="12032" max="12032" width="25.28515625" style="405" customWidth="1"/>
    <col min="12033" max="12033" width="10.42578125" style="405" customWidth="1"/>
    <col min="12034" max="12034" width="9.85546875" style="405" bestFit="1" customWidth="1"/>
    <col min="12035" max="12035" width="7.7109375" style="405" customWidth="1"/>
    <col min="12036" max="12036" width="41.42578125" style="405" customWidth="1"/>
    <col min="12037" max="12037" width="16.140625" style="405" customWidth="1"/>
    <col min="12038" max="12038" width="9.140625" style="405"/>
    <col min="12039" max="12039" width="8.42578125" style="405" customWidth="1"/>
    <col min="12040" max="12040" width="9.42578125" style="405" customWidth="1"/>
    <col min="12041" max="12041" width="47.28515625" style="405" customWidth="1"/>
    <col min="12042" max="12286" width="9.140625" style="405"/>
    <col min="12287" max="12287" width="9" style="405" customWidth="1"/>
    <col min="12288" max="12288" width="25.28515625" style="405" customWidth="1"/>
    <col min="12289" max="12289" width="10.42578125" style="405" customWidth="1"/>
    <col min="12290" max="12290" width="9.85546875" style="405" bestFit="1" customWidth="1"/>
    <col min="12291" max="12291" width="7.7109375" style="405" customWidth="1"/>
    <col min="12292" max="12292" width="41.42578125" style="405" customWidth="1"/>
    <col min="12293" max="12293" width="16.140625" style="405" customWidth="1"/>
    <col min="12294" max="12294" width="9.140625" style="405"/>
    <col min="12295" max="12295" width="8.42578125" style="405" customWidth="1"/>
    <col min="12296" max="12296" width="9.42578125" style="405" customWidth="1"/>
    <col min="12297" max="12297" width="47.28515625" style="405" customWidth="1"/>
    <col min="12298" max="12542" width="9.140625" style="405"/>
    <col min="12543" max="12543" width="9" style="405" customWidth="1"/>
    <col min="12544" max="12544" width="25.28515625" style="405" customWidth="1"/>
    <col min="12545" max="12545" width="10.42578125" style="405" customWidth="1"/>
    <col min="12546" max="12546" width="9.85546875" style="405" bestFit="1" customWidth="1"/>
    <col min="12547" max="12547" width="7.7109375" style="405" customWidth="1"/>
    <col min="12548" max="12548" width="41.42578125" style="405" customWidth="1"/>
    <col min="12549" max="12549" width="16.140625" style="405" customWidth="1"/>
    <col min="12550" max="12550" width="9.140625" style="405"/>
    <col min="12551" max="12551" width="8.42578125" style="405" customWidth="1"/>
    <col min="12552" max="12552" width="9.42578125" style="405" customWidth="1"/>
    <col min="12553" max="12553" width="47.28515625" style="405" customWidth="1"/>
    <col min="12554" max="12798" width="9.140625" style="405"/>
    <col min="12799" max="12799" width="9" style="405" customWidth="1"/>
    <col min="12800" max="12800" width="25.28515625" style="405" customWidth="1"/>
    <col min="12801" max="12801" width="10.42578125" style="405" customWidth="1"/>
    <col min="12802" max="12802" width="9.85546875" style="405" bestFit="1" customWidth="1"/>
    <col min="12803" max="12803" width="7.7109375" style="405" customWidth="1"/>
    <col min="12804" max="12804" width="41.42578125" style="405" customWidth="1"/>
    <col min="12805" max="12805" width="16.140625" style="405" customWidth="1"/>
    <col min="12806" max="12806" width="9.140625" style="405"/>
    <col min="12807" max="12807" width="8.42578125" style="405" customWidth="1"/>
    <col min="12808" max="12808" width="9.42578125" style="405" customWidth="1"/>
    <col min="12809" max="12809" width="47.28515625" style="405" customWidth="1"/>
    <col min="12810" max="13054" width="9.140625" style="405"/>
    <col min="13055" max="13055" width="9" style="405" customWidth="1"/>
    <col min="13056" max="13056" width="25.28515625" style="405" customWidth="1"/>
    <col min="13057" max="13057" width="10.42578125" style="405" customWidth="1"/>
    <col min="13058" max="13058" width="9.85546875" style="405" bestFit="1" customWidth="1"/>
    <col min="13059" max="13059" width="7.7109375" style="405" customWidth="1"/>
    <col min="13060" max="13060" width="41.42578125" style="405" customWidth="1"/>
    <col min="13061" max="13061" width="16.140625" style="405" customWidth="1"/>
    <col min="13062" max="13062" width="9.140625" style="405"/>
    <col min="13063" max="13063" width="8.42578125" style="405" customWidth="1"/>
    <col min="13064" max="13064" width="9.42578125" style="405" customWidth="1"/>
    <col min="13065" max="13065" width="47.28515625" style="405" customWidth="1"/>
    <col min="13066" max="13310" width="9.140625" style="405"/>
    <col min="13311" max="13311" width="9" style="405" customWidth="1"/>
    <col min="13312" max="13312" width="25.28515625" style="405" customWidth="1"/>
    <col min="13313" max="13313" width="10.42578125" style="405" customWidth="1"/>
    <col min="13314" max="13314" width="9.85546875" style="405" bestFit="1" customWidth="1"/>
    <col min="13315" max="13315" width="7.7109375" style="405" customWidth="1"/>
    <col min="13316" max="13316" width="41.42578125" style="405" customWidth="1"/>
    <col min="13317" max="13317" width="16.140625" style="405" customWidth="1"/>
    <col min="13318" max="13318" width="9.140625" style="405"/>
    <col min="13319" max="13319" width="8.42578125" style="405" customWidth="1"/>
    <col min="13320" max="13320" width="9.42578125" style="405" customWidth="1"/>
    <col min="13321" max="13321" width="47.28515625" style="405" customWidth="1"/>
    <col min="13322" max="13566" width="9.140625" style="405"/>
    <col min="13567" max="13567" width="9" style="405" customWidth="1"/>
    <col min="13568" max="13568" width="25.28515625" style="405" customWidth="1"/>
    <col min="13569" max="13569" width="10.42578125" style="405" customWidth="1"/>
    <col min="13570" max="13570" width="9.85546875" style="405" bestFit="1" customWidth="1"/>
    <col min="13571" max="13571" width="7.7109375" style="405" customWidth="1"/>
    <col min="13572" max="13572" width="41.42578125" style="405" customWidth="1"/>
    <col min="13573" max="13573" width="16.140625" style="405" customWidth="1"/>
    <col min="13574" max="13574" width="9.140625" style="405"/>
    <col min="13575" max="13575" width="8.42578125" style="405" customWidth="1"/>
    <col min="13576" max="13576" width="9.42578125" style="405" customWidth="1"/>
    <col min="13577" max="13577" width="47.28515625" style="405" customWidth="1"/>
    <col min="13578" max="13822" width="9.140625" style="405"/>
    <col min="13823" max="13823" width="9" style="405" customWidth="1"/>
    <col min="13824" max="13824" width="25.28515625" style="405" customWidth="1"/>
    <col min="13825" max="13825" width="10.42578125" style="405" customWidth="1"/>
    <col min="13826" max="13826" width="9.85546875" style="405" bestFit="1" customWidth="1"/>
    <col min="13827" max="13827" width="7.7109375" style="405" customWidth="1"/>
    <col min="13828" max="13828" width="41.42578125" style="405" customWidth="1"/>
    <col min="13829" max="13829" width="16.140625" style="405" customWidth="1"/>
    <col min="13830" max="13830" width="9.140625" style="405"/>
    <col min="13831" max="13831" width="8.42578125" style="405" customWidth="1"/>
    <col min="13832" max="13832" width="9.42578125" style="405" customWidth="1"/>
    <col min="13833" max="13833" width="47.28515625" style="405" customWidth="1"/>
    <col min="13834" max="14078" width="9.140625" style="405"/>
    <col min="14079" max="14079" width="9" style="405" customWidth="1"/>
    <col min="14080" max="14080" width="25.28515625" style="405" customWidth="1"/>
    <col min="14081" max="14081" width="10.42578125" style="405" customWidth="1"/>
    <col min="14082" max="14082" width="9.85546875" style="405" bestFit="1" customWidth="1"/>
    <col min="14083" max="14083" width="7.7109375" style="405" customWidth="1"/>
    <col min="14084" max="14084" width="41.42578125" style="405" customWidth="1"/>
    <col min="14085" max="14085" width="16.140625" style="405" customWidth="1"/>
    <col min="14086" max="14086" width="9.140625" style="405"/>
    <col min="14087" max="14087" width="8.42578125" style="405" customWidth="1"/>
    <col min="14088" max="14088" width="9.42578125" style="405" customWidth="1"/>
    <col min="14089" max="14089" width="47.28515625" style="405" customWidth="1"/>
    <col min="14090" max="14334" width="9.140625" style="405"/>
    <col min="14335" max="14335" width="9" style="405" customWidth="1"/>
    <col min="14336" max="14336" width="25.28515625" style="405" customWidth="1"/>
    <col min="14337" max="14337" width="10.42578125" style="405" customWidth="1"/>
    <col min="14338" max="14338" width="9.85546875" style="405" bestFit="1" customWidth="1"/>
    <col min="14339" max="14339" width="7.7109375" style="405" customWidth="1"/>
    <col min="14340" max="14340" width="41.42578125" style="405" customWidth="1"/>
    <col min="14341" max="14341" width="16.140625" style="405" customWidth="1"/>
    <col min="14342" max="14342" width="9.140625" style="405"/>
    <col min="14343" max="14343" width="8.42578125" style="405" customWidth="1"/>
    <col min="14344" max="14344" width="9.42578125" style="405" customWidth="1"/>
    <col min="14345" max="14345" width="47.28515625" style="405" customWidth="1"/>
    <col min="14346" max="14590" width="9.140625" style="405"/>
    <col min="14591" max="14591" width="9" style="405" customWidth="1"/>
    <col min="14592" max="14592" width="25.28515625" style="405" customWidth="1"/>
    <col min="14593" max="14593" width="10.42578125" style="405" customWidth="1"/>
    <col min="14594" max="14594" width="9.85546875" style="405" bestFit="1" customWidth="1"/>
    <col min="14595" max="14595" width="7.7109375" style="405" customWidth="1"/>
    <col min="14596" max="14596" width="41.42578125" style="405" customWidth="1"/>
    <col min="14597" max="14597" width="16.140625" style="405" customWidth="1"/>
    <col min="14598" max="14598" width="9.140625" style="405"/>
    <col min="14599" max="14599" width="8.42578125" style="405" customWidth="1"/>
    <col min="14600" max="14600" width="9.42578125" style="405" customWidth="1"/>
    <col min="14601" max="14601" width="47.28515625" style="405" customWidth="1"/>
    <col min="14602" max="14846" width="9.140625" style="405"/>
    <col min="14847" max="14847" width="9" style="405" customWidth="1"/>
    <col min="14848" max="14848" width="25.28515625" style="405" customWidth="1"/>
    <col min="14849" max="14849" width="10.42578125" style="405" customWidth="1"/>
    <col min="14850" max="14850" width="9.85546875" style="405" bestFit="1" customWidth="1"/>
    <col min="14851" max="14851" width="7.7109375" style="405" customWidth="1"/>
    <col min="14852" max="14852" width="41.42578125" style="405" customWidth="1"/>
    <col min="14853" max="14853" width="16.140625" style="405" customWidth="1"/>
    <col min="14854" max="14854" width="9.140625" style="405"/>
    <col min="14855" max="14855" width="8.42578125" style="405" customWidth="1"/>
    <col min="14856" max="14856" width="9.42578125" style="405" customWidth="1"/>
    <col min="14857" max="14857" width="47.28515625" style="405" customWidth="1"/>
    <col min="14858" max="15102" width="9.140625" style="405"/>
    <col min="15103" max="15103" width="9" style="405" customWidth="1"/>
    <col min="15104" max="15104" width="25.28515625" style="405" customWidth="1"/>
    <col min="15105" max="15105" width="10.42578125" style="405" customWidth="1"/>
    <col min="15106" max="15106" width="9.85546875" style="405" bestFit="1" customWidth="1"/>
    <col min="15107" max="15107" width="7.7109375" style="405" customWidth="1"/>
    <col min="15108" max="15108" width="41.42578125" style="405" customWidth="1"/>
    <col min="15109" max="15109" width="16.140625" style="405" customWidth="1"/>
    <col min="15110" max="15110" width="9.140625" style="405"/>
    <col min="15111" max="15111" width="8.42578125" style="405" customWidth="1"/>
    <col min="15112" max="15112" width="9.42578125" style="405" customWidth="1"/>
    <col min="15113" max="15113" width="47.28515625" style="405" customWidth="1"/>
    <col min="15114" max="15358" width="9.140625" style="405"/>
    <col min="15359" max="15359" width="9" style="405" customWidth="1"/>
    <col min="15360" max="15360" width="25.28515625" style="405" customWidth="1"/>
    <col min="15361" max="15361" width="10.42578125" style="405" customWidth="1"/>
    <col min="15362" max="15362" width="9.85546875" style="405" bestFit="1" customWidth="1"/>
    <col min="15363" max="15363" width="7.7109375" style="405" customWidth="1"/>
    <col min="15364" max="15364" width="41.42578125" style="405" customWidth="1"/>
    <col min="15365" max="15365" width="16.140625" style="405" customWidth="1"/>
    <col min="15366" max="15366" width="9.140625" style="405"/>
    <col min="15367" max="15367" width="8.42578125" style="405" customWidth="1"/>
    <col min="15368" max="15368" width="9.42578125" style="405" customWidth="1"/>
    <col min="15369" max="15369" width="47.28515625" style="405" customWidth="1"/>
    <col min="15370" max="15614" width="9.140625" style="405"/>
    <col min="15615" max="15615" width="9" style="405" customWidth="1"/>
    <col min="15616" max="15616" width="25.28515625" style="405" customWidth="1"/>
    <col min="15617" max="15617" width="10.42578125" style="405" customWidth="1"/>
    <col min="15618" max="15618" width="9.85546875" style="405" bestFit="1" customWidth="1"/>
    <col min="15619" max="15619" width="7.7109375" style="405" customWidth="1"/>
    <col min="15620" max="15620" width="41.42578125" style="405" customWidth="1"/>
    <col min="15621" max="15621" width="16.140625" style="405" customWidth="1"/>
    <col min="15622" max="15622" width="9.140625" style="405"/>
    <col min="15623" max="15623" width="8.42578125" style="405" customWidth="1"/>
    <col min="15624" max="15624" width="9.42578125" style="405" customWidth="1"/>
    <col min="15625" max="15625" width="47.28515625" style="405" customWidth="1"/>
    <col min="15626" max="15870" width="9.140625" style="405"/>
    <col min="15871" max="15871" width="9" style="405" customWidth="1"/>
    <col min="15872" max="15872" width="25.28515625" style="405" customWidth="1"/>
    <col min="15873" max="15873" width="10.42578125" style="405" customWidth="1"/>
    <col min="15874" max="15874" width="9.85546875" style="405" bestFit="1" customWidth="1"/>
    <col min="15875" max="15875" width="7.7109375" style="405" customWidth="1"/>
    <col min="15876" max="15876" width="41.42578125" style="405" customWidth="1"/>
    <col min="15877" max="15877" width="16.140625" style="405" customWidth="1"/>
    <col min="15878" max="15878" width="9.140625" style="405"/>
    <col min="15879" max="15879" width="8.42578125" style="405" customWidth="1"/>
    <col min="15880" max="15880" width="9.42578125" style="405" customWidth="1"/>
    <col min="15881" max="15881" width="47.28515625" style="405" customWidth="1"/>
    <col min="15882" max="16126" width="9.140625" style="405"/>
    <col min="16127" max="16127" width="9" style="405" customWidth="1"/>
    <col min="16128" max="16128" width="25.28515625" style="405" customWidth="1"/>
    <col min="16129" max="16129" width="10.42578125" style="405" customWidth="1"/>
    <col min="16130" max="16130" width="9.85546875" style="405" bestFit="1" customWidth="1"/>
    <col min="16131" max="16131" width="7.7109375" style="405" customWidth="1"/>
    <col min="16132" max="16132" width="41.42578125" style="405" customWidth="1"/>
    <col min="16133" max="16133" width="16.140625" style="405" customWidth="1"/>
    <col min="16134" max="16134" width="9.140625" style="405"/>
    <col min="16135" max="16135" width="8.42578125" style="405" customWidth="1"/>
    <col min="16136" max="16136" width="9.42578125" style="405" customWidth="1"/>
    <col min="16137" max="16137" width="47.28515625" style="405" customWidth="1"/>
    <col min="16138" max="16384" width="9.140625" style="405"/>
  </cols>
  <sheetData>
    <row r="1" spans="1:9" ht="15" customHeight="1" x14ac:dyDescent="0.2"/>
    <row r="2" spans="1:9" ht="15" customHeight="1" x14ac:dyDescent="0.2"/>
    <row r="3" spans="1:9" ht="15" customHeight="1" x14ac:dyDescent="0.2">
      <c r="A3" s="406"/>
    </row>
    <row r="4" spans="1:9" s="407" customFormat="1" ht="15.75" customHeight="1" x14ac:dyDescent="0.2">
      <c r="A4" s="589" t="s">
        <v>471</v>
      </c>
      <c r="B4" s="589"/>
      <c r="C4" s="589"/>
      <c r="D4" s="589"/>
      <c r="E4" s="589"/>
      <c r="F4" s="589"/>
      <c r="G4" s="589"/>
      <c r="H4" s="589"/>
      <c r="I4" s="589"/>
    </row>
    <row r="5" spans="1:9" ht="18.75" x14ac:dyDescent="0.2">
      <c r="A5" s="408"/>
    </row>
    <row r="6" spans="1:9" x14ac:dyDescent="0.2">
      <c r="A6" s="409" t="s">
        <v>486</v>
      </c>
    </row>
    <row r="7" spans="1:9" x14ac:dyDescent="0.2">
      <c r="A7" s="409"/>
    </row>
    <row r="8" spans="1:9" ht="12.75" customHeight="1" x14ac:dyDescent="0.2">
      <c r="A8" s="590" t="s">
        <v>487</v>
      </c>
      <c r="B8" s="590"/>
      <c r="C8" s="590"/>
      <c r="D8" s="590"/>
      <c r="E8" s="590"/>
      <c r="F8" s="590"/>
      <c r="G8" s="590"/>
      <c r="H8" s="590"/>
      <c r="I8" s="590"/>
    </row>
    <row r="9" spans="1:9" ht="12.75" customHeight="1" x14ac:dyDescent="0.2">
      <c r="A9" s="413"/>
      <c r="B9" s="413"/>
      <c r="C9" s="413"/>
      <c r="D9" s="413"/>
      <c r="E9" s="413"/>
      <c r="F9" s="413"/>
      <c r="G9" s="413"/>
      <c r="H9" s="413"/>
      <c r="I9" s="413"/>
    </row>
    <row r="10" spans="1:9" x14ac:dyDescent="0.2">
      <c r="A10" s="409" t="s">
        <v>488</v>
      </c>
      <c r="B10" s="411"/>
      <c r="C10" s="412"/>
    </row>
    <row r="11" spans="1:9" x14ac:dyDescent="0.2">
      <c r="A11" s="409"/>
      <c r="B11" s="411"/>
      <c r="C11" s="412"/>
    </row>
    <row r="12" spans="1:9" ht="12.75" customHeight="1" x14ac:dyDescent="0.2">
      <c r="A12" s="591" t="s">
        <v>489</v>
      </c>
      <c r="B12" s="591"/>
      <c r="C12" s="591"/>
      <c r="D12" s="591"/>
      <c r="E12" s="591"/>
      <c r="F12" s="591"/>
      <c r="G12" s="591"/>
      <c r="H12" s="591"/>
      <c r="I12" s="591"/>
    </row>
    <row r="13" spans="1:9" ht="26.25" customHeight="1" x14ac:dyDescent="0.2">
      <c r="A13" s="590" t="s">
        <v>492</v>
      </c>
      <c r="B13" s="590"/>
      <c r="C13" s="590"/>
      <c r="D13" s="590"/>
      <c r="E13" s="590"/>
      <c r="F13" s="590"/>
      <c r="G13" s="590"/>
      <c r="H13" s="590"/>
      <c r="I13" s="590"/>
    </row>
    <row r="14" spans="1:9" ht="14.25" x14ac:dyDescent="0.2">
      <c r="A14" s="414"/>
      <c r="B14" s="415"/>
      <c r="C14" s="416"/>
      <c r="D14" s="417"/>
      <c r="E14" s="415"/>
      <c r="F14" s="417"/>
      <c r="G14" s="417"/>
      <c r="H14" s="418"/>
      <c r="I14" s="417"/>
    </row>
    <row r="15" spans="1:9" ht="12" customHeight="1" x14ac:dyDescent="0.2">
      <c r="A15" s="592" t="s">
        <v>490</v>
      </c>
      <c r="B15" s="592"/>
      <c r="C15" s="592"/>
      <c r="D15" s="592"/>
      <c r="E15" s="592"/>
      <c r="F15" s="592"/>
      <c r="G15" s="592"/>
      <c r="H15" s="592"/>
      <c r="I15" s="592"/>
    </row>
    <row r="16" spans="1:9" ht="12.75" customHeight="1" x14ac:dyDescent="0.2">
      <c r="A16" s="435"/>
      <c r="B16" s="435"/>
      <c r="C16" s="435"/>
      <c r="D16" s="435"/>
      <c r="E16" s="435"/>
      <c r="F16" s="435"/>
      <c r="G16" s="435"/>
      <c r="H16" s="435"/>
      <c r="I16" s="435"/>
    </row>
    <row r="17" spans="1:9" x14ac:dyDescent="0.2">
      <c r="A17" s="410" t="s">
        <v>491</v>
      </c>
      <c r="B17" s="411"/>
      <c r="C17" s="412"/>
    </row>
    <row r="18" spans="1:9" ht="13.5" thickBot="1" x14ac:dyDescent="0.25">
      <c r="A18" s="411"/>
      <c r="C18" s="412"/>
    </row>
    <row r="19" spans="1:9" s="422" customFormat="1" ht="26.25" thickTop="1" x14ac:dyDescent="0.25">
      <c r="A19" s="419" t="s">
        <v>473</v>
      </c>
      <c r="B19" s="419" t="s">
        <v>474</v>
      </c>
      <c r="C19" s="419" t="s">
        <v>472</v>
      </c>
      <c r="D19" s="420" t="s">
        <v>355</v>
      </c>
      <c r="E19" s="421" t="s">
        <v>90</v>
      </c>
      <c r="F19" s="401">
        <v>2016</v>
      </c>
      <c r="G19" s="101">
        <v>2017</v>
      </c>
      <c r="H19" s="101">
        <v>2018</v>
      </c>
      <c r="I19" s="420" t="s">
        <v>60</v>
      </c>
    </row>
    <row r="20" spans="1:9" ht="12.75" customHeight="1" x14ac:dyDescent="0.2">
      <c r="A20" s="578" t="s">
        <v>469</v>
      </c>
      <c r="B20" s="581"/>
      <c r="C20" s="423">
        <v>1111</v>
      </c>
      <c r="D20" s="424" t="s">
        <v>475</v>
      </c>
      <c r="E20" s="584" t="s">
        <v>480</v>
      </c>
      <c r="F20" s="461"/>
      <c r="G20" s="461"/>
      <c r="H20" s="425"/>
      <c r="I20" s="434" t="s">
        <v>481</v>
      </c>
    </row>
    <row r="21" spans="1:9" ht="12.75" customHeight="1" x14ac:dyDescent="0.2">
      <c r="A21" s="579"/>
      <c r="B21" s="582"/>
      <c r="C21" s="423">
        <v>1112</v>
      </c>
      <c r="D21" s="424" t="s">
        <v>476</v>
      </c>
      <c r="E21" s="585"/>
      <c r="F21" s="461"/>
      <c r="G21" s="461"/>
      <c r="H21" s="425"/>
      <c r="I21" s="434" t="s">
        <v>482</v>
      </c>
    </row>
    <row r="22" spans="1:9" ht="12.75" customHeight="1" x14ac:dyDescent="0.2">
      <c r="A22" s="579"/>
      <c r="B22" s="582"/>
      <c r="C22" s="423">
        <v>1113</v>
      </c>
      <c r="D22" s="424" t="s">
        <v>477</v>
      </c>
      <c r="E22" s="586"/>
      <c r="F22" s="461"/>
      <c r="G22" s="461"/>
      <c r="H22" s="425"/>
      <c r="I22" s="434" t="s">
        <v>483</v>
      </c>
    </row>
    <row r="23" spans="1:9" ht="12.75" customHeight="1" x14ac:dyDescent="0.2">
      <c r="A23" s="579"/>
      <c r="B23" s="582"/>
      <c r="C23" s="426">
        <v>3111</v>
      </c>
      <c r="D23" s="427" t="s">
        <v>478</v>
      </c>
      <c r="E23" s="587" t="s">
        <v>0</v>
      </c>
      <c r="F23" s="462"/>
      <c r="G23" s="462"/>
      <c r="H23" s="429"/>
      <c r="I23" s="434" t="s">
        <v>484</v>
      </c>
    </row>
    <row r="24" spans="1:9" ht="12.75" customHeight="1" x14ac:dyDescent="0.2">
      <c r="A24" s="580"/>
      <c r="B24" s="583"/>
      <c r="C24" s="430">
        <v>341</v>
      </c>
      <c r="D24" s="428" t="s">
        <v>479</v>
      </c>
      <c r="E24" s="588"/>
      <c r="F24" s="433"/>
      <c r="G24" s="433"/>
      <c r="H24" s="429" t="s">
        <v>324</v>
      </c>
      <c r="I24" s="434" t="s">
        <v>485</v>
      </c>
    </row>
    <row r="25" spans="1:9" ht="12.75" customHeight="1" x14ac:dyDescent="0.2">
      <c r="A25" s="468"/>
      <c r="B25" s="468"/>
      <c r="C25" s="432"/>
      <c r="D25" s="432"/>
      <c r="E25" s="431"/>
      <c r="F25" s="463"/>
      <c r="G25" s="463"/>
      <c r="H25" s="464"/>
      <c r="I25" s="465"/>
    </row>
    <row r="26" spans="1:9" ht="12.75" customHeight="1" x14ac:dyDescent="0.2">
      <c r="A26" s="578" t="s">
        <v>469</v>
      </c>
      <c r="B26" s="581"/>
      <c r="C26" s="423">
        <v>1111</v>
      </c>
      <c r="D26" s="424" t="s">
        <v>475</v>
      </c>
      <c r="E26" s="584" t="s">
        <v>480</v>
      </c>
      <c r="F26" s="461"/>
      <c r="G26" s="461"/>
      <c r="H26" s="425"/>
      <c r="I26" s="433"/>
    </row>
    <row r="27" spans="1:9" ht="12.75" customHeight="1" x14ac:dyDescent="0.2">
      <c r="A27" s="579"/>
      <c r="B27" s="582"/>
      <c r="C27" s="423">
        <v>1112</v>
      </c>
      <c r="D27" s="424" t="s">
        <v>476</v>
      </c>
      <c r="E27" s="585"/>
      <c r="F27" s="461"/>
      <c r="G27" s="461"/>
      <c r="H27" s="425"/>
      <c r="I27" s="433"/>
    </row>
    <row r="28" spans="1:9" ht="12.75" customHeight="1" x14ac:dyDescent="0.2">
      <c r="A28" s="579"/>
      <c r="B28" s="582"/>
      <c r="C28" s="423">
        <v>1113</v>
      </c>
      <c r="D28" s="424" t="s">
        <v>477</v>
      </c>
      <c r="E28" s="586"/>
      <c r="F28" s="461"/>
      <c r="G28" s="461"/>
      <c r="H28" s="425"/>
      <c r="I28" s="433"/>
    </row>
    <row r="29" spans="1:9" ht="12.75" customHeight="1" x14ac:dyDescent="0.2">
      <c r="A29" s="579"/>
      <c r="B29" s="582"/>
      <c r="C29" s="426">
        <v>3111</v>
      </c>
      <c r="D29" s="427" t="s">
        <v>478</v>
      </c>
      <c r="E29" s="587" t="s">
        <v>0</v>
      </c>
      <c r="F29" s="462"/>
      <c r="G29" s="462"/>
      <c r="H29" s="429"/>
      <c r="I29" s="433"/>
    </row>
    <row r="30" spans="1:9" ht="12.75" customHeight="1" x14ac:dyDescent="0.2">
      <c r="A30" s="580"/>
      <c r="B30" s="583"/>
      <c r="C30" s="430">
        <v>341</v>
      </c>
      <c r="D30" s="428" t="s">
        <v>479</v>
      </c>
      <c r="E30" s="588"/>
      <c r="F30" s="433"/>
      <c r="G30" s="433"/>
      <c r="H30" s="429" t="s">
        <v>324</v>
      </c>
      <c r="I30" s="433"/>
    </row>
    <row r="31" spans="1:9" ht="12.75" customHeight="1" x14ac:dyDescent="0.2">
      <c r="A31" s="468"/>
      <c r="B31" s="468"/>
      <c r="C31" s="432"/>
      <c r="D31" s="432"/>
      <c r="E31" s="431"/>
      <c r="F31" s="463"/>
      <c r="G31" s="463"/>
      <c r="H31" s="464"/>
      <c r="I31" s="463"/>
    </row>
    <row r="32" spans="1:9" ht="12.75" customHeight="1" x14ac:dyDescent="0.2">
      <c r="A32" s="578" t="s">
        <v>469</v>
      </c>
      <c r="B32" s="581"/>
      <c r="C32" s="423">
        <v>1111</v>
      </c>
      <c r="D32" s="424" t="s">
        <v>475</v>
      </c>
      <c r="E32" s="584" t="s">
        <v>480</v>
      </c>
      <c r="F32" s="461"/>
      <c r="G32" s="461"/>
      <c r="H32" s="425"/>
      <c r="I32" s="433"/>
    </row>
    <row r="33" spans="1:9" ht="12.75" customHeight="1" x14ac:dyDescent="0.2">
      <c r="A33" s="579"/>
      <c r="B33" s="582"/>
      <c r="C33" s="423">
        <v>1112</v>
      </c>
      <c r="D33" s="424" t="s">
        <v>476</v>
      </c>
      <c r="E33" s="585"/>
      <c r="F33" s="461"/>
      <c r="G33" s="461"/>
      <c r="H33" s="425"/>
      <c r="I33" s="433"/>
    </row>
    <row r="34" spans="1:9" ht="12.75" customHeight="1" x14ac:dyDescent="0.2">
      <c r="A34" s="579"/>
      <c r="B34" s="582"/>
      <c r="C34" s="423">
        <v>1113</v>
      </c>
      <c r="D34" s="424" t="s">
        <v>477</v>
      </c>
      <c r="E34" s="586"/>
      <c r="F34" s="461"/>
      <c r="G34" s="461"/>
      <c r="H34" s="425"/>
      <c r="I34" s="433"/>
    </row>
    <row r="35" spans="1:9" ht="12.75" customHeight="1" x14ac:dyDescent="0.2">
      <c r="A35" s="579"/>
      <c r="B35" s="582"/>
      <c r="C35" s="426">
        <v>3111</v>
      </c>
      <c r="D35" s="427" t="s">
        <v>478</v>
      </c>
      <c r="E35" s="587" t="s">
        <v>0</v>
      </c>
      <c r="F35" s="462"/>
      <c r="G35" s="462"/>
      <c r="H35" s="429"/>
      <c r="I35" s="433"/>
    </row>
    <row r="36" spans="1:9" ht="12.75" customHeight="1" x14ac:dyDescent="0.2">
      <c r="A36" s="580"/>
      <c r="B36" s="583"/>
      <c r="C36" s="430">
        <v>341</v>
      </c>
      <c r="D36" s="428" t="s">
        <v>479</v>
      </c>
      <c r="E36" s="588"/>
      <c r="F36" s="433"/>
      <c r="G36" s="433"/>
      <c r="H36" s="429" t="s">
        <v>324</v>
      </c>
      <c r="I36" s="433"/>
    </row>
    <row r="37" spans="1:9" ht="12.75" customHeight="1" x14ac:dyDescent="0.2">
      <c r="A37" s="468"/>
      <c r="B37" s="468"/>
      <c r="C37" s="432"/>
      <c r="D37" s="432"/>
      <c r="E37" s="431"/>
      <c r="F37" s="463"/>
      <c r="G37" s="463"/>
      <c r="H37" s="464"/>
      <c r="I37" s="463"/>
    </row>
    <row r="38" spans="1:9" ht="12.75" customHeight="1" x14ac:dyDescent="0.2">
      <c r="A38" s="578" t="s">
        <v>469</v>
      </c>
      <c r="B38" s="581"/>
      <c r="C38" s="423">
        <v>1111</v>
      </c>
      <c r="D38" s="424" t="s">
        <v>475</v>
      </c>
      <c r="E38" s="584" t="s">
        <v>480</v>
      </c>
      <c r="F38" s="461"/>
      <c r="G38" s="461"/>
      <c r="H38" s="425"/>
      <c r="I38" s="433"/>
    </row>
    <row r="39" spans="1:9" ht="12.75" customHeight="1" x14ac:dyDescent="0.2">
      <c r="A39" s="579"/>
      <c r="B39" s="582"/>
      <c r="C39" s="423">
        <v>1112</v>
      </c>
      <c r="D39" s="424" t="s">
        <v>476</v>
      </c>
      <c r="E39" s="585"/>
      <c r="F39" s="461"/>
      <c r="G39" s="461"/>
      <c r="H39" s="425"/>
      <c r="I39" s="433"/>
    </row>
    <row r="40" spans="1:9" ht="12.75" customHeight="1" x14ac:dyDescent="0.2">
      <c r="A40" s="579"/>
      <c r="B40" s="582"/>
      <c r="C40" s="423">
        <v>1113</v>
      </c>
      <c r="D40" s="424" t="s">
        <v>477</v>
      </c>
      <c r="E40" s="586"/>
      <c r="F40" s="461"/>
      <c r="G40" s="461"/>
      <c r="H40" s="425"/>
      <c r="I40" s="433"/>
    </row>
    <row r="41" spans="1:9" ht="12.75" customHeight="1" x14ac:dyDescent="0.2">
      <c r="A41" s="579"/>
      <c r="B41" s="582"/>
      <c r="C41" s="426">
        <v>3111</v>
      </c>
      <c r="D41" s="427" t="s">
        <v>478</v>
      </c>
      <c r="E41" s="587" t="s">
        <v>0</v>
      </c>
      <c r="F41" s="462"/>
      <c r="G41" s="462"/>
      <c r="H41" s="429"/>
      <c r="I41" s="433"/>
    </row>
    <row r="42" spans="1:9" ht="12.75" customHeight="1" x14ac:dyDescent="0.2">
      <c r="A42" s="580"/>
      <c r="B42" s="583"/>
      <c r="C42" s="430">
        <v>341</v>
      </c>
      <c r="D42" s="428" t="s">
        <v>479</v>
      </c>
      <c r="E42" s="588"/>
      <c r="F42" s="433"/>
      <c r="G42" s="433"/>
      <c r="H42" s="429" t="s">
        <v>324</v>
      </c>
      <c r="I42" s="433"/>
    </row>
    <row r="43" spans="1:9" ht="12.75" customHeight="1" x14ac:dyDescent="0.2">
      <c r="A43" s="468"/>
      <c r="B43" s="468"/>
      <c r="C43" s="432"/>
      <c r="D43" s="432"/>
      <c r="E43" s="431"/>
      <c r="F43" s="463"/>
      <c r="G43" s="463"/>
      <c r="H43" s="464"/>
      <c r="I43" s="463"/>
    </row>
    <row r="44" spans="1:9" ht="12.75" customHeight="1" x14ac:dyDescent="0.2">
      <c r="A44" s="578" t="s">
        <v>469</v>
      </c>
      <c r="B44" s="581"/>
      <c r="C44" s="423">
        <v>1111</v>
      </c>
      <c r="D44" s="424" t="s">
        <v>475</v>
      </c>
      <c r="E44" s="584" t="s">
        <v>480</v>
      </c>
      <c r="F44" s="461"/>
      <c r="G44" s="461"/>
      <c r="H44" s="425"/>
      <c r="I44" s="433"/>
    </row>
    <row r="45" spans="1:9" ht="12.75" customHeight="1" x14ac:dyDescent="0.2">
      <c r="A45" s="579"/>
      <c r="B45" s="582"/>
      <c r="C45" s="423">
        <v>1112</v>
      </c>
      <c r="D45" s="424" t="s">
        <v>476</v>
      </c>
      <c r="E45" s="585"/>
      <c r="F45" s="461"/>
      <c r="G45" s="461"/>
      <c r="H45" s="425"/>
      <c r="I45" s="433"/>
    </row>
    <row r="46" spans="1:9" ht="12.75" customHeight="1" x14ac:dyDescent="0.2">
      <c r="A46" s="579"/>
      <c r="B46" s="582"/>
      <c r="C46" s="423">
        <v>1113</v>
      </c>
      <c r="D46" s="424" t="s">
        <v>477</v>
      </c>
      <c r="E46" s="586"/>
      <c r="F46" s="461"/>
      <c r="G46" s="461"/>
      <c r="H46" s="425"/>
      <c r="I46" s="433"/>
    </row>
    <row r="47" spans="1:9" ht="12.75" customHeight="1" x14ac:dyDescent="0.2">
      <c r="A47" s="579"/>
      <c r="B47" s="582"/>
      <c r="C47" s="426">
        <v>3111</v>
      </c>
      <c r="D47" s="427" t="s">
        <v>478</v>
      </c>
      <c r="E47" s="587" t="s">
        <v>0</v>
      </c>
      <c r="F47" s="462"/>
      <c r="G47" s="462"/>
      <c r="H47" s="429"/>
      <c r="I47" s="433"/>
    </row>
    <row r="48" spans="1:9" ht="12.75" customHeight="1" x14ac:dyDescent="0.2">
      <c r="A48" s="580"/>
      <c r="B48" s="583"/>
      <c r="C48" s="430">
        <v>341</v>
      </c>
      <c r="D48" s="428" t="s">
        <v>479</v>
      </c>
      <c r="E48" s="588"/>
      <c r="F48" s="433"/>
      <c r="G48" s="433"/>
      <c r="H48" s="429" t="s">
        <v>324</v>
      </c>
      <c r="I48" s="433"/>
    </row>
    <row r="49" spans="1:9" ht="12.75" customHeight="1" x14ac:dyDescent="0.2">
      <c r="A49" s="468"/>
      <c r="B49" s="468"/>
      <c r="C49" s="432"/>
      <c r="D49" s="432"/>
      <c r="E49" s="431"/>
      <c r="F49" s="463"/>
      <c r="G49" s="463"/>
      <c r="H49" s="464"/>
      <c r="I49" s="463"/>
    </row>
    <row r="50" spans="1:9" ht="12.75" customHeight="1" x14ac:dyDescent="0.2">
      <c r="A50" s="578" t="s">
        <v>469</v>
      </c>
      <c r="B50" s="581"/>
      <c r="C50" s="423">
        <v>1111</v>
      </c>
      <c r="D50" s="424" t="s">
        <v>475</v>
      </c>
      <c r="E50" s="584" t="s">
        <v>480</v>
      </c>
      <c r="F50" s="461"/>
      <c r="G50" s="461"/>
      <c r="H50" s="425"/>
      <c r="I50" s="433"/>
    </row>
    <row r="51" spans="1:9" ht="12.75" customHeight="1" x14ac:dyDescent="0.2">
      <c r="A51" s="579"/>
      <c r="B51" s="582"/>
      <c r="C51" s="423">
        <v>1112</v>
      </c>
      <c r="D51" s="424" t="s">
        <v>476</v>
      </c>
      <c r="E51" s="585"/>
      <c r="F51" s="461"/>
      <c r="G51" s="461"/>
      <c r="H51" s="425"/>
      <c r="I51" s="433"/>
    </row>
    <row r="52" spans="1:9" ht="12.75" customHeight="1" x14ac:dyDescent="0.2">
      <c r="A52" s="579"/>
      <c r="B52" s="582"/>
      <c r="C52" s="423">
        <v>1113</v>
      </c>
      <c r="D52" s="424" t="s">
        <v>477</v>
      </c>
      <c r="E52" s="586"/>
      <c r="F52" s="461"/>
      <c r="G52" s="461"/>
      <c r="H52" s="425"/>
      <c r="I52" s="433"/>
    </row>
    <row r="53" spans="1:9" ht="12.75" customHeight="1" x14ac:dyDescent="0.2">
      <c r="A53" s="579"/>
      <c r="B53" s="582"/>
      <c r="C53" s="426">
        <v>3111</v>
      </c>
      <c r="D53" s="427" t="s">
        <v>478</v>
      </c>
      <c r="E53" s="587" t="s">
        <v>0</v>
      </c>
      <c r="F53" s="462"/>
      <c r="G53" s="462"/>
      <c r="H53" s="429"/>
      <c r="I53" s="433"/>
    </row>
    <row r="54" spans="1:9" ht="12.75" customHeight="1" x14ac:dyDescent="0.2">
      <c r="A54" s="580"/>
      <c r="B54" s="583"/>
      <c r="C54" s="430">
        <v>341</v>
      </c>
      <c r="D54" s="428" t="s">
        <v>479</v>
      </c>
      <c r="E54" s="588"/>
      <c r="F54" s="433"/>
      <c r="G54" s="433"/>
      <c r="H54" s="429" t="s">
        <v>324</v>
      </c>
      <c r="I54" s="433"/>
    </row>
    <row r="55" spans="1:9" ht="12.75" customHeight="1" x14ac:dyDescent="0.2">
      <c r="A55" s="468"/>
      <c r="B55" s="468"/>
      <c r="C55" s="432"/>
      <c r="D55" s="432"/>
      <c r="E55" s="431"/>
      <c r="F55" s="463"/>
      <c r="G55" s="463"/>
      <c r="H55" s="464"/>
      <c r="I55" s="463"/>
    </row>
    <row r="56" spans="1:9" ht="12.75" customHeight="1" x14ac:dyDescent="0.2">
      <c r="A56" s="578" t="s">
        <v>469</v>
      </c>
      <c r="B56" s="581"/>
      <c r="C56" s="423">
        <v>1111</v>
      </c>
      <c r="D56" s="424" t="s">
        <v>475</v>
      </c>
      <c r="E56" s="584" t="s">
        <v>480</v>
      </c>
      <c r="F56" s="461"/>
      <c r="G56" s="461"/>
      <c r="H56" s="425"/>
      <c r="I56" s="433"/>
    </row>
    <row r="57" spans="1:9" ht="12.75" customHeight="1" x14ac:dyDescent="0.2">
      <c r="A57" s="579"/>
      <c r="B57" s="582"/>
      <c r="C57" s="423">
        <v>1112</v>
      </c>
      <c r="D57" s="424" t="s">
        <v>476</v>
      </c>
      <c r="E57" s="585"/>
      <c r="F57" s="461"/>
      <c r="G57" s="461"/>
      <c r="H57" s="425"/>
      <c r="I57" s="433"/>
    </row>
    <row r="58" spans="1:9" ht="12.75" customHeight="1" x14ac:dyDescent="0.2">
      <c r="A58" s="579"/>
      <c r="B58" s="582"/>
      <c r="C58" s="423">
        <v>1113</v>
      </c>
      <c r="D58" s="424" t="s">
        <v>477</v>
      </c>
      <c r="E58" s="586"/>
      <c r="F58" s="461"/>
      <c r="G58" s="461"/>
      <c r="H58" s="425"/>
      <c r="I58" s="433"/>
    </row>
    <row r="59" spans="1:9" ht="12.75" customHeight="1" x14ac:dyDescent="0.2">
      <c r="A59" s="579"/>
      <c r="B59" s="582"/>
      <c r="C59" s="426">
        <v>3111</v>
      </c>
      <c r="D59" s="427" t="s">
        <v>478</v>
      </c>
      <c r="E59" s="587" t="s">
        <v>0</v>
      </c>
      <c r="F59" s="462"/>
      <c r="G59" s="462"/>
      <c r="H59" s="429"/>
      <c r="I59" s="433"/>
    </row>
    <row r="60" spans="1:9" ht="12.75" customHeight="1" x14ac:dyDescent="0.2">
      <c r="A60" s="580"/>
      <c r="B60" s="583"/>
      <c r="C60" s="430">
        <v>341</v>
      </c>
      <c r="D60" s="428" t="s">
        <v>479</v>
      </c>
      <c r="E60" s="588"/>
      <c r="F60" s="433"/>
      <c r="G60" s="433"/>
      <c r="H60" s="429" t="s">
        <v>324</v>
      </c>
      <c r="I60" s="433"/>
    </row>
    <row r="61" spans="1:9" ht="12.75" customHeight="1" x14ac:dyDescent="0.2">
      <c r="A61" s="468"/>
      <c r="B61" s="468"/>
      <c r="C61" s="432"/>
      <c r="D61" s="432"/>
      <c r="E61" s="431"/>
      <c r="F61" s="463"/>
      <c r="G61" s="463"/>
      <c r="H61" s="464"/>
      <c r="I61" s="463"/>
    </row>
    <row r="62" spans="1:9" ht="12.75" customHeight="1" x14ac:dyDescent="0.2">
      <c r="A62" s="578" t="s">
        <v>469</v>
      </c>
      <c r="B62" s="581"/>
      <c r="C62" s="423">
        <v>1111</v>
      </c>
      <c r="D62" s="424" t="s">
        <v>475</v>
      </c>
      <c r="E62" s="584" t="s">
        <v>480</v>
      </c>
      <c r="F62" s="461"/>
      <c r="G62" s="461"/>
      <c r="H62" s="425"/>
      <c r="I62" s="433"/>
    </row>
    <row r="63" spans="1:9" ht="12.75" customHeight="1" x14ac:dyDescent="0.2">
      <c r="A63" s="579"/>
      <c r="B63" s="582"/>
      <c r="C63" s="423">
        <v>1112</v>
      </c>
      <c r="D63" s="424" t="s">
        <v>476</v>
      </c>
      <c r="E63" s="585"/>
      <c r="F63" s="461"/>
      <c r="G63" s="461"/>
      <c r="H63" s="425"/>
      <c r="I63" s="433"/>
    </row>
    <row r="64" spans="1:9" ht="12.75" customHeight="1" x14ac:dyDescent="0.2">
      <c r="A64" s="579"/>
      <c r="B64" s="582"/>
      <c r="C64" s="423">
        <v>1113</v>
      </c>
      <c r="D64" s="424" t="s">
        <v>477</v>
      </c>
      <c r="E64" s="586"/>
      <c r="F64" s="461"/>
      <c r="G64" s="461"/>
      <c r="H64" s="425"/>
      <c r="I64" s="433"/>
    </row>
    <row r="65" spans="1:9" ht="12.75" customHeight="1" x14ac:dyDescent="0.2">
      <c r="A65" s="579"/>
      <c r="B65" s="582"/>
      <c r="C65" s="426">
        <v>3111</v>
      </c>
      <c r="D65" s="427" t="s">
        <v>478</v>
      </c>
      <c r="E65" s="587" t="s">
        <v>0</v>
      </c>
      <c r="F65" s="462"/>
      <c r="G65" s="462"/>
      <c r="H65" s="429"/>
      <c r="I65" s="433"/>
    </row>
    <row r="66" spans="1:9" ht="12.75" customHeight="1" x14ac:dyDescent="0.2">
      <c r="A66" s="580"/>
      <c r="B66" s="583"/>
      <c r="C66" s="430">
        <v>341</v>
      </c>
      <c r="D66" s="428" t="s">
        <v>479</v>
      </c>
      <c r="E66" s="588"/>
      <c r="F66" s="433"/>
      <c r="G66" s="433"/>
      <c r="H66" s="429" t="s">
        <v>324</v>
      </c>
      <c r="I66" s="433"/>
    </row>
    <row r="67" spans="1:9" ht="12.75" customHeight="1" x14ac:dyDescent="0.2">
      <c r="A67" s="468"/>
      <c r="B67" s="468"/>
      <c r="C67" s="432"/>
      <c r="D67" s="432"/>
      <c r="E67" s="431"/>
      <c r="F67" s="463"/>
      <c r="G67" s="463"/>
      <c r="H67" s="464"/>
      <c r="I67" s="463"/>
    </row>
    <row r="68" spans="1:9" ht="12.75" customHeight="1" x14ac:dyDescent="0.2">
      <c r="A68" s="578" t="s">
        <v>469</v>
      </c>
      <c r="B68" s="581"/>
      <c r="C68" s="423">
        <v>1111</v>
      </c>
      <c r="D68" s="424" t="s">
        <v>475</v>
      </c>
      <c r="E68" s="584" t="s">
        <v>480</v>
      </c>
      <c r="F68" s="461"/>
      <c r="G68" s="461"/>
      <c r="H68" s="425"/>
      <c r="I68" s="433"/>
    </row>
    <row r="69" spans="1:9" ht="12.75" customHeight="1" x14ac:dyDescent="0.2">
      <c r="A69" s="579"/>
      <c r="B69" s="582"/>
      <c r="C69" s="423">
        <v>1112</v>
      </c>
      <c r="D69" s="424" t="s">
        <v>476</v>
      </c>
      <c r="E69" s="585"/>
      <c r="F69" s="461"/>
      <c r="G69" s="461"/>
      <c r="H69" s="425"/>
      <c r="I69" s="433"/>
    </row>
    <row r="70" spans="1:9" ht="12.75" customHeight="1" x14ac:dyDescent="0.2">
      <c r="A70" s="579"/>
      <c r="B70" s="582"/>
      <c r="C70" s="423">
        <v>1113</v>
      </c>
      <c r="D70" s="424" t="s">
        <v>477</v>
      </c>
      <c r="E70" s="586"/>
      <c r="F70" s="461"/>
      <c r="G70" s="461"/>
      <c r="H70" s="425"/>
      <c r="I70" s="433"/>
    </row>
    <row r="71" spans="1:9" ht="12.75" customHeight="1" x14ac:dyDescent="0.2">
      <c r="A71" s="579"/>
      <c r="B71" s="582"/>
      <c r="C71" s="426">
        <v>3111</v>
      </c>
      <c r="D71" s="427" t="s">
        <v>478</v>
      </c>
      <c r="E71" s="587" t="s">
        <v>0</v>
      </c>
      <c r="F71" s="462"/>
      <c r="G71" s="462"/>
      <c r="H71" s="429"/>
      <c r="I71" s="433"/>
    </row>
    <row r="72" spans="1:9" ht="12.75" customHeight="1" x14ac:dyDescent="0.2">
      <c r="A72" s="580"/>
      <c r="B72" s="583"/>
      <c r="C72" s="430">
        <v>341</v>
      </c>
      <c r="D72" s="428" t="s">
        <v>479</v>
      </c>
      <c r="E72" s="588"/>
      <c r="F72" s="433"/>
      <c r="G72" s="433"/>
      <c r="H72" s="429" t="s">
        <v>324</v>
      </c>
      <c r="I72" s="433"/>
    </row>
    <row r="73" spans="1:9" ht="12.75" customHeight="1" x14ac:dyDescent="0.2">
      <c r="A73" s="468"/>
      <c r="B73" s="468"/>
      <c r="C73" s="432"/>
      <c r="D73" s="432"/>
      <c r="E73" s="431"/>
      <c r="F73" s="463"/>
      <c r="G73" s="463"/>
      <c r="H73" s="464"/>
      <c r="I73" s="463"/>
    </row>
    <row r="74" spans="1:9" ht="12.75" customHeight="1" x14ac:dyDescent="0.2">
      <c r="A74" s="578" t="s">
        <v>469</v>
      </c>
      <c r="B74" s="581"/>
      <c r="C74" s="423">
        <v>1111</v>
      </c>
      <c r="D74" s="424" t="s">
        <v>475</v>
      </c>
      <c r="E74" s="584" t="s">
        <v>480</v>
      </c>
      <c r="F74" s="461"/>
      <c r="G74" s="461"/>
      <c r="H74" s="425"/>
      <c r="I74" s="433"/>
    </row>
    <row r="75" spans="1:9" ht="12.75" customHeight="1" x14ac:dyDescent="0.2">
      <c r="A75" s="579"/>
      <c r="B75" s="582"/>
      <c r="C75" s="423">
        <v>1112</v>
      </c>
      <c r="D75" s="424" t="s">
        <v>476</v>
      </c>
      <c r="E75" s="585"/>
      <c r="F75" s="461"/>
      <c r="G75" s="461"/>
      <c r="H75" s="425"/>
      <c r="I75" s="433"/>
    </row>
    <row r="76" spans="1:9" ht="12.75" customHeight="1" x14ac:dyDescent="0.2">
      <c r="A76" s="579"/>
      <c r="B76" s="582"/>
      <c r="C76" s="423">
        <v>1113</v>
      </c>
      <c r="D76" s="424" t="s">
        <v>477</v>
      </c>
      <c r="E76" s="586"/>
      <c r="F76" s="461"/>
      <c r="G76" s="461"/>
      <c r="H76" s="425"/>
      <c r="I76" s="433"/>
    </row>
    <row r="77" spans="1:9" ht="12.75" customHeight="1" x14ac:dyDescent="0.2">
      <c r="A77" s="579"/>
      <c r="B77" s="582"/>
      <c r="C77" s="426">
        <v>3111</v>
      </c>
      <c r="D77" s="427" t="s">
        <v>478</v>
      </c>
      <c r="E77" s="587" t="s">
        <v>0</v>
      </c>
      <c r="F77" s="462"/>
      <c r="G77" s="462"/>
      <c r="H77" s="429"/>
      <c r="I77" s="433"/>
    </row>
    <row r="78" spans="1:9" ht="12.75" customHeight="1" x14ac:dyDescent="0.2">
      <c r="A78" s="580"/>
      <c r="B78" s="583"/>
      <c r="C78" s="430">
        <v>341</v>
      </c>
      <c r="D78" s="428" t="s">
        <v>479</v>
      </c>
      <c r="E78" s="588"/>
      <c r="F78" s="433"/>
      <c r="G78" s="433"/>
      <c r="H78" s="429" t="s">
        <v>324</v>
      </c>
      <c r="I78" s="433"/>
    </row>
    <row r="79" spans="1:9" ht="12.75" customHeight="1" x14ac:dyDescent="0.2">
      <c r="A79" s="468"/>
      <c r="B79" s="468"/>
      <c r="C79" s="432"/>
      <c r="D79" s="432"/>
      <c r="E79" s="431"/>
      <c r="F79" s="463"/>
      <c r="G79" s="463"/>
      <c r="H79" s="464"/>
      <c r="I79" s="463"/>
    </row>
    <row r="80" spans="1:9" ht="12.75" customHeight="1" x14ac:dyDescent="0.2">
      <c r="A80" s="578" t="s">
        <v>469</v>
      </c>
      <c r="B80" s="581"/>
      <c r="C80" s="423">
        <v>1111</v>
      </c>
      <c r="D80" s="424" t="s">
        <v>475</v>
      </c>
      <c r="E80" s="584" t="s">
        <v>480</v>
      </c>
      <c r="F80" s="461"/>
      <c r="G80" s="461"/>
      <c r="H80" s="425"/>
      <c r="I80" s="433"/>
    </row>
    <row r="81" spans="1:9" ht="12.75" customHeight="1" x14ac:dyDescent="0.2">
      <c r="A81" s="579"/>
      <c r="B81" s="582"/>
      <c r="C81" s="423">
        <v>1112</v>
      </c>
      <c r="D81" s="424" t="s">
        <v>476</v>
      </c>
      <c r="E81" s="585"/>
      <c r="F81" s="461"/>
      <c r="G81" s="461"/>
      <c r="H81" s="425"/>
      <c r="I81" s="433"/>
    </row>
    <row r="82" spans="1:9" ht="12.75" customHeight="1" x14ac:dyDescent="0.2">
      <c r="A82" s="579"/>
      <c r="B82" s="582"/>
      <c r="C82" s="423">
        <v>1113</v>
      </c>
      <c r="D82" s="424" t="s">
        <v>477</v>
      </c>
      <c r="E82" s="586"/>
      <c r="F82" s="461"/>
      <c r="G82" s="461"/>
      <c r="H82" s="425"/>
      <c r="I82" s="433"/>
    </row>
    <row r="83" spans="1:9" ht="12.75" customHeight="1" x14ac:dyDescent="0.2">
      <c r="A83" s="579"/>
      <c r="B83" s="582"/>
      <c r="C83" s="426">
        <v>3111</v>
      </c>
      <c r="D83" s="427" t="s">
        <v>478</v>
      </c>
      <c r="E83" s="587" t="s">
        <v>0</v>
      </c>
      <c r="F83" s="462"/>
      <c r="G83" s="462"/>
      <c r="H83" s="429"/>
      <c r="I83" s="433"/>
    </row>
    <row r="84" spans="1:9" ht="12.75" customHeight="1" x14ac:dyDescent="0.2">
      <c r="A84" s="580"/>
      <c r="B84" s="583"/>
      <c r="C84" s="430">
        <v>341</v>
      </c>
      <c r="D84" s="428" t="s">
        <v>479</v>
      </c>
      <c r="E84" s="588"/>
      <c r="F84" s="433"/>
      <c r="G84" s="433"/>
      <c r="H84" s="429" t="s">
        <v>324</v>
      </c>
      <c r="I84" s="433"/>
    </row>
    <row r="85" spans="1:9" ht="12.75" customHeight="1" x14ac:dyDescent="0.2">
      <c r="A85" s="468"/>
      <c r="B85" s="468"/>
      <c r="C85" s="432"/>
      <c r="D85" s="432"/>
      <c r="E85" s="431"/>
      <c r="F85" s="463"/>
      <c r="G85" s="463"/>
      <c r="H85" s="464"/>
      <c r="I85" s="463"/>
    </row>
    <row r="86" spans="1:9" ht="12.75" customHeight="1" x14ac:dyDescent="0.2">
      <c r="A86" s="578" t="s">
        <v>469</v>
      </c>
      <c r="B86" s="581"/>
      <c r="C86" s="423">
        <v>1111</v>
      </c>
      <c r="D86" s="424" t="s">
        <v>475</v>
      </c>
      <c r="E86" s="584" t="s">
        <v>480</v>
      </c>
      <c r="F86" s="461"/>
      <c r="G86" s="461"/>
      <c r="H86" s="425"/>
      <c r="I86" s="433"/>
    </row>
    <row r="87" spans="1:9" ht="12.75" customHeight="1" x14ac:dyDescent="0.2">
      <c r="A87" s="579"/>
      <c r="B87" s="582"/>
      <c r="C87" s="423">
        <v>1112</v>
      </c>
      <c r="D87" s="424" t="s">
        <v>476</v>
      </c>
      <c r="E87" s="585"/>
      <c r="F87" s="461"/>
      <c r="G87" s="461"/>
      <c r="H87" s="425"/>
      <c r="I87" s="433"/>
    </row>
    <row r="88" spans="1:9" ht="12.75" customHeight="1" x14ac:dyDescent="0.2">
      <c r="A88" s="579"/>
      <c r="B88" s="582"/>
      <c r="C88" s="423">
        <v>1113</v>
      </c>
      <c r="D88" s="424" t="s">
        <v>477</v>
      </c>
      <c r="E88" s="586"/>
      <c r="F88" s="461"/>
      <c r="G88" s="461"/>
      <c r="H88" s="425"/>
      <c r="I88" s="433"/>
    </row>
    <row r="89" spans="1:9" ht="12.75" customHeight="1" x14ac:dyDescent="0.2">
      <c r="A89" s="579"/>
      <c r="B89" s="582"/>
      <c r="C89" s="426">
        <v>3111</v>
      </c>
      <c r="D89" s="427" t="s">
        <v>478</v>
      </c>
      <c r="E89" s="587" t="s">
        <v>0</v>
      </c>
      <c r="F89" s="462"/>
      <c r="G89" s="462"/>
      <c r="H89" s="429"/>
      <c r="I89" s="433"/>
    </row>
    <row r="90" spans="1:9" ht="12.75" customHeight="1" x14ac:dyDescent="0.2">
      <c r="A90" s="580"/>
      <c r="B90" s="583"/>
      <c r="C90" s="430">
        <v>341</v>
      </c>
      <c r="D90" s="428" t="s">
        <v>479</v>
      </c>
      <c r="E90" s="588"/>
      <c r="F90" s="433"/>
      <c r="G90" s="433"/>
      <c r="H90" s="429" t="s">
        <v>324</v>
      </c>
      <c r="I90" s="433"/>
    </row>
    <row r="91" spans="1:9" ht="12.75" customHeight="1" x14ac:dyDescent="0.2">
      <c r="A91" s="468"/>
      <c r="B91" s="468"/>
      <c r="C91" s="432"/>
      <c r="D91" s="432"/>
      <c r="E91" s="431"/>
      <c r="F91" s="463"/>
      <c r="G91" s="463"/>
      <c r="H91" s="464"/>
      <c r="I91" s="463"/>
    </row>
    <row r="92" spans="1:9" ht="12.75" customHeight="1" x14ac:dyDescent="0.2">
      <c r="A92" s="578" t="s">
        <v>469</v>
      </c>
      <c r="B92" s="581"/>
      <c r="C92" s="423">
        <v>1111</v>
      </c>
      <c r="D92" s="424" t="s">
        <v>475</v>
      </c>
      <c r="E92" s="584" t="s">
        <v>480</v>
      </c>
      <c r="F92" s="461"/>
      <c r="G92" s="461"/>
      <c r="H92" s="425"/>
      <c r="I92" s="433"/>
    </row>
    <row r="93" spans="1:9" ht="12.75" customHeight="1" x14ac:dyDescent="0.2">
      <c r="A93" s="579"/>
      <c r="B93" s="582"/>
      <c r="C93" s="423">
        <v>1112</v>
      </c>
      <c r="D93" s="424" t="s">
        <v>476</v>
      </c>
      <c r="E93" s="585"/>
      <c r="F93" s="461"/>
      <c r="G93" s="461"/>
      <c r="H93" s="425"/>
      <c r="I93" s="433"/>
    </row>
    <row r="94" spans="1:9" ht="12.75" customHeight="1" x14ac:dyDescent="0.2">
      <c r="A94" s="579"/>
      <c r="B94" s="582"/>
      <c r="C94" s="423">
        <v>1113</v>
      </c>
      <c r="D94" s="424" t="s">
        <v>477</v>
      </c>
      <c r="E94" s="586"/>
      <c r="F94" s="461"/>
      <c r="G94" s="461"/>
      <c r="H94" s="425"/>
      <c r="I94" s="433"/>
    </row>
    <row r="95" spans="1:9" ht="12.75" customHeight="1" x14ac:dyDescent="0.2">
      <c r="A95" s="579"/>
      <c r="B95" s="582"/>
      <c r="C95" s="426">
        <v>3111</v>
      </c>
      <c r="D95" s="427" t="s">
        <v>478</v>
      </c>
      <c r="E95" s="587" t="s">
        <v>0</v>
      </c>
      <c r="F95" s="462"/>
      <c r="G95" s="462"/>
      <c r="H95" s="429"/>
      <c r="I95" s="433"/>
    </row>
    <row r="96" spans="1:9" ht="12.75" customHeight="1" x14ac:dyDescent="0.2">
      <c r="A96" s="580"/>
      <c r="B96" s="583"/>
      <c r="C96" s="430">
        <v>341</v>
      </c>
      <c r="D96" s="428" t="s">
        <v>479</v>
      </c>
      <c r="E96" s="588"/>
      <c r="F96" s="433"/>
      <c r="G96" s="433"/>
      <c r="H96" s="429" t="s">
        <v>324</v>
      </c>
      <c r="I96" s="433"/>
    </row>
    <row r="97" spans="1:9" ht="12.75" customHeight="1" x14ac:dyDescent="0.2">
      <c r="A97" s="468"/>
      <c r="B97" s="468"/>
      <c r="C97" s="432"/>
      <c r="D97" s="432"/>
      <c r="E97" s="431"/>
      <c r="F97" s="463"/>
      <c r="G97" s="463"/>
      <c r="H97" s="464"/>
      <c r="I97" s="463"/>
    </row>
    <row r="98" spans="1:9" ht="12.75" customHeight="1" x14ac:dyDescent="0.2">
      <c r="A98" s="578" t="s">
        <v>469</v>
      </c>
      <c r="B98" s="581"/>
      <c r="C98" s="423">
        <v>1111</v>
      </c>
      <c r="D98" s="424" t="s">
        <v>475</v>
      </c>
      <c r="E98" s="584" t="s">
        <v>480</v>
      </c>
      <c r="F98" s="461"/>
      <c r="G98" s="461"/>
      <c r="H98" s="425"/>
      <c r="I98" s="433"/>
    </row>
    <row r="99" spans="1:9" ht="12.75" customHeight="1" x14ac:dyDescent="0.2">
      <c r="A99" s="579"/>
      <c r="B99" s="582"/>
      <c r="C99" s="423">
        <v>1112</v>
      </c>
      <c r="D99" s="424" t="s">
        <v>476</v>
      </c>
      <c r="E99" s="585"/>
      <c r="F99" s="461"/>
      <c r="G99" s="461"/>
      <c r="H99" s="425"/>
      <c r="I99" s="433"/>
    </row>
    <row r="100" spans="1:9" ht="12.75" customHeight="1" x14ac:dyDescent="0.2">
      <c r="A100" s="579"/>
      <c r="B100" s="582"/>
      <c r="C100" s="423">
        <v>1113</v>
      </c>
      <c r="D100" s="424" t="s">
        <v>477</v>
      </c>
      <c r="E100" s="586"/>
      <c r="F100" s="461"/>
      <c r="G100" s="461"/>
      <c r="H100" s="425"/>
      <c r="I100" s="433"/>
    </row>
    <row r="101" spans="1:9" ht="12.75" customHeight="1" x14ac:dyDescent="0.2">
      <c r="A101" s="579"/>
      <c r="B101" s="582"/>
      <c r="C101" s="426">
        <v>3111</v>
      </c>
      <c r="D101" s="427" t="s">
        <v>478</v>
      </c>
      <c r="E101" s="587" t="s">
        <v>0</v>
      </c>
      <c r="F101" s="462"/>
      <c r="G101" s="462"/>
      <c r="H101" s="429"/>
      <c r="I101" s="433"/>
    </row>
    <row r="102" spans="1:9" ht="12.75" customHeight="1" x14ac:dyDescent="0.2">
      <c r="A102" s="580"/>
      <c r="B102" s="583"/>
      <c r="C102" s="430">
        <v>341</v>
      </c>
      <c r="D102" s="428" t="s">
        <v>479</v>
      </c>
      <c r="E102" s="588"/>
      <c r="F102" s="433"/>
      <c r="G102" s="433"/>
      <c r="H102" s="429" t="s">
        <v>324</v>
      </c>
      <c r="I102" s="433"/>
    </row>
    <row r="103" spans="1:9" ht="12.75" customHeight="1" x14ac:dyDescent="0.2">
      <c r="A103" s="468"/>
      <c r="B103" s="468"/>
      <c r="C103" s="432"/>
      <c r="D103" s="432"/>
      <c r="E103" s="431"/>
      <c r="F103" s="463"/>
      <c r="G103" s="463"/>
      <c r="H103" s="464"/>
      <c r="I103" s="463"/>
    </row>
    <row r="104" spans="1:9" ht="12.75" customHeight="1" x14ac:dyDescent="0.2">
      <c r="A104" s="578" t="s">
        <v>469</v>
      </c>
      <c r="B104" s="581"/>
      <c r="C104" s="423">
        <v>1111</v>
      </c>
      <c r="D104" s="424" t="s">
        <v>475</v>
      </c>
      <c r="E104" s="584" t="s">
        <v>480</v>
      </c>
      <c r="F104" s="461"/>
      <c r="G104" s="461"/>
      <c r="H104" s="425"/>
      <c r="I104" s="433"/>
    </row>
    <row r="105" spans="1:9" ht="12.75" customHeight="1" x14ac:dyDescent="0.2">
      <c r="A105" s="579"/>
      <c r="B105" s="582"/>
      <c r="C105" s="423">
        <v>1112</v>
      </c>
      <c r="D105" s="424" t="s">
        <v>476</v>
      </c>
      <c r="E105" s="585"/>
      <c r="F105" s="461"/>
      <c r="G105" s="461"/>
      <c r="H105" s="425"/>
      <c r="I105" s="433"/>
    </row>
    <row r="106" spans="1:9" ht="12.75" customHeight="1" x14ac:dyDescent="0.2">
      <c r="A106" s="579"/>
      <c r="B106" s="582"/>
      <c r="C106" s="423">
        <v>1113</v>
      </c>
      <c r="D106" s="424" t="s">
        <v>477</v>
      </c>
      <c r="E106" s="586"/>
      <c r="F106" s="461"/>
      <c r="G106" s="461"/>
      <c r="H106" s="425"/>
      <c r="I106" s="433"/>
    </row>
    <row r="107" spans="1:9" ht="12.75" customHeight="1" x14ac:dyDescent="0.2">
      <c r="A107" s="579"/>
      <c r="B107" s="582"/>
      <c r="C107" s="426">
        <v>3111</v>
      </c>
      <c r="D107" s="427" t="s">
        <v>478</v>
      </c>
      <c r="E107" s="587" t="s">
        <v>0</v>
      </c>
      <c r="F107" s="462"/>
      <c r="G107" s="462"/>
      <c r="H107" s="429"/>
      <c r="I107" s="433"/>
    </row>
    <row r="108" spans="1:9" ht="12.75" customHeight="1" x14ac:dyDescent="0.2">
      <c r="A108" s="580"/>
      <c r="B108" s="583"/>
      <c r="C108" s="430">
        <v>341</v>
      </c>
      <c r="D108" s="428" t="s">
        <v>479</v>
      </c>
      <c r="E108" s="588"/>
      <c r="F108" s="433"/>
      <c r="G108" s="433"/>
      <c r="H108" s="429" t="s">
        <v>324</v>
      </c>
      <c r="I108" s="433"/>
    </row>
    <row r="109" spans="1:9" ht="12.75" customHeight="1" x14ac:dyDescent="0.2">
      <c r="A109" s="468"/>
      <c r="B109" s="468"/>
      <c r="C109" s="432"/>
      <c r="D109" s="432"/>
      <c r="E109" s="431"/>
      <c r="F109" s="463"/>
      <c r="G109" s="463"/>
      <c r="H109" s="464"/>
      <c r="I109" s="463"/>
    </row>
    <row r="110" spans="1:9" ht="12.75" customHeight="1" x14ac:dyDescent="0.2">
      <c r="A110" s="578" t="s">
        <v>469</v>
      </c>
      <c r="B110" s="581"/>
      <c r="C110" s="423">
        <v>1111</v>
      </c>
      <c r="D110" s="424" t="s">
        <v>475</v>
      </c>
      <c r="E110" s="584" t="s">
        <v>480</v>
      </c>
      <c r="F110" s="461"/>
      <c r="G110" s="461"/>
      <c r="H110" s="425"/>
      <c r="I110" s="433"/>
    </row>
    <row r="111" spans="1:9" ht="12.75" customHeight="1" x14ac:dyDescent="0.2">
      <c r="A111" s="579"/>
      <c r="B111" s="582"/>
      <c r="C111" s="423">
        <v>1112</v>
      </c>
      <c r="D111" s="424" t="s">
        <v>476</v>
      </c>
      <c r="E111" s="585"/>
      <c r="F111" s="461"/>
      <c r="G111" s="461"/>
      <c r="H111" s="425"/>
      <c r="I111" s="433"/>
    </row>
    <row r="112" spans="1:9" ht="12.75" customHeight="1" x14ac:dyDescent="0.2">
      <c r="A112" s="579"/>
      <c r="B112" s="582"/>
      <c r="C112" s="423">
        <v>1113</v>
      </c>
      <c r="D112" s="424" t="s">
        <v>477</v>
      </c>
      <c r="E112" s="586"/>
      <c r="F112" s="461"/>
      <c r="G112" s="461"/>
      <c r="H112" s="425"/>
      <c r="I112" s="433"/>
    </row>
    <row r="113" spans="1:9" ht="12.75" customHeight="1" x14ac:dyDescent="0.2">
      <c r="A113" s="579"/>
      <c r="B113" s="582"/>
      <c r="C113" s="426">
        <v>3111</v>
      </c>
      <c r="D113" s="427" t="s">
        <v>478</v>
      </c>
      <c r="E113" s="587" t="s">
        <v>0</v>
      </c>
      <c r="F113" s="462"/>
      <c r="G113" s="462"/>
      <c r="H113" s="429"/>
      <c r="I113" s="433"/>
    </row>
    <row r="114" spans="1:9" ht="12.75" customHeight="1" x14ac:dyDescent="0.2">
      <c r="A114" s="580"/>
      <c r="B114" s="583"/>
      <c r="C114" s="430">
        <v>341</v>
      </c>
      <c r="D114" s="428" t="s">
        <v>479</v>
      </c>
      <c r="E114" s="588"/>
      <c r="F114" s="433"/>
      <c r="G114" s="433"/>
      <c r="H114" s="429" t="s">
        <v>324</v>
      </c>
      <c r="I114" s="433"/>
    </row>
    <row r="115" spans="1:9" ht="12.75" customHeight="1" x14ac:dyDescent="0.2">
      <c r="A115" s="468"/>
      <c r="B115" s="468"/>
      <c r="C115" s="432"/>
      <c r="D115" s="432"/>
      <c r="E115" s="431"/>
      <c r="F115" s="463"/>
      <c r="G115" s="463"/>
      <c r="H115" s="464"/>
      <c r="I115" s="463"/>
    </row>
    <row r="116" spans="1:9" ht="12.75" customHeight="1" x14ac:dyDescent="0.2">
      <c r="A116" s="578" t="s">
        <v>469</v>
      </c>
      <c r="B116" s="581"/>
      <c r="C116" s="423">
        <v>1111</v>
      </c>
      <c r="D116" s="424" t="s">
        <v>475</v>
      </c>
      <c r="E116" s="584" t="s">
        <v>480</v>
      </c>
      <c r="F116" s="461"/>
      <c r="G116" s="461"/>
      <c r="H116" s="425"/>
      <c r="I116" s="433"/>
    </row>
    <row r="117" spans="1:9" ht="12.75" customHeight="1" x14ac:dyDescent="0.2">
      <c r="A117" s="579"/>
      <c r="B117" s="582"/>
      <c r="C117" s="423">
        <v>1112</v>
      </c>
      <c r="D117" s="424" t="s">
        <v>476</v>
      </c>
      <c r="E117" s="585"/>
      <c r="F117" s="461"/>
      <c r="G117" s="461"/>
      <c r="H117" s="425"/>
      <c r="I117" s="433"/>
    </row>
    <row r="118" spans="1:9" ht="12.75" customHeight="1" x14ac:dyDescent="0.2">
      <c r="A118" s="579"/>
      <c r="B118" s="582"/>
      <c r="C118" s="423">
        <v>1113</v>
      </c>
      <c r="D118" s="424" t="s">
        <v>477</v>
      </c>
      <c r="E118" s="586"/>
      <c r="F118" s="461"/>
      <c r="G118" s="461"/>
      <c r="H118" s="425"/>
      <c r="I118" s="433"/>
    </row>
    <row r="119" spans="1:9" ht="12.75" customHeight="1" x14ac:dyDescent="0.2">
      <c r="A119" s="579"/>
      <c r="B119" s="582"/>
      <c r="C119" s="426">
        <v>3111</v>
      </c>
      <c r="D119" s="427" t="s">
        <v>478</v>
      </c>
      <c r="E119" s="587" t="s">
        <v>0</v>
      </c>
      <c r="F119" s="462"/>
      <c r="G119" s="462"/>
      <c r="H119" s="429"/>
      <c r="I119" s="433"/>
    </row>
    <row r="120" spans="1:9" ht="12.75" customHeight="1" x14ac:dyDescent="0.2">
      <c r="A120" s="580"/>
      <c r="B120" s="583"/>
      <c r="C120" s="430">
        <v>341</v>
      </c>
      <c r="D120" s="428" t="s">
        <v>479</v>
      </c>
      <c r="E120" s="588"/>
      <c r="F120" s="433"/>
      <c r="G120" s="433"/>
      <c r="H120" s="429" t="s">
        <v>324</v>
      </c>
      <c r="I120" s="433"/>
    </row>
    <row r="121" spans="1:9" ht="12.75" customHeight="1" x14ac:dyDescent="0.2">
      <c r="A121" s="468"/>
      <c r="B121" s="468"/>
      <c r="C121" s="432"/>
      <c r="D121" s="432"/>
      <c r="E121" s="431"/>
      <c r="F121" s="463"/>
      <c r="G121" s="463"/>
      <c r="H121" s="464"/>
      <c r="I121" s="463"/>
    </row>
    <row r="122" spans="1:9" ht="12.75" customHeight="1" x14ac:dyDescent="0.2">
      <c r="A122" s="578" t="s">
        <v>469</v>
      </c>
      <c r="B122" s="581"/>
      <c r="C122" s="423">
        <v>1111</v>
      </c>
      <c r="D122" s="424" t="s">
        <v>475</v>
      </c>
      <c r="E122" s="584" t="s">
        <v>480</v>
      </c>
      <c r="F122" s="461"/>
      <c r="G122" s="461"/>
      <c r="H122" s="425"/>
      <c r="I122" s="433"/>
    </row>
    <row r="123" spans="1:9" ht="12.75" customHeight="1" x14ac:dyDescent="0.2">
      <c r="A123" s="579"/>
      <c r="B123" s="582"/>
      <c r="C123" s="423">
        <v>1112</v>
      </c>
      <c r="D123" s="424" t="s">
        <v>476</v>
      </c>
      <c r="E123" s="585"/>
      <c r="F123" s="461"/>
      <c r="G123" s="461"/>
      <c r="H123" s="425"/>
      <c r="I123" s="433"/>
    </row>
    <row r="124" spans="1:9" ht="12.75" customHeight="1" x14ac:dyDescent="0.2">
      <c r="A124" s="579"/>
      <c r="B124" s="582"/>
      <c r="C124" s="423">
        <v>1113</v>
      </c>
      <c r="D124" s="424" t="s">
        <v>477</v>
      </c>
      <c r="E124" s="586"/>
      <c r="F124" s="461"/>
      <c r="G124" s="461"/>
      <c r="H124" s="425"/>
      <c r="I124" s="433"/>
    </row>
    <row r="125" spans="1:9" ht="12.75" customHeight="1" x14ac:dyDescent="0.2">
      <c r="A125" s="579"/>
      <c r="B125" s="582"/>
      <c r="C125" s="426">
        <v>3111</v>
      </c>
      <c r="D125" s="427" t="s">
        <v>478</v>
      </c>
      <c r="E125" s="587" t="s">
        <v>0</v>
      </c>
      <c r="F125" s="462"/>
      <c r="G125" s="462"/>
      <c r="H125" s="429"/>
      <c r="I125" s="433"/>
    </row>
    <row r="126" spans="1:9" ht="12.75" customHeight="1" x14ac:dyDescent="0.2">
      <c r="A126" s="580"/>
      <c r="B126" s="583"/>
      <c r="C126" s="430">
        <v>341</v>
      </c>
      <c r="D126" s="428" t="s">
        <v>479</v>
      </c>
      <c r="E126" s="588"/>
      <c r="F126" s="433"/>
      <c r="G126" s="433"/>
      <c r="H126" s="429" t="s">
        <v>324</v>
      </c>
      <c r="I126" s="433"/>
    </row>
    <row r="127" spans="1:9" ht="12.75" customHeight="1" x14ac:dyDescent="0.2">
      <c r="A127" s="468"/>
      <c r="B127" s="468"/>
      <c r="C127" s="432"/>
      <c r="D127" s="432"/>
      <c r="E127" s="431"/>
      <c r="F127" s="463"/>
      <c r="G127" s="463"/>
      <c r="H127" s="464"/>
      <c r="I127" s="463"/>
    </row>
    <row r="128" spans="1:9" ht="12.75" customHeight="1" x14ac:dyDescent="0.2">
      <c r="A128" s="578" t="s">
        <v>469</v>
      </c>
      <c r="B128" s="581"/>
      <c r="C128" s="423">
        <v>1111</v>
      </c>
      <c r="D128" s="424" t="s">
        <v>475</v>
      </c>
      <c r="E128" s="584" t="s">
        <v>480</v>
      </c>
      <c r="F128" s="461"/>
      <c r="G128" s="461"/>
      <c r="H128" s="425"/>
      <c r="I128" s="433"/>
    </row>
    <row r="129" spans="1:9" ht="12.75" customHeight="1" x14ac:dyDescent="0.2">
      <c r="A129" s="579"/>
      <c r="B129" s="582"/>
      <c r="C129" s="423">
        <v>1112</v>
      </c>
      <c r="D129" s="424" t="s">
        <v>476</v>
      </c>
      <c r="E129" s="585"/>
      <c r="F129" s="461"/>
      <c r="G129" s="461"/>
      <c r="H129" s="425"/>
      <c r="I129" s="433"/>
    </row>
    <row r="130" spans="1:9" ht="12.75" customHeight="1" x14ac:dyDescent="0.2">
      <c r="A130" s="579"/>
      <c r="B130" s="582"/>
      <c r="C130" s="423">
        <v>1113</v>
      </c>
      <c r="D130" s="424" t="s">
        <v>477</v>
      </c>
      <c r="E130" s="586"/>
      <c r="F130" s="461"/>
      <c r="G130" s="461"/>
      <c r="H130" s="425"/>
      <c r="I130" s="433"/>
    </row>
    <row r="131" spans="1:9" ht="12.75" customHeight="1" x14ac:dyDescent="0.2">
      <c r="A131" s="579"/>
      <c r="B131" s="582"/>
      <c r="C131" s="426">
        <v>3111</v>
      </c>
      <c r="D131" s="427" t="s">
        <v>478</v>
      </c>
      <c r="E131" s="587" t="s">
        <v>0</v>
      </c>
      <c r="F131" s="462"/>
      <c r="G131" s="462"/>
      <c r="H131" s="429"/>
      <c r="I131" s="433"/>
    </row>
    <row r="132" spans="1:9" ht="12.75" customHeight="1" x14ac:dyDescent="0.2">
      <c r="A132" s="580"/>
      <c r="B132" s="583"/>
      <c r="C132" s="430">
        <v>341</v>
      </c>
      <c r="D132" s="428" t="s">
        <v>479</v>
      </c>
      <c r="E132" s="588"/>
      <c r="F132" s="433"/>
      <c r="G132" s="433"/>
      <c r="H132" s="429" t="s">
        <v>324</v>
      </c>
      <c r="I132" s="433"/>
    </row>
    <row r="133" spans="1:9" ht="12.75" customHeight="1" x14ac:dyDescent="0.2">
      <c r="A133" s="468"/>
      <c r="B133" s="468"/>
      <c r="C133" s="432"/>
      <c r="D133" s="432"/>
      <c r="E133" s="431"/>
      <c r="F133" s="463"/>
      <c r="G133" s="463"/>
      <c r="H133" s="464"/>
      <c r="I133" s="463"/>
    </row>
    <row r="134" spans="1:9" ht="12.75" customHeight="1" x14ac:dyDescent="0.2">
      <c r="A134" s="578" t="s">
        <v>469</v>
      </c>
      <c r="B134" s="581"/>
      <c r="C134" s="423">
        <v>1111</v>
      </c>
      <c r="D134" s="424" t="s">
        <v>475</v>
      </c>
      <c r="E134" s="584" t="s">
        <v>480</v>
      </c>
      <c r="F134" s="461"/>
      <c r="G134" s="461"/>
      <c r="H134" s="425"/>
      <c r="I134" s="433"/>
    </row>
    <row r="135" spans="1:9" ht="12.75" customHeight="1" x14ac:dyDescent="0.2">
      <c r="A135" s="579"/>
      <c r="B135" s="582"/>
      <c r="C135" s="423">
        <v>1112</v>
      </c>
      <c r="D135" s="424" t="s">
        <v>476</v>
      </c>
      <c r="E135" s="585"/>
      <c r="F135" s="461"/>
      <c r="G135" s="461"/>
      <c r="H135" s="425"/>
      <c r="I135" s="433"/>
    </row>
    <row r="136" spans="1:9" ht="12.75" customHeight="1" x14ac:dyDescent="0.2">
      <c r="A136" s="579"/>
      <c r="B136" s="582"/>
      <c r="C136" s="423">
        <v>1113</v>
      </c>
      <c r="D136" s="424" t="s">
        <v>477</v>
      </c>
      <c r="E136" s="586"/>
      <c r="F136" s="461"/>
      <c r="G136" s="461"/>
      <c r="H136" s="425"/>
      <c r="I136" s="433"/>
    </row>
    <row r="137" spans="1:9" ht="12.75" customHeight="1" x14ac:dyDescent="0.2">
      <c r="A137" s="579"/>
      <c r="B137" s="582"/>
      <c r="C137" s="426">
        <v>3111</v>
      </c>
      <c r="D137" s="427" t="s">
        <v>478</v>
      </c>
      <c r="E137" s="587" t="s">
        <v>0</v>
      </c>
      <c r="F137" s="462"/>
      <c r="G137" s="462"/>
      <c r="H137" s="429"/>
      <c r="I137" s="433"/>
    </row>
    <row r="138" spans="1:9" ht="12.75" customHeight="1" x14ac:dyDescent="0.2">
      <c r="A138" s="580"/>
      <c r="B138" s="583"/>
      <c r="C138" s="430">
        <v>341</v>
      </c>
      <c r="D138" s="428" t="s">
        <v>479</v>
      </c>
      <c r="E138" s="588"/>
      <c r="F138" s="433"/>
      <c r="G138" s="433"/>
      <c r="H138" s="429" t="s">
        <v>324</v>
      </c>
      <c r="I138" s="433"/>
    </row>
    <row r="139" spans="1:9" ht="12.75" customHeight="1" x14ac:dyDescent="0.2">
      <c r="A139" s="468"/>
      <c r="B139" s="468"/>
      <c r="C139" s="432"/>
      <c r="D139" s="432"/>
      <c r="E139" s="431"/>
      <c r="F139" s="463"/>
      <c r="G139" s="463"/>
      <c r="H139" s="464"/>
      <c r="I139" s="463"/>
    </row>
    <row r="140" spans="1:9" ht="12.75" customHeight="1" x14ac:dyDescent="0.2">
      <c r="A140" s="578" t="s">
        <v>469</v>
      </c>
      <c r="B140" s="581"/>
      <c r="C140" s="423">
        <v>1111</v>
      </c>
      <c r="D140" s="424" t="s">
        <v>475</v>
      </c>
      <c r="E140" s="584" t="s">
        <v>480</v>
      </c>
      <c r="F140" s="461"/>
      <c r="G140" s="461"/>
      <c r="H140" s="425"/>
      <c r="I140" s="433"/>
    </row>
    <row r="141" spans="1:9" ht="12.75" customHeight="1" x14ac:dyDescent="0.2">
      <c r="A141" s="579"/>
      <c r="B141" s="582"/>
      <c r="C141" s="423">
        <v>1112</v>
      </c>
      <c r="D141" s="424" t="s">
        <v>476</v>
      </c>
      <c r="E141" s="585"/>
      <c r="F141" s="461"/>
      <c r="G141" s="461"/>
      <c r="H141" s="425"/>
      <c r="I141" s="433"/>
    </row>
    <row r="142" spans="1:9" ht="12.75" customHeight="1" x14ac:dyDescent="0.2">
      <c r="A142" s="579"/>
      <c r="B142" s="582"/>
      <c r="C142" s="423">
        <v>1113</v>
      </c>
      <c r="D142" s="424" t="s">
        <v>477</v>
      </c>
      <c r="E142" s="586"/>
      <c r="F142" s="461"/>
      <c r="G142" s="461"/>
      <c r="H142" s="425"/>
      <c r="I142" s="433"/>
    </row>
    <row r="143" spans="1:9" ht="12.75" customHeight="1" x14ac:dyDescent="0.2">
      <c r="A143" s="579"/>
      <c r="B143" s="582"/>
      <c r="C143" s="426">
        <v>3111</v>
      </c>
      <c r="D143" s="427" t="s">
        <v>478</v>
      </c>
      <c r="E143" s="587" t="s">
        <v>0</v>
      </c>
      <c r="F143" s="462"/>
      <c r="G143" s="462"/>
      <c r="H143" s="429"/>
      <c r="I143" s="433"/>
    </row>
    <row r="144" spans="1:9" ht="12.75" customHeight="1" x14ac:dyDescent="0.2">
      <c r="A144" s="580"/>
      <c r="B144" s="583"/>
      <c r="C144" s="430">
        <v>341</v>
      </c>
      <c r="D144" s="428" t="s">
        <v>479</v>
      </c>
      <c r="E144" s="588"/>
      <c r="F144" s="433"/>
      <c r="G144" s="433"/>
      <c r="H144" s="429" t="s">
        <v>324</v>
      </c>
      <c r="I144" s="433"/>
    </row>
    <row r="145" spans="1:9" ht="12.75" customHeight="1" x14ac:dyDescent="0.2">
      <c r="A145" s="468"/>
      <c r="B145" s="468"/>
      <c r="C145" s="432"/>
      <c r="D145" s="432"/>
      <c r="E145" s="431"/>
      <c r="F145" s="463"/>
      <c r="G145" s="463"/>
      <c r="H145" s="464"/>
      <c r="I145" s="463"/>
    </row>
    <row r="146" spans="1:9" ht="12.75" customHeight="1" x14ac:dyDescent="0.2">
      <c r="A146" s="578" t="s">
        <v>469</v>
      </c>
      <c r="B146" s="581"/>
      <c r="C146" s="423">
        <v>1111</v>
      </c>
      <c r="D146" s="424" t="s">
        <v>475</v>
      </c>
      <c r="E146" s="584" t="s">
        <v>480</v>
      </c>
      <c r="F146" s="461"/>
      <c r="G146" s="461"/>
      <c r="H146" s="425"/>
      <c r="I146" s="433"/>
    </row>
    <row r="147" spans="1:9" ht="12.75" customHeight="1" x14ac:dyDescent="0.2">
      <c r="A147" s="579"/>
      <c r="B147" s="582"/>
      <c r="C147" s="423">
        <v>1112</v>
      </c>
      <c r="D147" s="424" t="s">
        <v>476</v>
      </c>
      <c r="E147" s="585"/>
      <c r="F147" s="461"/>
      <c r="G147" s="461"/>
      <c r="H147" s="425"/>
      <c r="I147" s="433"/>
    </row>
    <row r="148" spans="1:9" ht="12.75" customHeight="1" x14ac:dyDescent="0.2">
      <c r="A148" s="579"/>
      <c r="B148" s="582"/>
      <c r="C148" s="423">
        <v>1113</v>
      </c>
      <c r="D148" s="424" t="s">
        <v>477</v>
      </c>
      <c r="E148" s="586"/>
      <c r="F148" s="461"/>
      <c r="G148" s="461"/>
      <c r="H148" s="425"/>
      <c r="I148" s="433"/>
    </row>
    <row r="149" spans="1:9" ht="12.75" customHeight="1" x14ac:dyDescent="0.2">
      <c r="A149" s="579"/>
      <c r="B149" s="582"/>
      <c r="C149" s="426">
        <v>3111</v>
      </c>
      <c r="D149" s="427" t="s">
        <v>478</v>
      </c>
      <c r="E149" s="587" t="s">
        <v>0</v>
      </c>
      <c r="F149" s="462"/>
      <c r="G149" s="462"/>
      <c r="H149" s="429"/>
      <c r="I149" s="433"/>
    </row>
    <row r="150" spans="1:9" ht="12.75" customHeight="1" x14ac:dyDescent="0.2">
      <c r="A150" s="580"/>
      <c r="B150" s="583"/>
      <c r="C150" s="430">
        <v>341</v>
      </c>
      <c r="D150" s="428" t="s">
        <v>479</v>
      </c>
      <c r="E150" s="588"/>
      <c r="F150" s="433"/>
      <c r="G150" s="433"/>
      <c r="H150" s="429" t="s">
        <v>324</v>
      </c>
      <c r="I150" s="433"/>
    </row>
    <row r="151" spans="1:9" ht="12.75" customHeight="1" x14ac:dyDescent="0.2">
      <c r="A151" s="468"/>
      <c r="B151" s="468"/>
      <c r="C151" s="432"/>
      <c r="D151" s="432"/>
      <c r="E151" s="431"/>
      <c r="F151" s="463"/>
      <c r="G151" s="463"/>
      <c r="H151" s="464"/>
      <c r="I151" s="463"/>
    </row>
    <row r="152" spans="1:9" ht="12.75" customHeight="1" x14ac:dyDescent="0.2">
      <c r="A152" s="578" t="s">
        <v>469</v>
      </c>
      <c r="B152" s="581"/>
      <c r="C152" s="423">
        <v>1111</v>
      </c>
      <c r="D152" s="424" t="s">
        <v>475</v>
      </c>
      <c r="E152" s="584" t="s">
        <v>470</v>
      </c>
      <c r="F152" s="461"/>
      <c r="G152" s="461"/>
      <c r="H152" s="425"/>
      <c r="I152" s="433"/>
    </row>
    <row r="153" spans="1:9" ht="12.75" customHeight="1" x14ac:dyDescent="0.2">
      <c r="A153" s="579"/>
      <c r="B153" s="582"/>
      <c r="C153" s="423">
        <v>1112</v>
      </c>
      <c r="D153" s="424" t="s">
        <v>476</v>
      </c>
      <c r="E153" s="585"/>
      <c r="F153" s="461"/>
      <c r="G153" s="461"/>
      <c r="H153" s="425"/>
      <c r="I153" s="433"/>
    </row>
    <row r="154" spans="1:9" ht="12.75" customHeight="1" x14ac:dyDescent="0.2">
      <c r="A154" s="579"/>
      <c r="B154" s="582"/>
      <c r="C154" s="423">
        <v>1113</v>
      </c>
      <c r="D154" s="424" t="s">
        <v>477</v>
      </c>
      <c r="E154" s="586"/>
      <c r="F154" s="461"/>
      <c r="G154" s="461"/>
      <c r="H154" s="425"/>
      <c r="I154" s="433"/>
    </row>
    <row r="155" spans="1:9" ht="12.75" customHeight="1" x14ac:dyDescent="0.2">
      <c r="A155" s="579"/>
      <c r="B155" s="582"/>
      <c r="C155" s="426">
        <v>3111</v>
      </c>
      <c r="D155" s="427" t="s">
        <v>478</v>
      </c>
      <c r="E155" s="587" t="s">
        <v>0</v>
      </c>
      <c r="F155" s="462"/>
      <c r="G155" s="462"/>
      <c r="H155" s="429"/>
      <c r="I155" s="433"/>
    </row>
    <row r="156" spans="1:9" ht="12.75" customHeight="1" x14ac:dyDescent="0.2">
      <c r="A156" s="580"/>
      <c r="B156" s="583"/>
      <c r="C156" s="430">
        <v>341</v>
      </c>
      <c r="D156" s="428" t="s">
        <v>479</v>
      </c>
      <c r="E156" s="588"/>
      <c r="F156" s="433"/>
      <c r="G156" s="433"/>
      <c r="H156" s="429" t="s">
        <v>324</v>
      </c>
      <c r="I156" s="433"/>
    </row>
    <row r="157" spans="1:9" ht="12.75" customHeight="1" x14ac:dyDescent="0.2">
      <c r="A157" s="468"/>
      <c r="B157" s="468"/>
      <c r="C157" s="432"/>
      <c r="D157" s="432"/>
      <c r="E157" s="431"/>
      <c r="F157" s="463"/>
      <c r="G157" s="463"/>
      <c r="H157" s="464"/>
      <c r="I157" s="463"/>
    </row>
    <row r="158" spans="1:9" ht="12.75" customHeight="1" x14ac:dyDescent="0.2">
      <c r="A158" s="578" t="s">
        <v>469</v>
      </c>
      <c r="B158" s="581"/>
      <c r="C158" s="423">
        <v>1111</v>
      </c>
      <c r="D158" s="424" t="s">
        <v>475</v>
      </c>
      <c r="E158" s="584" t="s">
        <v>480</v>
      </c>
      <c r="F158" s="461"/>
      <c r="G158" s="461"/>
      <c r="H158" s="425"/>
      <c r="I158" s="433"/>
    </row>
    <row r="159" spans="1:9" ht="12.75" customHeight="1" x14ac:dyDescent="0.2">
      <c r="A159" s="579"/>
      <c r="B159" s="582"/>
      <c r="C159" s="423">
        <v>1112</v>
      </c>
      <c r="D159" s="424" t="s">
        <v>476</v>
      </c>
      <c r="E159" s="585"/>
      <c r="F159" s="461"/>
      <c r="G159" s="461"/>
      <c r="H159" s="425"/>
      <c r="I159" s="433"/>
    </row>
    <row r="160" spans="1:9" ht="12.75" customHeight="1" x14ac:dyDescent="0.2">
      <c r="A160" s="579"/>
      <c r="B160" s="582"/>
      <c r="C160" s="423">
        <v>1113</v>
      </c>
      <c r="D160" s="424" t="s">
        <v>477</v>
      </c>
      <c r="E160" s="586"/>
      <c r="F160" s="461"/>
      <c r="G160" s="461"/>
      <c r="H160" s="425"/>
      <c r="I160" s="433"/>
    </row>
    <row r="161" spans="1:9" ht="12.75" customHeight="1" x14ac:dyDescent="0.2">
      <c r="A161" s="579"/>
      <c r="B161" s="582"/>
      <c r="C161" s="426">
        <v>3111</v>
      </c>
      <c r="D161" s="427" t="s">
        <v>478</v>
      </c>
      <c r="E161" s="587" t="s">
        <v>0</v>
      </c>
      <c r="F161" s="462"/>
      <c r="G161" s="462"/>
      <c r="H161" s="429"/>
      <c r="I161" s="433"/>
    </row>
    <row r="162" spans="1:9" ht="12.75" customHeight="1" x14ac:dyDescent="0.2">
      <c r="A162" s="580"/>
      <c r="B162" s="583"/>
      <c r="C162" s="430">
        <v>341</v>
      </c>
      <c r="D162" s="428" t="s">
        <v>479</v>
      </c>
      <c r="E162" s="588"/>
      <c r="F162" s="433"/>
      <c r="G162" s="433"/>
      <c r="H162" s="429" t="s">
        <v>324</v>
      </c>
      <c r="I162" s="433"/>
    </row>
    <row r="163" spans="1:9" ht="12.75" customHeight="1" x14ac:dyDescent="0.2">
      <c r="A163" s="468"/>
      <c r="B163" s="468"/>
      <c r="C163" s="432"/>
      <c r="D163" s="432"/>
      <c r="E163" s="431"/>
      <c r="F163" s="463"/>
      <c r="G163" s="463"/>
      <c r="H163" s="464"/>
      <c r="I163" s="463"/>
    </row>
    <row r="164" spans="1:9" ht="12.75" customHeight="1" x14ac:dyDescent="0.2">
      <c r="A164" s="578" t="s">
        <v>469</v>
      </c>
      <c r="B164" s="581"/>
      <c r="C164" s="423">
        <v>1111</v>
      </c>
      <c r="D164" s="424" t="s">
        <v>475</v>
      </c>
      <c r="E164" s="584" t="s">
        <v>480</v>
      </c>
      <c r="F164" s="461"/>
      <c r="G164" s="461"/>
      <c r="H164" s="425"/>
      <c r="I164" s="433"/>
    </row>
    <row r="165" spans="1:9" ht="12.75" customHeight="1" x14ac:dyDescent="0.2">
      <c r="A165" s="579"/>
      <c r="B165" s="582"/>
      <c r="C165" s="423">
        <v>1112</v>
      </c>
      <c r="D165" s="424" t="s">
        <v>476</v>
      </c>
      <c r="E165" s="585"/>
      <c r="F165" s="461"/>
      <c r="G165" s="461"/>
      <c r="H165" s="425"/>
      <c r="I165" s="433"/>
    </row>
    <row r="166" spans="1:9" ht="12.75" customHeight="1" x14ac:dyDescent="0.2">
      <c r="A166" s="579"/>
      <c r="B166" s="582"/>
      <c r="C166" s="423">
        <v>1113</v>
      </c>
      <c r="D166" s="424" t="s">
        <v>477</v>
      </c>
      <c r="E166" s="586"/>
      <c r="F166" s="461"/>
      <c r="G166" s="461"/>
      <c r="H166" s="425"/>
      <c r="I166" s="433"/>
    </row>
    <row r="167" spans="1:9" ht="12.75" customHeight="1" x14ac:dyDescent="0.2">
      <c r="A167" s="579"/>
      <c r="B167" s="582"/>
      <c r="C167" s="426">
        <v>3111</v>
      </c>
      <c r="D167" s="427" t="s">
        <v>478</v>
      </c>
      <c r="E167" s="587" t="s">
        <v>0</v>
      </c>
      <c r="F167" s="462"/>
      <c r="G167" s="462"/>
      <c r="H167" s="429"/>
      <c r="I167" s="433"/>
    </row>
    <row r="168" spans="1:9" ht="12.75" customHeight="1" x14ac:dyDescent="0.2">
      <c r="A168" s="580"/>
      <c r="B168" s="583"/>
      <c r="C168" s="430">
        <v>341</v>
      </c>
      <c r="D168" s="428" t="s">
        <v>479</v>
      </c>
      <c r="E168" s="588"/>
      <c r="F168" s="433"/>
      <c r="G168" s="433"/>
      <c r="H168" s="429" t="s">
        <v>324</v>
      </c>
      <c r="I168" s="433"/>
    </row>
    <row r="169" spans="1:9" ht="12.75" customHeight="1" x14ac:dyDescent="0.2">
      <c r="A169" s="468"/>
      <c r="B169" s="468"/>
      <c r="C169" s="432"/>
      <c r="D169" s="432"/>
      <c r="E169" s="431"/>
      <c r="F169" s="463"/>
      <c r="G169" s="463"/>
      <c r="H169" s="464"/>
      <c r="I169" s="463"/>
    </row>
    <row r="170" spans="1:9" ht="12.75" customHeight="1" x14ac:dyDescent="0.2">
      <c r="A170" s="578" t="s">
        <v>469</v>
      </c>
      <c r="B170" s="581"/>
      <c r="C170" s="423">
        <v>1111</v>
      </c>
      <c r="D170" s="424" t="s">
        <v>475</v>
      </c>
      <c r="E170" s="584" t="s">
        <v>480</v>
      </c>
      <c r="F170" s="461"/>
      <c r="G170" s="461"/>
      <c r="H170" s="425"/>
      <c r="I170" s="433"/>
    </row>
    <row r="171" spans="1:9" ht="12.75" customHeight="1" x14ac:dyDescent="0.2">
      <c r="A171" s="579"/>
      <c r="B171" s="582"/>
      <c r="C171" s="423">
        <v>1112</v>
      </c>
      <c r="D171" s="424" t="s">
        <v>476</v>
      </c>
      <c r="E171" s="585"/>
      <c r="F171" s="461"/>
      <c r="G171" s="461"/>
      <c r="H171" s="425"/>
      <c r="I171" s="433"/>
    </row>
    <row r="172" spans="1:9" ht="12.75" customHeight="1" x14ac:dyDescent="0.2">
      <c r="A172" s="579"/>
      <c r="B172" s="582"/>
      <c r="C172" s="423">
        <v>1113</v>
      </c>
      <c r="D172" s="424" t="s">
        <v>477</v>
      </c>
      <c r="E172" s="586"/>
      <c r="F172" s="461"/>
      <c r="G172" s="461"/>
      <c r="H172" s="425"/>
      <c r="I172" s="433"/>
    </row>
    <row r="173" spans="1:9" ht="12.75" customHeight="1" x14ac:dyDescent="0.2">
      <c r="A173" s="579"/>
      <c r="B173" s="582"/>
      <c r="C173" s="426">
        <v>3111</v>
      </c>
      <c r="D173" s="427" t="s">
        <v>478</v>
      </c>
      <c r="E173" s="587" t="s">
        <v>0</v>
      </c>
      <c r="F173" s="462"/>
      <c r="G173" s="462"/>
      <c r="H173" s="429"/>
      <c r="I173" s="433"/>
    </row>
    <row r="174" spans="1:9" ht="12.75" customHeight="1" x14ac:dyDescent="0.2">
      <c r="A174" s="580"/>
      <c r="B174" s="583"/>
      <c r="C174" s="430">
        <v>341</v>
      </c>
      <c r="D174" s="428" t="s">
        <v>479</v>
      </c>
      <c r="E174" s="588"/>
      <c r="F174" s="433"/>
      <c r="G174" s="433"/>
      <c r="H174" s="429" t="s">
        <v>324</v>
      </c>
      <c r="I174" s="433"/>
    </row>
    <row r="175" spans="1:9" ht="12.75" customHeight="1" x14ac:dyDescent="0.2">
      <c r="A175" s="468"/>
      <c r="B175" s="468"/>
      <c r="C175" s="432"/>
      <c r="D175" s="432"/>
      <c r="E175" s="431"/>
      <c r="F175" s="463"/>
      <c r="G175" s="463"/>
      <c r="H175" s="464"/>
      <c r="I175" s="463"/>
    </row>
    <row r="176" spans="1:9" ht="12.75" customHeight="1" x14ac:dyDescent="0.2">
      <c r="A176" s="578" t="s">
        <v>469</v>
      </c>
      <c r="B176" s="581"/>
      <c r="C176" s="423">
        <v>1111</v>
      </c>
      <c r="D176" s="424" t="s">
        <v>475</v>
      </c>
      <c r="E176" s="584" t="s">
        <v>480</v>
      </c>
      <c r="F176" s="461"/>
      <c r="G176" s="461"/>
      <c r="H176" s="425"/>
      <c r="I176" s="433"/>
    </row>
    <row r="177" spans="1:9" ht="12.75" customHeight="1" x14ac:dyDescent="0.2">
      <c r="A177" s="579"/>
      <c r="B177" s="582"/>
      <c r="C177" s="423">
        <v>1112</v>
      </c>
      <c r="D177" s="424" t="s">
        <v>476</v>
      </c>
      <c r="E177" s="585"/>
      <c r="F177" s="461"/>
      <c r="G177" s="461"/>
      <c r="H177" s="425"/>
      <c r="I177" s="433"/>
    </row>
    <row r="178" spans="1:9" ht="12.75" customHeight="1" x14ac:dyDescent="0.2">
      <c r="A178" s="579"/>
      <c r="B178" s="582"/>
      <c r="C178" s="423">
        <v>1113</v>
      </c>
      <c r="D178" s="424" t="s">
        <v>477</v>
      </c>
      <c r="E178" s="586"/>
      <c r="F178" s="461"/>
      <c r="G178" s="461"/>
      <c r="H178" s="425"/>
      <c r="I178" s="433"/>
    </row>
    <row r="179" spans="1:9" ht="12.75" customHeight="1" x14ac:dyDescent="0.2">
      <c r="A179" s="579"/>
      <c r="B179" s="582"/>
      <c r="C179" s="426">
        <v>3111</v>
      </c>
      <c r="D179" s="427" t="s">
        <v>478</v>
      </c>
      <c r="E179" s="587" t="s">
        <v>0</v>
      </c>
      <c r="F179" s="462"/>
      <c r="G179" s="462"/>
      <c r="H179" s="429"/>
      <c r="I179" s="433"/>
    </row>
    <row r="180" spans="1:9" ht="12.75" customHeight="1" x14ac:dyDescent="0.2">
      <c r="A180" s="580"/>
      <c r="B180" s="583"/>
      <c r="C180" s="430">
        <v>341</v>
      </c>
      <c r="D180" s="428" t="s">
        <v>479</v>
      </c>
      <c r="E180" s="588"/>
      <c r="F180" s="433"/>
      <c r="G180" s="433"/>
      <c r="H180" s="429" t="s">
        <v>324</v>
      </c>
      <c r="I180" s="433"/>
    </row>
    <row r="181" spans="1:9" ht="12.75" customHeight="1" x14ac:dyDescent="0.2">
      <c r="A181" s="468"/>
      <c r="B181" s="468"/>
      <c r="C181" s="432"/>
      <c r="D181" s="432"/>
      <c r="E181" s="431"/>
      <c r="F181" s="463"/>
      <c r="G181" s="463"/>
      <c r="H181" s="464"/>
      <c r="I181" s="463"/>
    </row>
    <row r="182" spans="1:9" ht="12.75" customHeight="1" x14ac:dyDescent="0.2">
      <c r="A182" s="578" t="s">
        <v>469</v>
      </c>
      <c r="B182" s="581"/>
      <c r="C182" s="423">
        <v>1111</v>
      </c>
      <c r="D182" s="424" t="s">
        <v>475</v>
      </c>
      <c r="E182" s="584" t="s">
        <v>480</v>
      </c>
      <c r="F182" s="461"/>
      <c r="G182" s="461"/>
      <c r="H182" s="425"/>
      <c r="I182" s="433"/>
    </row>
    <row r="183" spans="1:9" ht="12.75" customHeight="1" x14ac:dyDescent="0.2">
      <c r="A183" s="579"/>
      <c r="B183" s="582"/>
      <c r="C183" s="423">
        <v>1112</v>
      </c>
      <c r="D183" s="424" t="s">
        <v>476</v>
      </c>
      <c r="E183" s="585"/>
      <c r="F183" s="461"/>
      <c r="G183" s="461"/>
      <c r="H183" s="425"/>
      <c r="I183" s="433"/>
    </row>
    <row r="184" spans="1:9" ht="12.75" customHeight="1" x14ac:dyDescent="0.2">
      <c r="A184" s="579"/>
      <c r="B184" s="582"/>
      <c r="C184" s="423">
        <v>1113</v>
      </c>
      <c r="D184" s="424" t="s">
        <v>477</v>
      </c>
      <c r="E184" s="586"/>
      <c r="F184" s="461"/>
      <c r="G184" s="461"/>
      <c r="H184" s="425"/>
      <c r="I184" s="433"/>
    </row>
    <row r="185" spans="1:9" ht="12.75" customHeight="1" x14ac:dyDescent="0.2">
      <c r="A185" s="579"/>
      <c r="B185" s="582"/>
      <c r="C185" s="426">
        <v>3111</v>
      </c>
      <c r="D185" s="427" t="s">
        <v>478</v>
      </c>
      <c r="E185" s="587" t="s">
        <v>0</v>
      </c>
      <c r="F185" s="462"/>
      <c r="G185" s="462"/>
      <c r="H185" s="429"/>
      <c r="I185" s="433"/>
    </row>
    <row r="186" spans="1:9" ht="12.75" customHeight="1" x14ac:dyDescent="0.2">
      <c r="A186" s="580"/>
      <c r="B186" s="583"/>
      <c r="C186" s="430">
        <v>341</v>
      </c>
      <c r="D186" s="428" t="s">
        <v>479</v>
      </c>
      <c r="E186" s="588"/>
      <c r="F186" s="433"/>
      <c r="G186" s="433"/>
      <c r="H186" s="429" t="s">
        <v>324</v>
      </c>
      <c r="I186" s="433"/>
    </row>
    <row r="187" spans="1:9" ht="12.75" customHeight="1" x14ac:dyDescent="0.2">
      <c r="A187" s="468"/>
      <c r="B187" s="468"/>
      <c r="C187" s="432"/>
      <c r="D187" s="432"/>
      <c r="E187" s="431"/>
      <c r="F187" s="463"/>
      <c r="G187" s="463"/>
      <c r="H187" s="464"/>
      <c r="I187" s="463"/>
    </row>
    <row r="188" spans="1:9" ht="12.75" customHeight="1" x14ac:dyDescent="0.2">
      <c r="A188" s="578" t="s">
        <v>469</v>
      </c>
      <c r="B188" s="581"/>
      <c r="C188" s="423">
        <v>1111</v>
      </c>
      <c r="D188" s="424" t="s">
        <v>475</v>
      </c>
      <c r="E188" s="584" t="s">
        <v>480</v>
      </c>
      <c r="F188" s="461"/>
      <c r="G188" s="461"/>
      <c r="H188" s="425"/>
      <c r="I188" s="433"/>
    </row>
    <row r="189" spans="1:9" ht="12.75" customHeight="1" x14ac:dyDescent="0.2">
      <c r="A189" s="579"/>
      <c r="B189" s="582"/>
      <c r="C189" s="423">
        <v>1112</v>
      </c>
      <c r="D189" s="424" t="s">
        <v>476</v>
      </c>
      <c r="E189" s="585"/>
      <c r="F189" s="461"/>
      <c r="G189" s="461"/>
      <c r="H189" s="425"/>
      <c r="I189" s="433"/>
    </row>
    <row r="190" spans="1:9" ht="12.75" customHeight="1" x14ac:dyDescent="0.2">
      <c r="A190" s="579"/>
      <c r="B190" s="582"/>
      <c r="C190" s="423">
        <v>1113</v>
      </c>
      <c r="D190" s="424" t="s">
        <v>477</v>
      </c>
      <c r="E190" s="586"/>
      <c r="F190" s="461"/>
      <c r="G190" s="461"/>
      <c r="H190" s="425"/>
      <c r="I190" s="433"/>
    </row>
    <row r="191" spans="1:9" ht="12.75" customHeight="1" x14ac:dyDescent="0.2">
      <c r="A191" s="579"/>
      <c r="B191" s="582"/>
      <c r="C191" s="426">
        <v>3111</v>
      </c>
      <c r="D191" s="427" t="s">
        <v>478</v>
      </c>
      <c r="E191" s="587" t="s">
        <v>0</v>
      </c>
      <c r="F191" s="462"/>
      <c r="G191" s="462"/>
      <c r="H191" s="429"/>
      <c r="I191" s="433"/>
    </row>
    <row r="192" spans="1:9" ht="12.75" customHeight="1" x14ac:dyDescent="0.2">
      <c r="A192" s="580"/>
      <c r="B192" s="583"/>
      <c r="C192" s="430">
        <v>31111</v>
      </c>
      <c r="D192" s="428" t="s">
        <v>479</v>
      </c>
      <c r="E192" s="588"/>
      <c r="F192" s="433"/>
      <c r="G192" s="433"/>
      <c r="H192" s="429" t="s">
        <v>324</v>
      </c>
      <c r="I192" s="433"/>
    </row>
    <row r="193" spans="1:9" ht="12.75" customHeight="1" x14ac:dyDescent="0.2">
      <c r="A193" s="468"/>
      <c r="B193" s="468"/>
      <c r="C193" s="432"/>
      <c r="D193" s="432"/>
      <c r="E193" s="431"/>
      <c r="F193" s="463"/>
      <c r="G193" s="463"/>
      <c r="H193" s="464"/>
      <c r="I193" s="463"/>
    </row>
    <row r="194" spans="1:9" ht="12.75" customHeight="1" x14ac:dyDescent="0.2">
      <c r="A194" s="578" t="s">
        <v>469</v>
      </c>
      <c r="B194" s="581"/>
      <c r="C194" s="423">
        <v>1111</v>
      </c>
      <c r="D194" s="424" t="s">
        <v>475</v>
      </c>
      <c r="E194" s="584" t="s">
        <v>480</v>
      </c>
      <c r="F194" s="461"/>
      <c r="G194" s="461"/>
      <c r="H194" s="425"/>
      <c r="I194" s="433"/>
    </row>
    <row r="195" spans="1:9" ht="12.75" customHeight="1" x14ac:dyDescent="0.2">
      <c r="A195" s="579"/>
      <c r="B195" s="582"/>
      <c r="C195" s="423">
        <v>1112</v>
      </c>
      <c r="D195" s="424" t="s">
        <v>476</v>
      </c>
      <c r="E195" s="585"/>
      <c r="F195" s="461"/>
      <c r="G195" s="461"/>
      <c r="H195" s="425"/>
      <c r="I195" s="433"/>
    </row>
    <row r="196" spans="1:9" ht="12.75" customHeight="1" x14ac:dyDescent="0.2">
      <c r="A196" s="579"/>
      <c r="B196" s="582"/>
      <c r="C196" s="423">
        <v>1113</v>
      </c>
      <c r="D196" s="424" t="s">
        <v>477</v>
      </c>
      <c r="E196" s="586"/>
      <c r="F196" s="461"/>
      <c r="G196" s="461"/>
      <c r="H196" s="425"/>
      <c r="I196" s="433"/>
    </row>
    <row r="197" spans="1:9" ht="12.75" customHeight="1" x14ac:dyDescent="0.2">
      <c r="A197" s="579"/>
      <c r="B197" s="582"/>
      <c r="C197" s="426">
        <v>3111</v>
      </c>
      <c r="D197" s="427" t="s">
        <v>478</v>
      </c>
      <c r="E197" s="587" t="s">
        <v>0</v>
      </c>
      <c r="F197" s="462"/>
      <c r="G197" s="462"/>
      <c r="H197" s="429"/>
      <c r="I197" s="433"/>
    </row>
    <row r="198" spans="1:9" ht="12.75" customHeight="1" x14ac:dyDescent="0.2">
      <c r="A198" s="580"/>
      <c r="B198" s="583"/>
      <c r="C198" s="430">
        <v>341</v>
      </c>
      <c r="D198" s="428" t="s">
        <v>479</v>
      </c>
      <c r="E198" s="588"/>
      <c r="F198" s="433"/>
      <c r="G198" s="433"/>
      <c r="H198" s="429" t="s">
        <v>324</v>
      </c>
      <c r="I198" s="433"/>
    </row>
    <row r="199" spans="1:9" ht="12.75" customHeight="1" x14ac:dyDescent="0.2">
      <c r="A199" s="468"/>
      <c r="B199" s="468"/>
      <c r="C199" s="432"/>
      <c r="D199" s="432"/>
      <c r="E199" s="431"/>
      <c r="F199" s="463"/>
      <c r="G199" s="463"/>
      <c r="H199" s="464"/>
      <c r="I199" s="463"/>
    </row>
    <row r="200" spans="1:9" ht="12.75" customHeight="1" x14ac:dyDescent="0.2">
      <c r="A200" s="578" t="s">
        <v>469</v>
      </c>
      <c r="B200" s="581"/>
      <c r="C200" s="423">
        <v>1111</v>
      </c>
      <c r="D200" s="424" t="s">
        <v>475</v>
      </c>
      <c r="E200" s="584" t="s">
        <v>480</v>
      </c>
      <c r="F200" s="461"/>
      <c r="G200" s="461"/>
      <c r="H200" s="425"/>
      <c r="I200" s="433"/>
    </row>
    <row r="201" spans="1:9" ht="12.75" customHeight="1" x14ac:dyDescent="0.2">
      <c r="A201" s="579"/>
      <c r="B201" s="582"/>
      <c r="C201" s="423">
        <v>1112</v>
      </c>
      <c r="D201" s="424" t="s">
        <v>476</v>
      </c>
      <c r="E201" s="585"/>
      <c r="F201" s="461"/>
      <c r="G201" s="461"/>
      <c r="H201" s="425"/>
      <c r="I201" s="433"/>
    </row>
    <row r="202" spans="1:9" ht="12.75" customHeight="1" x14ac:dyDescent="0.2">
      <c r="A202" s="579"/>
      <c r="B202" s="582"/>
      <c r="C202" s="423">
        <v>1113</v>
      </c>
      <c r="D202" s="424" t="s">
        <v>477</v>
      </c>
      <c r="E202" s="586"/>
      <c r="F202" s="461"/>
      <c r="G202" s="461"/>
      <c r="H202" s="425"/>
      <c r="I202" s="433"/>
    </row>
    <row r="203" spans="1:9" ht="12.75" customHeight="1" x14ac:dyDescent="0.2">
      <c r="A203" s="579"/>
      <c r="B203" s="582"/>
      <c r="C203" s="426">
        <v>3111</v>
      </c>
      <c r="D203" s="427" t="s">
        <v>478</v>
      </c>
      <c r="E203" s="587" t="s">
        <v>0</v>
      </c>
      <c r="F203" s="462"/>
      <c r="G203" s="462"/>
      <c r="H203" s="429"/>
      <c r="I203" s="433"/>
    </row>
    <row r="204" spans="1:9" ht="12.75" customHeight="1" x14ac:dyDescent="0.2">
      <c r="A204" s="580"/>
      <c r="B204" s="583"/>
      <c r="C204" s="430">
        <v>341</v>
      </c>
      <c r="D204" s="428" t="s">
        <v>479</v>
      </c>
      <c r="E204" s="588"/>
      <c r="F204" s="433"/>
      <c r="G204" s="433"/>
      <c r="H204" s="429" t="s">
        <v>324</v>
      </c>
      <c r="I204" s="433"/>
    </row>
    <row r="205" spans="1:9" ht="12.75" customHeight="1" x14ac:dyDescent="0.2">
      <c r="A205" s="468"/>
      <c r="B205" s="468"/>
      <c r="C205" s="432"/>
      <c r="D205" s="432"/>
      <c r="E205" s="431"/>
      <c r="F205" s="463"/>
      <c r="G205" s="463"/>
      <c r="H205" s="464"/>
      <c r="I205" s="463"/>
    </row>
    <row r="206" spans="1:9" ht="12.75" customHeight="1" x14ac:dyDescent="0.2">
      <c r="A206" s="578" t="s">
        <v>469</v>
      </c>
      <c r="B206" s="581"/>
      <c r="C206" s="423">
        <v>1111</v>
      </c>
      <c r="D206" s="424" t="s">
        <v>475</v>
      </c>
      <c r="E206" s="584" t="s">
        <v>480</v>
      </c>
      <c r="F206" s="461"/>
      <c r="G206" s="461"/>
      <c r="H206" s="425"/>
      <c r="I206" s="433"/>
    </row>
    <row r="207" spans="1:9" ht="12.75" customHeight="1" x14ac:dyDescent="0.2">
      <c r="A207" s="579"/>
      <c r="B207" s="582"/>
      <c r="C207" s="423">
        <v>1112</v>
      </c>
      <c r="D207" s="424" t="s">
        <v>476</v>
      </c>
      <c r="E207" s="585"/>
      <c r="F207" s="461"/>
      <c r="G207" s="461"/>
      <c r="H207" s="425"/>
      <c r="I207" s="433"/>
    </row>
    <row r="208" spans="1:9" ht="12.75" customHeight="1" x14ac:dyDescent="0.2">
      <c r="A208" s="579"/>
      <c r="B208" s="582"/>
      <c r="C208" s="423">
        <v>1113</v>
      </c>
      <c r="D208" s="424" t="s">
        <v>477</v>
      </c>
      <c r="E208" s="586"/>
      <c r="F208" s="461"/>
      <c r="G208" s="461"/>
      <c r="H208" s="425"/>
      <c r="I208" s="433"/>
    </row>
    <row r="209" spans="1:9" ht="12.75" customHeight="1" x14ac:dyDescent="0.2">
      <c r="A209" s="579"/>
      <c r="B209" s="582"/>
      <c r="C209" s="426">
        <v>3111</v>
      </c>
      <c r="D209" s="427" t="s">
        <v>478</v>
      </c>
      <c r="E209" s="587" t="s">
        <v>0</v>
      </c>
      <c r="F209" s="462"/>
      <c r="G209" s="462"/>
      <c r="H209" s="429"/>
      <c r="I209" s="433"/>
    </row>
    <row r="210" spans="1:9" ht="12.75" customHeight="1" x14ac:dyDescent="0.2">
      <c r="A210" s="580"/>
      <c r="B210" s="583"/>
      <c r="C210" s="430">
        <v>341</v>
      </c>
      <c r="D210" s="428" t="s">
        <v>479</v>
      </c>
      <c r="E210" s="588"/>
      <c r="F210" s="433"/>
      <c r="G210" s="433"/>
      <c r="H210" s="429" t="s">
        <v>324</v>
      </c>
      <c r="I210" s="433"/>
    </row>
    <row r="211" spans="1:9" ht="12.75" customHeight="1" x14ac:dyDescent="0.2">
      <c r="A211" s="468"/>
      <c r="B211" s="468"/>
      <c r="C211" s="432"/>
      <c r="D211" s="432"/>
      <c r="E211" s="431"/>
      <c r="F211" s="463"/>
      <c r="G211" s="463"/>
      <c r="H211" s="464"/>
      <c r="I211" s="463"/>
    </row>
    <row r="212" spans="1:9" ht="12.75" customHeight="1" x14ac:dyDescent="0.2">
      <c r="A212" s="578" t="s">
        <v>469</v>
      </c>
      <c r="B212" s="581"/>
      <c r="C212" s="423">
        <v>1111</v>
      </c>
      <c r="D212" s="424" t="s">
        <v>475</v>
      </c>
      <c r="E212" s="584" t="s">
        <v>480</v>
      </c>
      <c r="F212" s="461"/>
      <c r="G212" s="461"/>
      <c r="H212" s="425"/>
      <c r="I212" s="433"/>
    </row>
    <row r="213" spans="1:9" ht="12.75" customHeight="1" x14ac:dyDescent="0.2">
      <c r="A213" s="579"/>
      <c r="B213" s="582"/>
      <c r="C213" s="423">
        <v>1112</v>
      </c>
      <c r="D213" s="424" t="s">
        <v>476</v>
      </c>
      <c r="E213" s="585"/>
      <c r="F213" s="461"/>
      <c r="G213" s="461"/>
      <c r="H213" s="425"/>
      <c r="I213" s="433"/>
    </row>
    <row r="214" spans="1:9" ht="12.75" customHeight="1" x14ac:dyDescent="0.2">
      <c r="A214" s="579"/>
      <c r="B214" s="582"/>
      <c r="C214" s="423">
        <v>1113</v>
      </c>
      <c r="D214" s="424" t="s">
        <v>477</v>
      </c>
      <c r="E214" s="586"/>
      <c r="F214" s="461"/>
      <c r="G214" s="461"/>
      <c r="H214" s="425"/>
      <c r="I214" s="433"/>
    </row>
    <row r="215" spans="1:9" ht="12.75" customHeight="1" x14ac:dyDescent="0.2">
      <c r="A215" s="579"/>
      <c r="B215" s="582"/>
      <c r="C215" s="426">
        <v>3111</v>
      </c>
      <c r="D215" s="427" t="s">
        <v>478</v>
      </c>
      <c r="E215" s="587" t="s">
        <v>0</v>
      </c>
      <c r="F215" s="462"/>
      <c r="G215" s="462"/>
      <c r="H215" s="429"/>
      <c r="I215" s="433"/>
    </row>
    <row r="216" spans="1:9" ht="12.75" customHeight="1" x14ac:dyDescent="0.2">
      <c r="A216" s="580"/>
      <c r="B216" s="583"/>
      <c r="C216" s="430">
        <v>341</v>
      </c>
      <c r="D216" s="428" t="s">
        <v>479</v>
      </c>
      <c r="E216" s="588"/>
      <c r="F216" s="433"/>
      <c r="G216" s="433"/>
      <c r="H216" s="429" t="s">
        <v>324</v>
      </c>
      <c r="I216" s="433"/>
    </row>
    <row r="217" spans="1:9" ht="12.75" customHeight="1" x14ac:dyDescent="0.2">
      <c r="A217" s="468"/>
      <c r="B217" s="468"/>
      <c r="C217" s="432"/>
      <c r="D217" s="432"/>
      <c r="E217" s="431"/>
      <c r="F217" s="463"/>
      <c r="G217" s="463"/>
      <c r="H217" s="464"/>
      <c r="I217" s="463"/>
    </row>
    <row r="218" spans="1:9" ht="12.75" customHeight="1" x14ac:dyDescent="0.2">
      <c r="A218" s="578" t="s">
        <v>469</v>
      </c>
      <c r="B218" s="581"/>
      <c r="C218" s="423">
        <v>1111</v>
      </c>
      <c r="D218" s="424" t="s">
        <v>475</v>
      </c>
      <c r="E218" s="584" t="s">
        <v>480</v>
      </c>
      <c r="F218" s="461"/>
      <c r="G218" s="461"/>
      <c r="H218" s="425"/>
      <c r="I218" s="433"/>
    </row>
    <row r="219" spans="1:9" ht="12.75" customHeight="1" x14ac:dyDescent="0.2">
      <c r="A219" s="579"/>
      <c r="B219" s="582"/>
      <c r="C219" s="423">
        <v>1112</v>
      </c>
      <c r="D219" s="424" t="s">
        <v>476</v>
      </c>
      <c r="E219" s="585"/>
      <c r="F219" s="461"/>
      <c r="G219" s="461"/>
      <c r="H219" s="425"/>
      <c r="I219" s="433"/>
    </row>
    <row r="220" spans="1:9" ht="12.75" customHeight="1" x14ac:dyDescent="0.2">
      <c r="A220" s="579"/>
      <c r="B220" s="582"/>
      <c r="C220" s="423">
        <v>1113</v>
      </c>
      <c r="D220" s="424" t="s">
        <v>477</v>
      </c>
      <c r="E220" s="586"/>
      <c r="F220" s="461"/>
      <c r="G220" s="461"/>
      <c r="H220" s="425"/>
      <c r="I220" s="433"/>
    </row>
    <row r="221" spans="1:9" ht="12.75" customHeight="1" x14ac:dyDescent="0.2">
      <c r="A221" s="579"/>
      <c r="B221" s="582"/>
      <c r="C221" s="426">
        <v>3111</v>
      </c>
      <c r="D221" s="427" t="s">
        <v>478</v>
      </c>
      <c r="E221" s="587" t="s">
        <v>0</v>
      </c>
      <c r="F221" s="462"/>
      <c r="G221" s="462"/>
      <c r="H221" s="429"/>
      <c r="I221" s="433"/>
    </row>
    <row r="222" spans="1:9" ht="12.75" customHeight="1" x14ac:dyDescent="0.2">
      <c r="A222" s="580"/>
      <c r="B222" s="583"/>
      <c r="C222" s="430">
        <v>341</v>
      </c>
      <c r="D222" s="428" t="s">
        <v>479</v>
      </c>
      <c r="E222" s="588"/>
      <c r="F222" s="433"/>
      <c r="G222" s="433"/>
      <c r="H222" s="429" t="s">
        <v>324</v>
      </c>
      <c r="I222" s="433"/>
    </row>
    <row r="223" spans="1:9" ht="12.75" customHeight="1" x14ac:dyDescent="0.2">
      <c r="A223" s="468"/>
      <c r="B223" s="468"/>
      <c r="C223" s="432"/>
      <c r="D223" s="432"/>
      <c r="E223" s="431"/>
      <c r="F223" s="463"/>
      <c r="G223" s="463"/>
      <c r="H223" s="464"/>
      <c r="I223" s="463"/>
    </row>
    <row r="224" spans="1:9" ht="12.75" customHeight="1" x14ac:dyDescent="0.2">
      <c r="A224" s="578" t="s">
        <v>469</v>
      </c>
      <c r="B224" s="581"/>
      <c r="C224" s="423">
        <v>1111</v>
      </c>
      <c r="D224" s="424" t="s">
        <v>475</v>
      </c>
      <c r="E224" s="584" t="s">
        <v>480</v>
      </c>
      <c r="F224" s="461"/>
      <c r="G224" s="461"/>
      <c r="H224" s="425"/>
      <c r="I224" s="433"/>
    </row>
    <row r="225" spans="1:9" ht="12.75" customHeight="1" x14ac:dyDescent="0.2">
      <c r="A225" s="579"/>
      <c r="B225" s="582"/>
      <c r="C225" s="423">
        <v>1112</v>
      </c>
      <c r="D225" s="424" t="s">
        <v>476</v>
      </c>
      <c r="E225" s="585"/>
      <c r="F225" s="461"/>
      <c r="G225" s="461"/>
      <c r="H225" s="425"/>
      <c r="I225" s="433"/>
    </row>
    <row r="226" spans="1:9" ht="12.75" customHeight="1" x14ac:dyDescent="0.2">
      <c r="A226" s="579"/>
      <c r="B226" s="582"/>
      <c r="C226" s="423">
        <v>1113</v>
      </c>
      <c r="D226" s="424" t="s">
        <v>477</v>
      </c>
      <c r="E226" s="586"/>
      <c r="F226" s="461"/>
      <c r="G226" s="461"/>
      <c r="H226" s="425"/>
      <c r="I226" s="433"/>
    </row>
    <row r="227" spans="1:9" ht="12.75" customHeight="1" x14ac:dyDescent="0.2">
      <c r="A227" s="579"/>
      <c r="B227" s="582"/>
      <c r="C227" s="426">
        <v>3111</v>
      </c>
      <c r="D227" s="427" t="s">
        <v>478</v>
      </c>
      <c r="E227" s="587" t="s">
        <v>0</v>
      </c>
      <c r="F227" s="462"/>
      <c r="G227" s="462"/>
      <c r="H227" s="429"/>
      <c r="I227" s="433"/>
    </row>
    <row r="228" spans="1:9" ht="12.75" customHeight="1" x14ac:dyDescent="0.2">
      <c r="A228" s="580"/>
      <c r="B228" s="583"/>
      <c r="C228" s="430">
        <v>341</v>
      </c>
      <c r="D228" s="428" t="s">
        <v>479</v>
      </c>
      <c r="E228" s="588"/>
      <c r="F228" s="433"/>
      <c r="G228" s="433"/>
      <c r="H228" s="429" t="s">
        <v>324</v>
      </c>
      <c r="I228" s="433"/>
    </row>
    <row r="229" spans="1:9" ht="12.75" customHeight="1" x14ac:dyDescent="0.2">
      <c r="A229" s="468"/>
      <c r="B229" s="468"/>
      <c r="C229" s="432"/>
      <c r="D229" s="432"/>
      <c r="E229" s="431"/>
      <c r="F229" s="463"/>
      <c r="G229" s="463"/>
      <c r="H229" s="464"/>
      <c r="I229" s="463"/>
    </row>
    <row r="230" spans="1:9" ht="12.75" customHeight="1" x14ac:dyDescent="0.2">
      <c r="A230" s="578" t="s">
        <v>469</v>
      </c>
      <c r="B230" s="581"/>
      <c r="C230" s="423">
        <v>1111</v>
      </c>
      <c r="D230" s="424" t="s">
        <v>475</v>
      </c>
      <c r="E230" s="584" t="s">
        <v>480</v>
      </c>
      <c r="F230" s="461"/>
      <c r="G230" s="461"/>
      <c r="H230" s="425"/>
      <c r="I230" s="433"/>
    </row>
    <row r="231" spans="1:9" ht="12.75" customHeight="1" x14ac:dyDescent="0.2">
      <c r="A231" s="579"/>
      <c r="B231" s="582"/>
      <c r="C231" s="423">
        <v>1112</v>
      </c>
      <c r="D231" s="424" t="s">
        <v>476</v>
      </c>
      <c r="E231" s="585"/>
      <c r="F231" s="461"/>
      <c r="G231" s="461"/>
      <c r="H231" s="425"/>
      <c r="I231" s="433"/>
    </row>
    <row r="232" spans="1:9" ht="12.75" customHeight="1" x14ac:dyDescent="0.2">
      <c r="A232" s="579"/>
      <c r="B232" s="582"/>
      <c r="C232" s="423">
        <v>1113</v>
      </c>
      <c r="D232" s="424" t="s">
        <v>477</v>
      </c>
      <c r="E232" s="586"/>
      <c r="F232" s="461"/>
      <c r="G232" s="461"/>
      <c r="H232" s="425"/>
      <c r="I232" s="433"/>
    </row>
    <row r="233" spans="1:9" ht="12.75" customHeight="1" x14ac:dyDescent="0.2">
      <c r="A233" s="579"/>
      <c r="B233" s="582"/>
      <c r="C233" s="426">
        <v>3111</v>
      </c>
      <c r="D233" s="427" t="s">
        <v>478</v>
      </c>
      <c r="E233" s="587" t="s">
        <v>0</v>
      </c>
      <c r="F233" s="462"/>
      <c r="G233" s="462"/>
      <c r="H233" s="429"/>
      <c r="I233" s="433"/>
    </row>
    <row r="234" spans="1:9" ht="12.75" customHeight="1" x14ac:dyDescent="0.2">
      <c r="A234" s="580"/>
      <c r="B234" s="583"/>
      <c r="C234" s="430">
        <v>341</v>
      </c>
      <c r="D234" s="428" t="s">
        <v>479</v>
      </c>
      <c r="E234" s="588"/>
      <c r="F234" s="433"/>
      <c r="G234" s="433"/>
      <c r="H234" s="429" t="s">
        <v>324</v>
      </c>
      <c r="I234" s="433"/>
    </row>
    <row r="235" spans="1:9" ht="12.75" customHeight="1" x14ac:dyDescent="0.2">
      <c r="A235" s="468"/>
      <c r="B235" s="468"/>
      <c r="C235" s="432"/>
      <c r="D235" s="432"/>
      <c r="E235" s="431"/>
      <c r="F235" s="463"/>
      <c r="G235" s="463"/>
      <c r="H235" s="464"/>
      <c r="I235" s="463"/>
    </row>
    <row r="236" spans="1:9" ht="12.75" customHeight="1" x14ac:dyDescent="0.2">
      <c r="A236" s="578" t="s">
        <v>469</v>
      </c>
      <c r="B236" s="581"/>
      <c r="C236" s="423">
        <v>1111</v>
      </c>
      <c r="D236" s="424" t="s">
        <v>475</v>
      </c>
      <c r="E236" s="584" t="s">
        <v>480</v>
      </c>
      <c r="F236" s="461"/>
      <c r="G236" s="461"/>
      <c r="H236" s="425"/>
      <c r="I236" s="433"/>
    </row>
    <row r="237" spans="1:9" ht="12.75" customHeight="1" x14ac:dyDescent="0.2">
      <c r="A237" s="579"/>
      <c r="B237" s="582"/>
      <c r="C237" s="423">
        <v>1112</v>
      </c>
      <c r="D237" s="424" t="s">
        <v>476</v>
      </c>
      <c r="E237" s="585"/>
      <c r="F237" s="461"/>
      <c r="G237" s="461"/>
      <c r="H237" s="425"/>
      <c r="I237" s="433"/>
    </row>
    <row r="238" spans="1:9" ht="12.75" customHeight="1" x14ac:dyDescent="0.2">
      <c r="A238" s="579"/>
      <c r="B238" s="582"/>
      <c r="C238" s="423">
        <v>1113</v>
      </c>
      <c r="D238" s="424" t="s">
        <v>477</v>
      </c>
      <c r="E238" s="586"/>
      <c r="F238" s="461"/>
      <c r="G238" s="461"/>
      <c r="H238" s="425"/>
      <c r="I238" s="433"/>
    </row>
    <row r="239" spans="1:9" ht="12.75" customHeight="1" x14ac:dyDescent="0.2">
      <c r="A239" s="579"/>
      <c r="B239" s="582"/>
      <c r="C239" s="426">
        <v>3111</v>
      </c>
      <c r="D239" s="427" t="s">
        <v>478</v>
      </c>
      <c r="E239" s="587" t="s">
        <v>0</v>
      </c>
      <c r="F239" s="462"/>
      <c r="G239" s="462"/>
      <c r="H239" s="429"/>
      <c r="I239" s="433"/>
    </row>
    <row r="240" spans="1:9" ht="12.75" customHeight="1" x14ac:dyDescent="0.2">
      <c r="A240" s="580"/>
      <c r="B240" s="583"/>
      <c r="C240" s="430">
        <v>341</v>
      </c>
      <c r="D240" s="428" t="s">
        <v>479</v>
      </c>
      <c r="E240" s="588"/>
      <c r="F240" s="433"/>
      <c r="G240" s="433"/>
      <c r="H240" s="429" t="s">
        <v>324</v>
      </c>
      <c r="I240" s="433"/>
    </row>
    <row r="241" spans="1:9" ht="12.75" customHeight="1" x14ac:dyDescent="0.2">
      <c r="A241" s="468"/>
      <c r="B241" s="468"/>
      <c r="C241" s="432"/>
      <c r="D241" s="432"/>
      <c r="E241" s="431"/>
      <c r="F241" s="463"/>
      <c r="G241" s="463"/>
      <c r="H241" s="464"/>
      <c r="I241" s="463"/>
    </row>
    <row r="242" spans="1:9" ht="12.75" customHeight="1" x14ac:dyDescent="0.2">
      <c r="A242" s="578" t="s">
        <v>469</v>
      </c>
      <c r="B242" s="581"/>
      <c r="C242" s="423">
        <v>1111</v>
      </c>
      <c r="D242" s="424" t="s">
        <v>475</v>
      </c>
      <c r="E242" s="584" t="s">
        <v>480</v>
      </c>
      <c r="F242" s="461"/>
      <c r="G242" s="461"/>
      <c r="H242" s="425"/>
      <c r="I242" s="433"/>
    </row>
    <row r="243" spans="1:9" ht="12.75" customHeight="1" x14ac:dyDescent="0.2">
      <c r="A243" s="579"/>
      <c r="B243" s="582"/>
      <c r="C243" s="423">
        <v>1112</v>
      </c>
      <c r="D243" s="424" t="s">
        <v>476</v>
      </c>
      <c r="E243" s="585"/>
      <c r="F243" s="461"/>
      <c r="G243" s="461"/>
      <c r="H243" s="425"/>
      <c r="I243" s="433"/>
    </row>
    <row r="244" spans="1:9" ht="12.75" customHeight="1" x14ac:dyDescent="0.2">
      <c r="A244" s="579"/>
      <c r="B244" s="582"/>
      <c r="C244" s="423">
        <v>1113</v>
      </c>
      <c r="D244" s="424" t="s">
        <v>477</v>
      </c>
      <c r="E244" s="586"/>
      <c r="F244" s="461"/>
      <c r="G244" s="461"/>
      <c r="H244" s="425"/>
      <c r="I244" s="433"/>
    </row>
    <row r="245" spans="1:9" ht="12.75" customHeight="1" x14ac:dyDescent="0.2">
      <c r="A245" s="579"/>
      <c r="B245" s="582"/>
      <c r="C245" s="426">
        <v>3111</v>
      </c>
      <c r="D245" s="427" t="s">
        <v>478</v>
      </c>
      <c r="E245" s="587" t="s">
        <v>0</v>
      </c>
      <c r="F245" s="462"/>
      <c r="G245" s="462"/>
      <c r="H245" s="429"/>
      <c r="I245" s="433"/>
    </row>
    <row r="246" spans="1:9" ht="12.75" customHeight="1" x14ac:dyDescent="0.2">
      <c r="A246" s="580"/>
      <c r="B246" s="583"/>
      <c r="C246" s="430">
        <v>341</v>
      </c>
      <c r="D246" s="428" t="s">
        <v>479</v>
      </c>
      <c r="E246" s="588"/>
      <c r="F246" s="433"/>
      <c r="G246" s="433"/>
      <c r="H246" s="429" t="s">
        <v>324</v>
      </c>
      <c r="I246" s="433"/>
    </row>
    <row r="247" spans="1:9" ht="12.75" customHeight="1" x14ac:dyDescent="0.2">
      <c r="A247" s="468"/>
      <c r="B247" s="468"/>
      <c r="C247" s="432"/>
      <c r="D247" s="432"/>
      <c r="E247" s="431"/>
      <c r="F247" s="463"/>
      <c r="G247" s="463"/>
      <c r="H247" s="464"/>
      <c r="I247" s="463"/>
    </row>
    <row r="248" spans="1:9" ht="12.75" customHeight="1" x14ac:dyDescent="0.2">
      <c r="A248" s="578" t="s">
        <v>469</v>
      </c>
      <c r="B248" s="581"/>
      <c r="C248" s="423">
        <v>1111</v>
      </c>
      <c r="D248" s="424" t="s">
        <v>475</v>
      </c>
      <c r="E248" s="584" t="s">
        <v>480</v>
      </c>
      <c r="F248" s="461"/>
      <c r="G248" s="461"/>
      <c r="H248" s="425"/>
      <c r="I248" s="433"/>
    </row>
    <row r="249" spans="1:9" ht="12.75" customHeight="1" x14ac:dyDescent="0.2">
      <c r="A249" s="579"/>
      <c r="B249" s="582"/>
      <c r="C249" s="423">
        <v>1112</v>
      </c>
      <c r="D249" s="424" t="s">
        <v>476</v>
      </c>
      <c r="E249" s="585"/>
      <c r="F249" s="461"/>
      <c r="G249" s="461"/>
      <c r="H249" s="425"/>
      <c r="I249" s="433"/>
    </row>
    <row r="250" spans="1:9" ht="12.75" customHeight="1" x14ac:dyDescent="0.2">
      <c r="A250" s="579"/>
      <c r="B250" s="582"/>
      <c r="C250" s="423">
        <v>1113</v>
      </c>
      <c r="D250" s="424" t="s">
        <v>477</v>
      </c>
      <c r="E250" s="586"/>
      <c r="F250" s="461"/>
      <c r="G250" s="461"/>
      <c r="H250" s="425"/>
      <c r="I250" s="433"/>
    </row>
    <row r="251" spans="1:9" ht="12.75" customHeight="1" x14ac:dyDescent="0.2">
      <c r="A251" s="579"/>
      <c r="B251" s="582"/>
      <c r="C251" s="426">
        <v>3111</v>
      </c>
      <c r="D251" s="427" t="s">
        <v>478</v>
      </c>
      <c r="E251" s="587" t="s">
        <v>0</v>
      </c>
      <c r="F251" s="462"/>
      <c r="G251" s="462"/>
      <c r="H251" s="429"/>
      <c r="I251" s="433"/>
    </row>
    <row r="252" spans="1:9" ht="12.75" customHeight="1" x14ac:dyDescent="0.2">
      <c r="A252" s="580"/>
      <c r="B252" s="583"/>
      <c r="C252" s="430">
        <v>341</v>
      </c>
      <c r="D252" s="428" t="s">
        <v>479</v>
      </c>
      <c r="E252" s="588"/>
      <c r="F252" s="433"/>
      <c r="G252" s="433"/>
      <c r="H252" s="429" t="s">
        <v>324</v>
      </c>
      <c r="I252" s="433"/>
    </row>
    <row r="253" spans="1:9" ht="12.75" customHeight="1" x14ac:dyDescent="0.2">
      <c r="A253" s="468"/>
      <c r="B253" s="468"/>
      <c r="C253" s="432"/>
      <c r="D253" s="432"/>
      <c r="E253" s="431"/>
      <c r="F253" s="463"/>
      <c r="G253" s="463"/>
      <c r="H253" s="464"/>
      <c r="I253" s="463"/>
    </row>
    <row r="254" spans="1:9" ht="12.75" customHeight="1" x14ac:dyDescent="0.2">
      <c r="A254" s="578" t="s">
        <v>469</v>
      </c>
      <c r="B254" s="581"/>
      <c r="C254" s="423">
        <v>1111</v>
      </c>
      <c r="D254" s="424" t="s">
        <v>475</v>
      </c>
      <c r="E254" s="584" t="s">
        <v>480</v>
      </c>
      <c r="F254" s="461"/>
      <c r="G254" s="461"/>
      <c r="H254" s="425"/>
      <c r="I254" s="433"/>
    </row>
    <row r="255" spans="1:9" ht="12.75" customHeight="1" x14ac:dyDescent="0.2">
      <c r="A255" s="579"/>
      <c r="B255" s="582"/>
      <c r="C255" s="423">
        <v>1112</v>
      </c>
      <c r="D255" s="424" t="s">
        <v>476</v>
      </c>
      <c r="E255" s="585"/>
      <c r="F255" s="461"/>
      <c r="G255" s="461"/>
      <c r="H255" s="425"/>
      <c r="I255" s="433"/>
    </row>
    <row r="256" spans="1:9" ht="12.75" customHeight="1" x14ac:dyDescent="0.2">
      <c r="A256" s="579"/>
      <c r="B256" s="582"/>
      <c r="C256" s="423">
        <v>1113</v>
      </c>
      <c r="D256" s="424" t="s">
        <v>477</v>
      </c>
      <c r="E256" s="586"/>
      <c r="F256" s="461"/>
      <c r="G256" s="461"/>
      <c r="H256" s="425"/>
      <c r="I256" s="433"/>
    </row>
    <row r="257" spans="1:9" ht="12.75" customHeight="1" x14ac:dyDescent="0.2">
      <c r="A257" s="579"/>
      <c r="B257" s="582"/>
      <c r="C257" s="426">
        <v>3111</v>
      </c>
      <c r="D257" s="427" t="s">
        <v>478</v>
      </c>
      <c r="E257" s="587" t="s">
        <v>0</v>
      </c>
      <c r="F257" s="462"/>
      <c r="G257" s="462"/>
      <c r="H257" s="429"/>
      <c r="I257" s="433"/>
    </row>
    <row r="258" spans="1:9" ht="12.75" customHeight="1" x14ac:dyDescent="0.2">
      <c r="A258" s="580"/>
      <c r="B258" s="583"/>
      <c r="C258" s="430">
        <v>341</v>
      </c>
      <c r="D258" s="428" t="s">
        <v>479</v>
      </c>
      <c r="E258" s="588"/>
      <c r="F258" s="433"/>
      <c r="G258" s="433"/>
      <c r="H258" s="429" t="s">
        <v>324</v>
      </c>
      <c r="I258" s="433"/>
    </row>
  </sheetData>
  <sheetProtection algorithmName="SHA-512" hashValue="Hbomkm5HXJFQZmukoVKo8lG4wu6MsoNoRzCsnKQQRW1NIovwPgDTmvTm+SJQjHYwWjLZ/3xfOtWgMJxJNLE7aQ==" saltValue="UXSc/3G6hfYtb561SMYMHw==" spinCount="100000" sheet="1" objects="1" scenarios="1"/>
  <mergeCells count="165">
    <mergeCell ref="A4:I4"/>
    <mergeCell ref="A8:I8"/>
    <mergeCell ref="A12:I12"/>
    <mergeCell ref="A13:I13"/>
    <mergeCell ref="A15:I15"/>
    <mergeCell ref="A20:A24"/>
    <mergeCell ref="B20:B24"/>
    <mergeCell ref="E20:E22"/>
    <mergeCell ref="E23:E24"/>
    <mergeCell ref="A38:A42"/>
    <mergeCell ref="B38:B42"/>
    <mergeCell ref="E38:E40"/>
    <mergeCell ref="E41:E42"/>
    <mergeCell ref="A44:A48"/>
    <mergeCell ref="B44:B48"/>
    <mergeCell ref="E44:E46"/>
    <mergeCell ref="E47:E48"/>
    <mergeCell ref="A26:A30"/>
    <mergeCell ref="B26:B30"/>
    <mergeCell ref="E26:E28"/>
    <mergeCell ref="E29:E30"/>
    <mergeCell ref="A32:A36"/>
    <mergeCell ref="B32:B36"/>
    <mergeCell ref="E32:E34"/>
    <mergeCell ref="E35:E36"/>
    <mergeCell ref="A62:A66"/>
    <mergeCell ref="B62:B66"/>
    <mergeCell ref="E62:E64"/>
    <mergeCell ref="E65:E66"/>
    <mergeCell ref="A68:A72"/>
    <mergeCell ref="B68:B72"/>
    <mergeCell ref="E68:E70"/>
    <mergeCell ref="E71:E72"/>
    <mergeCell ref="A50:A54"/>
    <mergeCell ref="B50:B54"/>
    <mergeCell ref="E50:E52"/>
    <mergeCell ref="E53:E54"/>
    <mergeCell ref="A56:A60"/>
    <mergeCell ref="B56:B60"/>
    <mergeCell ref="E56:E58"/>
    <mergeCell ref="E59:E60"/>
    <mergeCell ref="A86:A90"/>
    <mergeCell ref="B86:B90"/>
    <mergeCell ref="E86:E88"/>
    <mergeCell ref="E89:E90"/>
    <mergeCell ref="A92:A96"/>
    <mergeCell ref="B92:B96"/>
    <mergeCell ref="E92:E94"/>
    <mergeCell ref="E95:E96"/>
    <mergeCell ref="A74:A78"/>
    <mergeCell ref="B74:B78"/>
    <mergeCell ref="E74:E76"/>
    <mergeCell ref="E77:E78"/>
    <mergeCell ref="A80:A84"/>
    <mergeCell ref="B80:B84"/>
    <mergeCell ref="E80:E82"/>
    <mergeCell ref="E83:E84"/>
    <mergeCell ref="A110:A114"/>
    <mergeCell ref="B110:B114"/>
    <mergeCell ref="E110:E112"/>
    <mergeCell ref="E113:E114"/>
    <mergeCell ref="A116:A120"/>
    <mergeCell ref="B116:B120"/>
    <mergeCell ref="E116:E118"/>
    <mergeCell ref="E119:E120"/>
    <mergeCell ref="A98:A102"/>
    <mergeCell ref="B98:B102"/>
    <mergeCell ref="E98:E100"/>
    <mergeCell ref="E101:E102"/>
    <mergeCell ref="A104:A108"/>
    <mergeCell ref="B104:B108"/>
    <mergeCell ref="E104:E106"/>
    <mergeCell ref="E107:E108"/>
    <mergeCell ref="A134:A138"/>
    <mergeCell ref="B134:B138"/>
    <mergeCell ref="E134:E136"/>
    <mergeCell ref="E137:E138"/>
    <mergeCell ref="A140:A144"/>
    <mergeCell ref="B140:B144"/>
    <mergeCell ref="E140:E142"/>
    <mergeCell ref="E143:E144"/>
    <mergeCell ref="A122:A126"/>
    <mergeCell ref="B122:B126"/>
    <mergeCell ref="E122:E124"/>
    <mergeCell ref="E125:E126"/>
    <mergeCell ref="A128:A132"/>
    <mergeCell ref="B128:B132"/>
    <mergeCell ref="E128:E130"/>
    <mergeCell ref="E131:E132"/>
    <mergeCell ref="A158:A162"/>
    <mergeCell ref="B158:B162"/>
    <mergeCell ref="E158:E160"/>
    <mergeCell ref="E161:E162"/>
    <mergeCell ref="A164:A168"/>
    <mergeCell ref="B164:B168"/>
    <mergeCell ref="E164:E166"/>
    <mergeCell ref="E167:E168"/>
    <mergeCell ref="A146:A150"/>
    <mergeCell ref="B146:B150"/>
    <mergeCell ref="E146:E148"/>
    <mergeCell ref="E149:E150"/>
    <mergeCell ref="A152:A156"/>
    <mergeCell ref="B152:B156"/>
    <mergeCell ref="E152:E154"/>
    <mergeCell ref="E155:E156"/>
    <mergeCell ref="A182:A186"/>
    <mergeCell ref="B182:B186"/>
    <mergeCell ref="E182:E184"/>
    <mergeCell ref="E185:E186"/>
    <mergeCell ref="A188:A192"/>
    <mergeCell ref="B188:B192"/>
    <mergeCell ref="E188:E190"/>
    <mergeCell ref="E191:E192"/>
    <mergeCell ref="A170:A174"/>
    <mergeCell ref="B170:B174"/>
    <mergeCell ref="E170:E172"/>
    <mergeCell ref="E173:E174"/>
    <mergeCell ref="A176:A180"/>
    <mergeCell ref="B176:B180"/>
    <mergeCell ref="E176:E178"/>
    <mergeCell ref="E179:E180"/>
    <mergeCell ref="A206:A210"/>
    <mergeCell ref="B206:B210"/>
    <mergeCell ref="E206:E208"/>
    <mergeCell ref="E209:E210"/>
    <mergeCell ref="A212:A216"/>
    <mergeCell ref="B212:B216"/>
    <mergeCell ref="E212:E214"/>
    <mergeCell ref="E215:E216"/>
    <mergeCell ref="A194:A198"/>
    <mergeCell ref="B194:B198"/>
    <mergeCell ref="E194:E196"/>
    <mergeCell ref="E197:E198"/>
    <mergeCell ref="A200:A204"/>
    <mergeCell ref="B200:B204"/>
    <mergeCell ref="E200:E202"/>
    <mergeCell ref="E203:E204"/>
    <mergeCell ref="A230:A234"/>
    <mergeCell ref="B230:B234"/>
    <mergeCell ref="E230:E232"/>
    <mergeCell ref="E233:E234"/>
    <mergeCell ref="A236:A240"/>
    <mergeCell ref="B236:B240"/>
    <mergeCell ref="E236:E238"/>
    <mergeCell ref="E239:E240"/>
    <mergeCell ref="A218:A222"/>
    <mergeCell ref="B218:B222"/>
    <mergeCell ref="E218:E220"/>
    <mergeCell ref="E221:E222"/>
    <mergeCell ref="A224:A228"/>
    <mergeCell ref="B224:B228"/>
    <mergeCell ref="E224:E226"/>
    <mergeCell ref="E227:E228"/>
    <mergeCell ref="A254:A258"/>
    <mergeCell ref="B254:B258"/>
    <mergeCell ref="E254:E256"/>
    <mergeCell ref="E257:E258"/>
    <mergeCell ref="A242:A246"/>
    <mergeCell ref="B242:B246"/>
    <mergeCell ref="E242:E244"/>
    <mergeCell ref="E245:E246"/>
    <mergeCell ref="A248:A252"/>
    <mergeCell ref="B248:B252"/>
    <mergeCell ref="E248:E250"/>
    <mergeCell ref="E251:E252"/>
  </mergeCells>
  <conditionalFormatting sqref="H23 H59 H53 H47 H41 H35 H29 H101 H95 H89 H83 H77 H71 H65 H137 H131 H125 H119 H113 H107 H233 H161 H155 H149 H143 H197 H191 H185 H179 H173 H227 H221 H215 H209 H203 H257 H251 H245 H239 H167">
    <cfRule type="cellIs" dxfId="2" priority="1" stopIfTrue="1" operator="greaterThanOrEqual">
      <formula>H21</formula>
    </cfRule>
    <cfRule type="cellIs" dxfId="1" priority="2" stopIfTrue="1" operator="lessThan">
      <formula>#REF!</formula>
    </cfRule>
    <cfRule type="cellIs" dxfId="0" priority="3" stopIfTrue="1" operator="lessThan">
      <formula>#REF!</formula>
    </cfRule>
  </conditionalFormatting>
  <hyperlinks>
    <hyperlink ref="I20" location="'3. Metadata'!A343" display="Click to add metadata on subnational 1111"/>
    <hyperlink ref="I21" location="'3. Metadata'!A350" display="Click to add metadata on subnational 1112"/>
    <hyperlink ref="I22" location="'3. Metadata'!A357" display="Click to add metadata on subnational 1113"/>
    <hyperlink ref="I23" location="'3. Metadata'!A364" display="Click to add metadata on subnational 3111"/>
    <hyperlink ref="I24" location="'3. Metadata'!A371" display="Click to add metadata on subnational 341"/>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B472"/>
  <sheetViews>
    <sheetView view="pageBreakPreview" zoomScaleNormal="100" zoomScaleSheetLayoutView="100" workbookViewId="0">
      <selection activeCell="A4" sqref="A4:D4"/>
    </sheetView>
  </sheetViews>
  <sheetFormatPr defaultColWidth="5.42578125" defaultRowHeight="12" x14ac:dyDescent="0.2"/>
  <cols>
    <col min="1" max="3" width="30.7109375" style="47" customWidth="1"/>
    <col min="4" max="4" width="30.7109375" style="44" customWidth="1"/>
    <col min="5" max="16384" width="5.42578125" style="44"/>
  </cols>
  <sheetData>
    <row r="1" spans="1:8" ht="14.25" customHeight="1" x14ac:dyDescent="0.2">
      <c r="A1" s="135"/>
      <c r="B1" s="136"/>
      <c r="C1" s="136"/>
      <c r="D1" s="137"/>
      <c r="E1" s="45"/>
      <c r="F1" s="45"/>
      <c r="G1" s="45"/>
      <c r="H1" s="45"/>
    </row>
    <row r="2" spans="1:8" ht="14.25" customHeight="1" x14ac:dyDescent="0.2">
      <c r="A2" s="136"/>
      <c r="B2" s="136"/>
      <c r="C2" s="136"/>
      <c r="D2" s="137"/>
      <c r="E2" s="45"/>
      <c r="F2" s="45"/>
      <c r="G2" s="45"/>
      <c r="H2" s="45"/>
    </row>
    <row r="3" spans="1:8" ht="14.25" customHeight="1" x14ac:dyDescent="0.2">
      <c r="A3" s="136"/>
      <c r="B3" s="136"/>
      <c r="C3" s="136"/>
      <c r="D3" s="137"/>
      <c r="E3" s="45"/>
      <c r="F3" s="45"/>
      <c r="G3" s="45"/>
      <c r="H3" s="45"/>
    </row>
    <row r="4" spans="1:8" ht="19.5" customHeight="1" x14ac:dyDescent="0.2">
      <c r="A4" s="607" t="s">
        <v>166</v>
      </c>
      <c r="B4" s="607"/>
      <c r="C4" s="607"/>
      <c r="D4" s="607"/>
      <c r="E4" s="45"/>
      <c r="F4" s="45"/>
      <c r="G4" s="45"/>
      <c r="H4" s="45"/>
    </row>
    <row r="5" spans="1:8" s="50" customFormat="1" ht="12.75" customHeight="1" x14ac:dyDescent="0.25">
      <c r="A5" s="138"/>
      <c r="B5" s="138"/>
      <c r="C5" s="138"/>
      <c r="D5" s="138"/>
      <c r="E5" s="45"/>
      <c r="F5" s="45"/>
      <c r="G5" s="45"/>
      <c r="H5" s="45"/>
    </row>
    <row r="6" spans="1:8" s="45" customFormat="1" ht="25.5" customHeight="1" x14ac:dyDescent="0.25">
      <c r="A6" s="608" t="s">
        <v>187</v>
      </c>
      <c r="B6" s="608"/>
      <c r="C6" s="608"/>
      <c r="D6" s="608"/>
    </row>
    <row r="7" spans="1:8" s="45" customFormat="1" ht="38.25" customHeight="1" x14ac:dyDescent="0.25">
      <c r="A7" s="608" t="s">
        <v>188</v>
      </c>
      <c r="B7" s="608"/>
      <c r="C7" s="608"/>
      <c r="D7" s="608"/>
    </row>
    <row r="8" spans="1:8" s="45" customFormat="1" ht="12.75" customHeight="1" x14ac:dyDescent="0.25">
      <c r="A8" s="609" t="s">
        <v>189</v>
      </c>
      <c r="B8" s="609"/>
      <c r="C8" s="609"/>
      <c r="D8" s="609"/>
    </row>
    <row r="9" spans="1:8" s="50" customFormat="1" ht="12.75" customHeight="1" x14ac:dyDescent="0.25">
      <c r="A9" s="139"/>
      <c r="B9" s="139"/>
      <c r="C9" s="138"/>
      <c r="D9" s="138"/>
      <c r="E9" s="45"/>
      <c r="F9" s="45"/>
      <c r="G9" s="45"/>
      <c r="H9" s="45"/>
    </row>
    <row r="10" spans="1:8" s="46" customFormat="1" ht="21.95" customHeight="1" x14ac:dyDescent="0.25">
      <c r="A10" s="140" t="s">
        <v>190</v>
      </c>
      <c r="B10" s="141" t="s">
        <v>191</v>
      </c>
      <c r="C10" s="141" t="s">
        <v>192</v>
      </c>
      <c r="D10" s="142"/>
      <c r="E10" s="45"/>
      <c r="F10" s="45"/>
      <c r="G10" s="45"/>
      <c r="H10" s="45"/>
    </row>
    <row r="11" spans="1:8" s="45" customFormat="1" ht="21.75" customHeight="1" x14ac:dyDescent="0.25">
      <c r="A11" s="143" t="s">
        <v>193</v>
      </c>
      <c r="B11" s="144" t="s">
        <v>198</v>
      </c>
      <c r="C11" s="610" t="s">
        <v>211</v>
      </c>
      <c r="D11" s="610"/>
    </row>
    <row r="12" spans="1:8" s="45" customFormat="1" ht="21.75" customHeight="1" x14ac:dyDescent="0.25">
      <c r="A12" s="143" t="s">
        <v>194</v>
      </c>
      <c r="B12" s="143" t="s">
        <v>205</v>
      </c>
      <c r="C12" s="611" t="s">
        <v>210</v>
      </c>
      <c r="D12" s="611"/>
    </row>
    <row r="13" spans="1:8" s="45" customFormat="1" ht="21.75" customHeight="1" x14ac:dyDescent="0.25">
      <c r="A13" s="143" t="s">
        <v>195</v>
      </c>
      <c r="B13" s="144" t="s">
        <v>204</v>
      </c>
      <c r="C13" s="611" t="s">
        <v>209</v>
      </c>
      <c r="D13" s="611"/>
    </row>
    <row r="14" spans="1:8" s="45" customFormat="1" ht="21.75" customHeight="1" x14ac:dyDescent="0.25">
      <c r="A14" s="143" t="s">
        <v>196</v>
      </c>
      <c r="B14" s="143" t="s">
        <v>203</v>
      </c>
      <c r="C14" s="611" t="s">
        <v>208</v>
      </c>
      <c r="D14" s="611"/>
    </row>
    <row r="15" spans="1:8" s="45" customFormat="1" ht="21.75" customHeight="1" x14ac:dyDescent="0.25">
      <c r="A15" s="143" t="s">
        <v>197</v>
      </c>
      <c r="B15" s="144" t="s">
        <v>202</v>
      </c>
      <c r="C15" s="611" t="s">
        <v>207</v>
      </c>
      <c r="D15" s="611"/>
    </row>
    <row r="16" spans="1:8" s="45" customFormat="1" ht="21.75" customHeight="1" x14ac:dyDescent="0.25">
      <c r="A16" s="143"/>
      <c r="B16" s="144" t="s">
        <v>201</v>
      </c>
      <c r="C16" s="611" t="s">
        <v>206</v>
      </c>
      <c r="D16" s="611"/>
    </row>
    <row r="17" spans="1:8" s="45" customFormat="1" ht="21.75" customHeight="1" x14ac:dyDescent="0.25">
      <c r="A17" s="143"/>
      <c r="B17" s="145"/>
      <c r="C17" s="611" t="s">
        <v>212</v>
      </c>
      <c r="D17" s="611"/>
    </row>
    <row r="18" spans="1:8" s="45" customFormat="1" ht="21.75" customHeight="1" x14ac:dyDescent="0.25">
      <c r="A18" s="143"/>
      <c r="B18" s="143"/>
      <c r="C18" s="611" t="s">
        <v>213</v>
      </c>
      <c r="D18" s="611"/>
    </row>
    <row r="19" spans="1:8" s="45" customFormat="1" ht="21.75" customHeight="1" x14ac:dyDescent="0.25">
      <c r="A19" s="143"/>
      <c r="B19" s="143"/>
      <c r="C19" s="611" t="s">
        <v>214</v>
      </c>
      <c r="D19" s="611"/>
    </row>
    <row r="20" spans="1:8" ht="12" customHeight="1" x14ac:dyDescent="0.2">
      <c r="A20" s="146"/>
      <c r="B20" s="136"/>
      <c r="C20" s="147"/>
      <c r="D20" s="137"/>
      <c r="E20" s="45"/>
      <c r="F20" s="45"/>
      <c r="G20" s="45"/>
      <c r="H20" s="45"/>
    </row>
    <row r="21" spans="1:8" ht="12.95" customHeight="1" x14ac:dyDescent="0.25">
      <c r="A21" s="148" t="s">
        <v>368</v>
      </c>
      <c r="B21" s="148"/>
      <c r="C21" s="130" t="s">
        <v>221</v>
      </c>
      <c r="D21" s="387" t="s">
        <v>223</v>
      </c>
      <c r="E21" s="45"/>
      <c r="F21" s="45"/>
      <c r="G21" s="45"/>
      <c r="H21" s="45"/>
    </row>
    <row r="22" spans="1:8" ht="15.95" customHeight="1" x14ac:dyDescent="0.2">
      <c r="A22" s="149" t="s">
        <v>199</v>
      </c>
      <c r="B22" s="180"/>
      <c r="C22" s="593" t="s">
        <v>215</v>
      </c>
      <c r="D22" s="594"/>
      <c r="E22" s="45"/>
      <c r="F22" s="45"/>
      <c r="G22" s="45"/>
      <c r="H22" s="45"/>
    </row>
    <row r="23" spans="1:8" ht="15.95" customHeight="1" x14ac:dyDescent="0.2">
      <c r="A23" s="595" t="s">
        <v>200</v>
      </c>
      <c r="B23" s="597"/>
      <c r="C23" s="599" t="s">
        <v>216</v>
      </c>
      <c r="D23" s="600"/>
      <c r="E23" s="45"/>
      <c r="F23" s="45"/>
      <c r="G23" s="45"/>
      <c r="H23" s="45"/>
    </row>
    <row r="24" spans="1:8" ht="15.95" customHeight="1" x14ac:dyDescent="0.2">
      <c r="A24" s="596"/>
      <c r="B24" s="598"/>
      <c r="C24" s="599" t="s">
        <v>217</v>
      </c>
      <c r="D24" s="600"/>
      <c r="E24" s="45"/>
      <c r="F24" s="45"/>
      <c r="G24" s="45"/>
      <c r="H24" s="45"/>
    </row>
    <row r="25" spans="1:8" ht="15.75" customHeight="1" x14ac:dyDescent="0.2">
      <c r="A25" s="595" t="s">
        <v>222</v>
      </c>
      <c r="B25" s="181"/>
      <c r="C25" s="599" t="s">
        <v>218</v>
      </c>
      <c r="D25" s="600"/>
      <c r="E25" s="45"/>
      <c r="F25" s="45"/>
      <c r="G25" s="45"/>
      <c r="H25" s="45"/>
    </row>
    <row r="26" spans="1:8" ht="15.95" customHeight="1" x14ac:dyDescent="0.2">
      <c r="A26" s="601"/>
      <c r="B26" s="181"/>
      <c r="C26" s="599" t="s">
        <v>219</v>
      </c>
      <c r="D26" s="600"/>
      <c r="E26" s="45"/>
      <c r="F26" s="45"/>
      <c r="G26" s="45"/>
      <c r="H26" s="45"/>
    </row>
    <row r="27" spans="1:8" ht="15.75" customHeight="1" x14ac:dyDescent="0.2">
      <c r="A27" s="601"/>
      <c r="B27" s="182"/>
      <c r="C27" s="605" t="s">
        <v>220</v>
      </c>
      <c r="D27" s="606"/>
      <c r="E27" s="45"/>
      <c r="F27" s="45"/>
      <c r="G27" s="45"/>
      <c r="H27" s="45"/>
    </row>
    <row r="28" spans="1:8" ht="14.1" customHeight="1" x14ac:dyDescent="0.25">
      <c r="A28" s="150" t="s">
        <v>224</v>
      </c>
      <c r="B28" s="183"/>
      <c r="C28" s="382" t="s">
        <v>221</v>
      </c>
      <c r="D28" s="387" t="s">
        <v>223</v>
      </c>
      <c r="E28" s="45"/>
      <c r="F28" s="45"/>
      <c r="G28" s="45"/>
      <c r="H28" s="45"/>
    </row>
    <row r="29" spans="1:8" ht="15.95" customHeight="1" x14ac:dyDescent="0.2">
      <c r="A29" s="149" t="s">
        <v>199</v>
      </c>
      <c r="B29" s="180"/>
      <c r="C29" s="593" t="s">
        <v>215</v>
      </c>
      <c r="D29" s="594"/>
      <c r="E29" s="45"/>
      <c r="F29" s="45"/>
      <c r="G29" s="45"/>
      <c r="H29" s="45"/>
    </row>
    <row r="30" spans="1:8" ht="15.95" customHeight="1" x14ac:dyDescent="0.2">
      <c r="A30" s="595" t="s">
        <v>200</v>
      </c>
      <c r="B30" s="597"/>
      <c r="C30" s="599" t="s">
        <v>216</v>
      </c>
      <c r="D30" s="600"/>
      <c r="E30" s="45"/>
      <c r="F30" s="45"/>
      <c r="G30" s="45"/>
      <c r="H30" s="45"/>
    </row>
    <row r="31" spans="1:8" ht="15.95" customHeight="1" x14ac:dyDescent="0.2">
      <c r="A31" s="596"/>
      <c r="B31" s="598"/>
      <c r="C31" s="599" t="s">
        <v>217</v>
      </c>
      <c r="D31" s="600"/>
      <c r="E31" s="45"/>
      <c r="F31" s="45"/>
      <c r="G31" s="45"/>
      <c r="H31" s="45"/>
    </row>
    <row r="32" spans="1:8" ht="15.75" customHeight="1" x14ac:dyDescent="0.2">
      <c r="A32" s="595" t="s">
        <v>222</v>
      </c>
      <c r="B32" s="181"/>
      <c r="C32" s="599" t="s">
        <v>218</v>
      </c>
      <c r="D32" s="600"/>
      <c r="E32" s="45"/>
      <c r="F32" s="45"/>
      <c r="G32" s="45"/>
      <c r="H32" s="45"/>
    </row>
    <row r="33" spans="1:8" ht="15.95" customHeight="1" x14ac:dyDescent="0.2">
      <c r="A33" s="601"/>
      <c r="B33" s="181"/>
      <c r="C33" s="599" t="s">
        <v>219</v>
      </c>
      <c r="D33" s="600"/>
      <c r="E33" s="45"/>
      <c r="F33" s="45"/>
      <c r="G33" s="45"/>
      <c r="H33" s="45"/>
    </row>
    <row r="34" spans="1:8" ht="15.75" customHeight="1" x14ac:dyDescent="0.2">
      <c r="A34" s="601"/>
      <c r="B34" s="182"/>
      <c r="C34" s="605" t="s">
        <v>220</v>
      </c>
      <c r="D34" s="606"/>
      <c r="E34" s="45"/>
      <c r="F34" s="45"/>
      <c r="G34" s="45"/>
      <c r="H34" s="45"/>
    </row>
    <row r="35" spans="1:8" ht="12.95" customHeight="1" x14ac:dyDescent="0.25">
      <c r="A35" s="150" t="s">
        <v>225</v>
      </c>
      <c r="B35" s="184"/>
      <c r="C35" s="382" t="s">
        <v>221</v>
      </c>
      <c r="D35" s="387" t="s">
        <v>223</v>
      </c>
      <c r="E35" s="45"/>
      <c r="F35" s="45"/>
      <c r="G35" s="45"/>
      <c r="H35" s="45"/>
    </row>
    <row r="36" spans="1:8" ht="15.95" customHeight="1" x14ac:dyDescent="0.2">
      <c r="A36" s="149" t="s">
        <v>199</v>
      </c>
      <c r="B36" s="180"/>
      <c r="C36" s="593" t="s">
        <v>215</v>
      </c>
      <c r="D36" s="594"/>
      <c r="E36" s="45"/>
      <c r="F36" s="45"/>
      <c r="G36" s="45"/>
      <c r="H36" s="45"/>
    </row>
    <row r="37" spans="1:8" ht="15.95" customHeight="1" x14ac:dyDescent="0.2">
      <c r="A37" s="595" t="s">
        <v>200</v>
      </c>
      <c r="B37" s="597"/>
      <c r="C37" s="599" t="s">
        <v>216</v>
      </c>
      <c r="D37" s="600"/>
      <c r="E37" s="45"/>
      <c r="F37" s="45"/>
      <c r="G37" s="45"/>
      <c r="H37" s="45"/>
    </row>
    <row r="38" spans="1:8" ht="15.95" customHeight="1" x14ac:dyDescent="0.2">
      <c r="A38" s="596"/>
      <c r="B38" s="598"/>
      <c r="C38" s="599" t="s">
        <v>217</v>
      </c>
      <c r="D38" s="600"/>
      <c r="E38" s="45"/>
      <c r="F38" s="45"/>
      <c r="G38" s="45"/>
      <c r="H38" s="45"/>
    </row>
    <row r="39" spans="1:8" ht="15.75" customHeight="1" x14ac:dyDescent="0.2">
      <c r="A39" s="595" t="s">
        <v>222</v>
      </c>
      <c r="B39" s="181"/>
      <c r="C39" s="599" t="s">
        <v>218</v>
      </c>
      <c r="D39" s="600"/>
      <c r="E39" s="45"/>
      <c r="F39" s="45"/>
      <c r="G39" s="45"/>
      <c r="H39" s="45"/>
    </row>
    <row r="40" spans="1:8" ht="15.95" customHeight="1" x14ac:dyDescent="0.2">
      <c r="A40" s="601"/>
      <c r="B40" s="181"/>
      <c r="C40" s="599" t="s">
        <v>219</v>
      </c>
      <c r="D40" s="600"/>
      <c r="E40" s="45"/>
      <c r="F40" s="45"/>
      <c r="G40" s="45"/>
      <c r="H40" s="45"/>
    </row>
    <row r="41" spans="1:8" ht="15.75" customHeight="1" x14ac:dyDescent="0.2">
      <c r="A41" s="601"/>
      <c r="B41" s="182"/>
      <c r="C41" s="605" t="s">
        <v>220</v>
      </c>
      <c r="D41" s="606"/>
      <c r="E41" s="45"/>
      <c r="F41" s="45"/>
      <c r="G41" s="45"/>
      <c r="H41" s="45"/>
    </row>
    <row r="42" spans="1:8" ht="12.95" customHeight="1" x14ac:dyDescent="0.25">
      <c r="A42" s="150" t="s">
        <v>226</v>
      </c>
      <c r="B42" s="184"/>
      <c r="C42" s="382" t="s">
        <v>221</v>
      </c>
      <c r="D42" s="387" t="s">
        <v>223</v>
      </c>
      <c r="E42" s="45"/>
      <c r="F42" s="45"/>
      <c r="G42" s="45"/>
      <c r="H42" s="45"/>
    </row>
    <row r="43" spans="1:8" ht="15.95" customHeight="1" x14ac:dyDescent="0.2">
      <c r="A43" s="149" t="s">
        <v>199</v>
      </c>
      <c r="B43" s="180"/>
      <c r="C43" s="593" t="s">
        <v>215</v>
      </c>
      <c r="D43" s="594"/>
      <c r="E43" s="45"/>
      <c r="F43" s="45"/>
      <c r="G43" s="45"/>
      <c r="H43" s="45"/>
    </row>
    <row r="44" spans="1:8" ht="15.95" customHeight="1" x14ac:dyDescent="0.2">
      <c r="A44" s="595" t="s">
        <v>200</v>
      </c>
      <c r="B44" s="597"/>
      <c r="C44" s="599" t="s">
        <v>216</v>
      </c>
      <c r="D44" s="600"/>
      <c r="E44" s="45"/>
      <c r="F44" s="45"/>
      <c r="G44" s="45"/>
      <c r="H44" s="45"/>
    </row>
    <row r="45" spans="1:8" ht="15.95" customHeight="1" x14ac:dyDescent="0.2">
      <c r="A45" s="596"/>
      <c r="B45" s="598"/>
      <c r="C45" s="599" t="s">
        <v>217</v>
      </c>
      <c r="D45" s="600"/>
      <c r="E45" s="45"/>
      <c r="F45" s="45"/>
      <c r="G45" s="45"/>
      <c r="H45" s="45"/>
    </row>
    <row r="46" spans="1:8" ht="15.75" customHeight="1" x14ac:dyDescent="0.2">
      <c r="A46" s="595" t="s">
        <v>222</v>
      </c>
      <c r="B46" s="181"/>
      <c r="C46" s="599" t="s">
        <v>218</v>
      </c>
      <c r="D46" s="600"/>
      <c r="E46" s="45"/>
      <c r="F46" s="45"/>
      <c r="G46" s="45"/>
      <c r="H46" s="45"/>
    </row>
    <row r="47" spans="1:8" ht="15.95" customHeight="1" x14ac:dyDescent="0.2">
      <c r="A47" s="601"/>
      <c r="B47" s="181"/>
      <c r="C47" s="599" t="s">
        <v>219</v>
      </c>
      <c r="D47" s="600"/>
      <c r="E47" s="45"/>
      <c r="F47" s="45"/>
      <c r="G47" s="45"/>
      <c r="H47" s="45"/>
    </row>
    <row r="48" spans="1:8" ht="15.75" customHeight="1" x14ac:dyDescent="0.2">
      <c r="A48" s="601"/>
      <c r="B48" s="182"/>
      <c r="C48" s="605" t="s">
        <v>220</v>
      </c>
      <c r="D48" s="606"/>
      <c r="E48" s="45"/>
      <c r="F48" s="45"/>
      <c r="G48" s="45"/>
      <c r="H48" s="45"/>
    </row>
    <row r="49" spans="1:8" ht="12.95" customHeight="1" x14ac:dyDescent="0.25">
      <c r="A49" s="150" t="s">
        <v>227</v>
      </c>
      <c r="B49" s="183"/>
      <c r="C49" s="382" t="s">
        <v>221</v>
      </c>
      <c r="D49" s="387" t="s">
        <v>223</v>
      </c>
      <c r="E49" s="45"/>
      <c r="F49" s="45"/>
      <c r="G49" s="45"/>
      <c r="H49" s="45"/>
    </row>
    <row r="50" spans="1:8" ht="15.95" customHeight="1" x14ac:dyDescent="0.2">
      <c r="A50" s="149" t="s">
        <v>199</v>
      </c>
      <c r="B50" s="180"/>
      <c r="C50" s="593" t="s">
        <v>215</v>
      </c>
      <c r="D50" s="594"/>
      <c r="E50" s="45"/>
      <c r="F50" s="45"/>
      <c r="G50" s="45"/>
      <c r="H50" s="45"/>
    </row>
    <row r="51" spans="1:8" ht="15.95" customHeight="1" x14ac:dyDescent="0.2">
      <c r="A51" s="595" t="s">
        <v>200</v>
      </c>
      <c r="B51" s="597"/>
      <c r="C51" s="599" t="s">
        <v>216</v>
      </c>
      <c r="D51" s="600"/>
      <c r="E51" s="45"/>
      <c r="F51" s="45"/>
      <c r="G51" s="45"/>
      <c r="H51" s="45"/>
    </row>
    <row r="52" spans="1:8" ht="15.95" customHeight="1" x14ac:dyDescent="0.2">
      <c r="A52" s="596"/>
      <c r="B52" s="598"/>
      <c r="C52" s="599" t="s">
        <v>217</v>
      </c>
      <c r="D52" s="600"/>
      <c r="E52" s="45"/>
      <c r="F52" s="45"/>
      <c r="G52" s="45"/>
      <c r="H52" s="45"/>
    </row>
    <row r="53" spans="1:8" ht="15.75" customHeight="1" x14ac:dyDescent="0.2">
      <c r="A53" s="595" t="s">
        <v>222</v>
      </c>
      <c r="B53" s="181"/>
      <c r="C53" s="599" t="s">
        <v>218</v>
      </c>
      <c r="D53" s="600"/>
      <c r="E53" s="45"/>
      <c r="F53" s="45"/>
      <c r="G53" s="45"/>
      <c r="H53" s="45"/>
    </row>
    <row r="54" spans="1:8" ht="15.95" customHeight="1" x14ac:dyDescent="0.2">
      <c r="A54" s="601"/>
      <c r="B54" s="181"/>
      <c r="C54" s="599" t="s">
        <v>219</v>
      </c>
      <c r="D54" s="600"/>
      <c r="E54" s="45"/>
      <c r="F54" s="45"/>
      <c r="G54" s="45"/>
      <c r="H54" s="45"/>
    </row>
    <row r="55" spans="1:8" ht="15.75" customHeight="1" x14ac:dyDescent="0.2">
      <c r="A55" s="601"/>
      <c r="B55" s="182"/>
      <c r="C55" s="605" t="s">
        <v>220</v>
      </c>
      <c r="D55" s="606"/>
      <c r="E55" s="45"/>
      <c r="F55" s="45"/>
      <c r="G55" s="45"/>
      <c r="H55" s="45"/>
    </row>
    <row r="56" spans="1:8" ht="14.1" customHeight="1" x14ac:dyDescent="0.25">
      <c r="A56" s="150" t="s">
        <v>228</v>
      </c>
      <c r="B56" s="183"/>
      <c r="C56" s="382" t="s">
        <v>221</v>
      </c>
      <c r="D56" s="387" t="s">
        <v>223</v>
      </c>
      <c r="E56" s="45"/>
      <c r="F56" s="45"/>
      <c r="G56" s="45"/>
      <c r="H56" s="45"/>
    </row>
    <row r="57" spans="1:8" ht="15.95" customHeight="1" x14ac:dyDescent="0.2">
      <c r="A57" s="149" t="s">
        <v>199</v>
      </c>
      <c r="B57" s="180"/>
      <c r="C57" s="593" t="s">
        <v>215</v>
      </c>
      <c r="D57" s="594"/>
      <c r="E57" s="45"/>
      <c r="F57" s="45"/>
      <c r="G57" s="45"/>
      <c r="H57" s="45"/>
    </row>
    <row r="58" spans="1:8" ht="15.95" customHeight="1" x14ac:dyDescent="0.2">
      <c r="A58" s="595" t="s">
        <v>200</v>
      </c>
      <c r="B58" s="597"/>
      <c r="C58" s="599" t="s">
        <v>216</v>
      </c>
      <c r="D58" s="600"/>
      <c r="E58" s="45"/>
      <c r="F58" s="45"/>
      <c r="G58" s="45"/>
      <c r="H58" s="45"/>
    </row>
    <row r="59" spans="1:8" ht="15.95" customHeight="1" x14ac:dyDescent="0.2">
      <c r="A59" s="596"/>
      <c r="B59" s="598"/>
      <c r="C59" s="599" t="s">
        <v>217</v>
      </c>
      <c r="D59" s="600"/>
      <c r="E59" s="45"/>
      <c r="F59" s="45"/>
      <c r="G59" s="45"/>
      <c r="H59" s="45"/>
    </row>
    <row r="60" spans="1:8" ht="15.75" customHeight="1" x14ac:dyDescent="0.2">
      <c r="A60" s="595" t="s">
        <v>222</v>
      </c>
      <c r="B60" s="181"/>
      <c r="C60" s="599" t="s">
        <v>218</v>
      </c>
      <c r="D60" s="600"/>
      <c r="E60" s="45"/>
      <c r="F60" s="45"/>
      <c r="G60" s="45"/>
      <c r="H60" s="45"/>
    </row>
    <row r="61" spans="1:8" ht="15.95" customHeight="1" x14ac:dyDescent="0.2">
      <c r="A61" s="601"/>
      <c r="B61" s="181"/>
      <c r="C61" s="599" t="s">
        <v>219</v>
      </c>
      <c r="D61" s="600"/>
      <c r="E61" s="45"/>
      <c r="F61" s="45"/>
      <c r="G61" s="45"/>
      <c r="H61" s="45"/>
    </row>
    <row r="62" spans="1:8" ht="15.75" customHeight="1" x14ac:dyDescent="0.2">
      <c r="A62" s="601"/>
      <c r="B62" s="182"/>
      <c r="C62" s="605" t="s">
        <v>220</v>
      </c>
      <c r="D62" s="606"/>
      <c r="E62" s="45"/>
      <c r="F62" s="45"/>
      <c r="G62" s="45"/>
      <c r="H62" s="45"/>
    </row>
    <row r="63" spans="1:8" ht="14.1" customHeight="1" x14ac:dyDescent="0.25">
      <c r="A63" s="150" t="s">
        <v>229</v>
      </c>
      <c r="B63" s="183"/>
      <c r="C63" s="382" t="s">
        <v>221</v>
      </c>
      <c r="D63" s="387" t="s">
        <v>223</v>
      </c>
      <c r="E63" s="45"/>
      <c r="F63" s="45"/>
      <c r="G63" s="45"/>
      <c r="H63" s="45"/>
    </row>
    <row r="64" spans="1:8" ht="15.95" customHeight="1" x14ac:dyDescent="0.2">
      <c r="A64" s="149" t="s">
        <v>199</v>
      </c>
      <c r="B64" s="180"/>
      <c r="C64" s="593" t="s">
        <v>215</v>
      </c>
      <c r="D64" s="594"/>
      <c r="E64" s="45"/>
      <c r="F64" s="45"/>
      <c r="G64" s="45"/>
      <c r="H64" s="45"/>
    </row>
    <row r="65" spans="1:8" ht="15.95" customHeight="1" x14ac:dyDescent="0.2">
      <c r="A65" s="595" t="s">
        <v>200</v>
      </c>
      <c r="B65" s="597"/>
      <c r="C65" s="599" t="s">
        <v>216</v>
      </c>
      <c r="D65" s="600"/>
      <c r="E65" s="45"/>
      <c r="F65" s="45"/>
      <c r="G65" s="45"/>
      <c r="H65" s="45"/>
    </row>
    <row r="66" spans="1:8" ht="15.95" customHeight="1" x14ac:dyDescent="0.2">
      <c r="A66" s="596"/>
      <c r="B66" s="598"/>
      <c r="C66" s="599" t="s">
        <v>217</v>
      </c>
      <c r="D66" s="600"/>
      <c r="E66" s="45"/>
      <c r="F66" s="45"/>
      <c r="G66" s="45"/>
      <c r="H66" s="45"/>
    </row>
    <row r="67" spans="1:8" ht="15.75" customHeight="1" x14ac:dyDescent="0.2">
      <c r="A67" s="595" t="s">
        <v>222</v>
      </c>
      <c r="B67" s="181"/>
      <c r="C67" s="599" t="s">
        <v>218</v>
      </c>
      <c r="D67" s="600"/>
      <c r="E67" s="45"/>
      <c r="F67" s="45"/>
      <c r="G67" s="45"/>
      <c r="H67" s="45"/>
    </row>
    <row r="68" spans="1:8" ht="15.95" customHeight="1" x14ac:dyDescent="0.2">
      <c r="A68" s="601"/>
      <c r="B68" s="181"/>
      <c r="C68" s="599" t="s">
        <v>219</v>
      </c>
      <c r="D68" s="600"/>
      <c r="E68" s="45"/>
      <c r="F68" s="45"/>
      <c r="G68" s="45"/>
      <c r="H68" s="45"/>
    </row>
    <row r="69" spans="1:8" ht="15.75" customHeight="1" x14ac:dyDescent="0.2">
      <c r="A69" s="601"/>
      <c r="B69" s="182"/>
      <c r="C69" s="605" t="s">
        <v>220</v>
      </c>
      <c r="D69" s="606"/>
      <c r="E69" s="45"/>
      <c r="F69" s="45"/>
      <c r="G69" s="45"/>
      <c r="H69" s="45"/>
    </row>
    <row r="70" spans="1:8" ht="14.1" customHeight="1" x14ac:dyDescent="0.25">
      <c r="A70" s="150" t="s">
        <v>230</v>
      </c>
      <c r="B70" s="183"/>
      <c r="C70" s="382" t="s">
        <v>221</v>
      </c>
      <c r="D70" s="387" t="s">
        <v>223</v>
      </c>
      <c r="E70" s="45"/>
      <c r="F70" s="45"/>
      <c r="G70" s="45"/>
      <c r="H70" s="45"/>
    </row>
    <row r="71" spans="1:8" ht="15.95" customHeight="1" x14ac:dyDescent="0.2">
      <c r="A71" s="149" t="s">
        <v>199</v>
      </c>
      <c r="B71" s="180"/>
      <c r="C71" s="593" t="s">
        <v>215</v>
      </c>
      <c r="D71" s="594"/>
      <c r="E71" s="45"/>
      <c r="F71" s="45"/>
      <c r="G71" s="45"/>
      <c r="H71" s="45"/>
    </row>
    <row r="72" spans="1:8" ht="15.95" customHeight="1" x14ac:dyDescent="0.2">
      <c r="A72" s="595" t="s">
        <v>200</v>
      </c>
      <c r="B72" s="597"/>
      <c r="C72" s="599" t="s">
        <v>216</v>
      </c>
      <c r="D72" s="600"/>
      <c r="E72" s="45"/>
      <c r="F72" s="45"/>
      <c r="G72" s="45"/>
      <c r="H72" s="45"/>
    </row>
    <row r="73" spans="1:8" ht="15.95" customHeight="1" x14ac:dyDescent="0.2">
      <c r="A73" s="596"/>
      <c r="B73" s="598"/>
      <c r="C73" s="599" t="s">
        <v>217</v>
      </c>
      <c r="D73" s="600"/>
      <c r="E73" s="45"/>
      <c r="F73" s="45"/>
      <c r="G73" s="45"/>
      <c r="H73" s="45"/>
    </row>
    <row r="74" spans="1:8" ht="15.75" customHeight="1" x14ac:dyDescent="0.2">
      <c r="A74" s="595" t="s">
        <v>222</v>
      </c>
      <c r="B74" s="181"/>
      <c r="C74" s="599" t="s">
        <v>218</v>
      </c>
      <c r="D74" s="600"/>
      <c r="E74" s="45"/>
      <c r="F74" s="45"/>
      <c r="G74" s="45"/>
      <c r="H74" s="45"/>
    </row>
    <row r="75" spans="1:8" ht="15.95" customHeight="1" x14ac:dyDescent="0.2">
      <c r="A75" s="601"/>
      <c r="B75" s="181"/>
      <c r="C75" s="599" t="s">
        <v>219</v>
      </c>
      <c r="D75" s="600"/>
      <c r="E75" s="45"/>
      <c r="F75" s="45"/>
      <c r="G75" s="45"/>
      <c r="H75" s="45"/>
    </row>
    <row r="76" spans="1:8" ht="15.75" customHeight="1" x14ac:dyDescent="0.2">
      <c r="A76" s="601"/>
      <c r="B76" s="182"/>
      <c r="C76" s="605" t="s">
        <v>220</v>
      </c>
      <c r="D76" s="606"/>
      <c r="E76" s="45"/>
      <c r="F76" s="45"/>
      <c r="G76" s="45"/>
      <c r="H76" s="45"/>
    </row>
    <row r="77" spans="1:8" ht="14.1" customHeight="1" x14ac:dyDescent="0.25">
      <c r="A77" s="150" t="s">
        <v>231</v>
      </c>
      <c r="B77" s="183"/>
      <c r="C77" s="382" t="s">
        <v>221</v>
      </c>
      <c r="D77" s="387" t="s">
        <v>223</v>
      </c>
      <c r="E77" s="45"/>
      <c r="F77" s="45"/>
      <c r="G77" s="45"/>
      <c r="H77" s="45"/>
    </row>
    <row r="78" spans="1:8" ht="15.95" customHeight="1" x14ac:dyDescent="0.2">
      <c r="A78" s="149" t="s">
        <v>199</v>
      </c>
      <c r="B78" s="180"/>
      <c r="C78" s="593" t="s">
        <v>215</v>
      </c>
      <c r="D78" s="594"/>
      <c r="E78" s="45"/>
      <c r="F78" s="45"/>
      <c r="G78" s="45"/>
      <c r="H78" s="45"/>
    </row>
    <row r="79" spans="1:8" ht="15.95" customHeight="1" x14ac:dyDescent="0.2">
      <c r="A79" s="595" t="s">
        <v>200</v>
      </c>
      <c r="B79" s="597"/>
      <c r="C79" s="599" t="s">
        <v>216</v>
      </c>
      <c r="D79" s="600"/>
      <c r="E79" s="45"/>
      <c r="F79" s="45"/>
      <c r="G79" s="45"/>
      <c r="H79" s="45"/>
    </row>
    <row r="80" spans="1:8" ht="15.95" customHeight="1" x14ac:dyDescent="0.2">
      <c r="A80" s="596"/>
      <c r="B80" s="598"/>
      <c r="C80" s="599" t="s">
        <v>217</v>
      </c>
      <c r="D80" s="600"/>
      <c r="E80" s="45"/>
      <c r="F80" s="45"/>
      <c r="G80" s="45"/>
      <c r="H80" s="45"/>
    </row>
    <row r="81" spans="1:8" ht="15.75" customHeight="1" x14ac:dyDescent="0.2">
      <c r="A81" s="595" t="s">
        <v>222</v>
      </c>
      <c r="B81" s="181"/>
      <c r="C81" s="599" t="s">
        <v>218</v>
      </c>
      <c r="D81" s="600"/>
      <c r="E81" s="45"/>
      <c r="F81" s="45"/>
      <c r="G81" s="45"/>
      <c r="H81" s="45"/>
    </row>
    <row r="82" spans="1:8" ht="15.95" customHeight="1" x14ac:dyDescent="0.2">
      <c r="A82" s="601"/>
      <c r="B82" s="181"/>
      <c r="C82" s="599" t="s">
        <v>219</v>
      </c>
      <c r="D82" s="600"/>
      <c r="E82" s="45"/>
      <c r="F82" s="45"/>
      <c r="G82" s="45"/>
      <c r="H82" s="45"/>
    </row>
    <row r="83" spans="1:8" ht="15.75" customHeight="1" x14ac:dyDescent="0.2">
      <c r="A83" s="601"/>
      <c r="B83" s="182"/>
      <c r="C83" s="605" t="s">
        <v>220</v>
      </c>
      <c r="D83" s="606"/>
      <c r="E83" s="45"/>
      <c r="F83" s="45"/>
      <c r="G83" s="45"/>
      <c r="H83" s="45"/>
    </row>
    <row r="84" spans="1:8" ht="14.1" customHeight="1" x14ac:dyDescent="0.25">
      <c r="A84" s="150" t="s">
        <v>551</v>
      </c>
      <c r="B84" s="183"/>
      <c r="C84" s="382" t="s">
        <v>221</v>
      </c>
      <c r="D84" s="387" t="s">
        <v>223</v>
      </c>
      <c r="E84" s="45"/>
      <c r="F84" s="45"/>
      <c r="G84" s="45"/>
      <c r="H84" s="45"/>
    </row>
    <row r="85" spans="1:8" ht="15.95" customHeight="1" x14ac:dyDescent="0.2">
      <c r="A85" s="149" t="s">
        <v>199</v>
      </c>
      <c r="B85" s="180"/>
      <c r="C85" s="593" t="s">
        <v>215</v>
      </c>
      <c r="D85" s="594"/>
      <c r="E85" s="45"/>
      <c r="F85" s="45"/>
      <c r="G85" s="45"/>
      <c r="H85" s="45"/>
    </row>
    <row r="86" spans="1:8" ht="15.95" customHeight="1" x14ac:dyDescent="0.2">
      <c r="A86" s="595" t="s">
        <v>200</v>
      </c>
      <c r="B86" s="597"/>
      <c r="C86" s="599" t="s">
        <v>216</v>
      </c>
      <c r="D86" s="600"/>
      <c r="E86" s="45"/>
      <c r="F86" s="45"/>
      <c r="G86" s="45"/>
      <c r="H86" s="45"/>
    </row>
    <row r="87" spans="1:8" ht="15.95" customHeight="1" x14ac:dyDescent="0.2">
      <c r="A87" s="596"/>
      <c r="B87" s="598"/>
      <c r="C87" s="599" t="s">
        <v>217</v>
      </c>
      <c r="D87" s="600"/>
      <c r="E87" s="45"/>
      <c r="F87" s="45"/>
      <c r="G87" s="45"/>
      <c r="H87" s="45"/>
    </row>
    <row r="88" spans="1:8" ht="15.75" customHeight="1" x14ac:dyDescent="0.2">
      <c r="A88" s="595" t="s">
        <v>222</v>
      </c>
      <c r="B88" s="181"/>
      <c r="C88" s="599" t="s">
        <v>218</v>
      </c>
      <c r="D88" s="600"/>
      <c r="E88" s="45"/>
      <c r="F88" s="45"/>
      <c r="G88" s="45"/>
      <c r="H88" s="45"/>
    </row>
    <row r="89" spans="1:8" ht="15.95" customHeight="1" x14ac:dyDescent="0.2">
      <c r="A89" s="601"/>
      <c r="B89" s="181"/>
      <c r="C89" s="599" t="s">
        <v>219</v>
      </c>
      <c r="D89" s="600"/>
      <c r="E89" s="45"/>
      <c r="F89" s="45"/>
      <c r="G89" s="45"/>
      <c r="H89" s="45"/>
    </row>
    <row r="90" spans="1:8" ht="15.75" customHeight="1" x14ac:dyDescent="0.2">
      <c r="A90" s="601"/>
      <c r="B90" s="182"/>
      <c r="C90" s="605" t="s">
        <v>220</v>
      </c>
      <c r="D90" s="606"/>
      <c r="E90" s="45"/>
      <c r="F90" s="45"/>
      <c r="G90" s="45"/>
      <c r="H90" s="45"/>
    </row>
    <row r="91" spans="1:8" ht="14.1" customHeight="1" x14ac:dyDescent="0.25">
      <c r="A91" s="150" t="s">
        <v>232</v>
      </c>
      <c r="B91" s="183"/>
      <c r="C91" s="382" t="s">
        <v>221</v>
      </c>
      <c r="D91" s="387" t="s">
        <v>223</v>
      </c>
      <c r="E91" s="45"/>
      <c r="F91" s="45"/>
      <c r="G91" s="45"/>
      <c r="H91" s="45"/>
    </row>
    <row r="92" spans="1:8" ht="15.95" customHeight="1" x14ac:dyDescent="0.2">
      <c r="A92" s="149" t="s">
        <v>199</v>
      </c>
      <c r="B92" s="180"/>
      <c r="C92" s="593" t="s">
        <v>215</v>
      </c>
      <c r="D92" s="594"/>
      <c r="E92" s="45"/>
      <c r="F92" s="45"/>
      <c r="G92" s="45"/>
      <c r="H92" s="45"/>
    </row>
    <row r="93" spans="1:8" ht="15.95" customHeight="1" x14ac:dyDescent="0.2">
      <c r="A93" s="595" t="s">
        <v>200</v>
      </c>
      <c r="B93" s="597"/>
      <c r="C93" s="599" t="s">
        <v>216</v>
      </c>
      <c r="D93" s="600"/>
      <c r="E93" s="45"/>
      <c r="F93" s="45"/>
      <c r="G93" s="45"/>
      <c r="H93" s="45"/>
    </row>
    <row r="94" spans="1:8" ht="15.95" customHeight="1" x14ac:dyDescent="0.2">
      <c r="A94" s="596"/>
      <c r="B94" s="598"/>
      <c r="C94" s="599" t="s">
        <v>217</v>
      </c>
      <c r="D94" s="600"/>
      <c r="E94" s="45"/>
      <c r="F94" s="45"/>
      <c r="G94" s="45"/>
      <c r="H94" s="45"/>
    </row>
    <row r="95" spans="1:8" ht="15.75" customHeight="1" x14ac:dyDescent="0.2">
      <c r="A95" s="595" t="s">
        <v>222</v>
      </c>
      <c r="B95" s="181"/>
      <c r="C95" s="599" t="s">
        <v>218</v>
      </c>
      <c r="D95" s="600"/>
      <c r="E95" s="45"/>
      <c r="F95" s="45"/>
      <c r="G95" s="45"/>
      <c r="H95" s="45"/>
    </row>
    <row r="96" spans="1:8" ht="15.95" customHeight="1" x14ac:dyDescent="0.2">
      <c r="A96" s="601"/>
      <c r="B96" s="181"/>
      <c r="C96" s="599" t="s">
        <v>219</v>
      </c>
      <c r="D96" s="600"/>
      <c r="E96" s="45"/>
      <c r="F96" s="45"/>
      <c r="G96" s="45"/>
      <c r="H96" s="45"/>
    </row>
    <row r="97" spans="1:8" ht="15.75" customHeight="1" x14ac:dyDescent="0.2">
      <c r="A97" s="601"/>
      <c r="B97" s="182"/>
      <c r="C97" s="605" t="s">
        <v>220</v>
      </c>
      <c r="D97" s="606"/>
      <c r="E97" s="45"/>
      <c r="F97" s="45"/>
      <c r="G97" s="45"/>
      <c r="H97" s="45"/>
    </row>
    <row r="98" spans="1:8" ht="14.1" customHeight="1" x14ac:dyDescent="0.25">
      <c r="A98" s="150" t="s">
        <v>233</v>
      </c>
      <c r="B98" s="183"/>
      <c r="C98" s="382" t="s">
        <v>221</v>
      </c>
      <c r="D98" s="387" t="s">
        <v>223</v>
      </c>
      <c r="E98" s="45"/>
      <c r="F98" s="45"/>
      <c r="G98" s="45"/>
      <c r="H98" s="45"/>
    </row>
    <row r="99" spans="1:8" ht="15.95" customHeight="1" x14ac:dyDescent="0.2">
      <c r="A99" s="149" t="s">
        <v>199</v>
      </c>
      <c r="B99" s="180"/>
      <c r="C99" s="593" t="s">
        <v>215</v>
      </c>
      <c r="D99" s="594"/>
      <c r="E99" s="45"/>
      <c r="F99" s="45"/>
      <c r="G99" s="45"/>
      <c r="H99" s="45"/>
    </row>
    <row r="100" spans="1:8" ht="15.95" customHeight="1" x14ac:dyDescent="0.2">
      <c r="A100" s="595" t="s">
        <v>200</v>
      </c>
      <c r="B100" s="597"/>
      <c r="C100" s="599" t="s">
        <v>216</v>
      </c>
      <c r="D100" s="600"/>
      <c r="E100" s="45"/>
      <c r="F100" s="45"/>
      <c r="G100" s="45"/>
      <c r="H100" s="45"/>
    </row>
    <row r="101" spans="1:8" ht="15.95" customHeight="1" x14ac:dyDescent="0.2">
      <c r="A101" s="596"/>
      <c r="B101" s="598"/>
      <c r="C101" s="599" t="s">
        <v>217</v>
      </c>
      <c r="D101" s="600"/>
      <c r="E101" s="45"/>
      <c r="F101" s="45"/>
      <c r="G101" s="45"/>
      <c r="H101" s="45"/>
    </row>
    <row r="102" spans="1:8" ht="15.75" customHeight="1" x14ac:dyDescent="0.2">
      <c r="A102" s="595" t="s">
        <v>222</v>
      </c>
      <c r="B102" s="181"/>
      <c r="C102" s="599" t="s">
        <v>218</v>
      </c>
      <c r="D102" s="600"/>
      <c r="E102" s="45"/>
      <c r="F102" s="45"/>
      <c r="G102" s="45"/>
      <c r="H102" s="45"/>
    </row>
    <row r="103" spans="1:8" ht="15.95" customHeight="1" x14ac:dyDescent="0.2">
      <c r="A103" s="601"/>
      <c r="B103" s="181"/>
      <c r="C103" s="599" t="s">
        <v>219</v>
      </c>
      <c r="D103" s="600"/>
      <c r="E103" s="45"/>
      <c r="F103" s="45"/>
      <c r="G103" s="45"/>
      <c r="H103" s="45"/>
    </row>
    <row r="104" spans="1:8" ht="15.75" customHeight="1" x14ac:dyDescent="0.2">
      <c r="A104" s="601"/>
      <c r="B104" s="182"/>
      <c r="C104" s="605" t="s">
        <v>220</v>
      </c>
      <c r="D104" s="606"/>
      <c r="E104" s="45"/>
      <c r="F104" s="45"/>
      <c r="G104" s="45"/>
      <c r="H104" s="45"/>
    </row>
    <row r="105" spans="1:8" ht="14.1" customHeight="1" x14ac:dyDescent="0.25">
      <c r="A105" s="150" t="s">
        <v>234</v>
      </c>
      <c r="B105" s="183"/>
      <c r="C105" s="382" t="s">
        <v>221</v>
      </c>
      <c r="D105" s="387" t="s">
        <v>223</v>
      </c>
      <c r="E105" s="45"/>
      <c r="F105" s="45"/>
      <c r="G105" s="45"/>
      <c r="H105" s="45"/>
    </row>
    <row r="106" spans="1:8" ht="15.95" customHeight="1" x14ac:dyDescent="0.2">
      <c r="A106" s="149" t="s">
        <v>199</v>
      </c>
      <c r="B106" s="180"/>
      <c r="C106" s="593" t="s">
        <v>215</v>
      </c>
      <c r="D106" s="594"/>
      <c r="E106" s="45"/>
      <c r="F106" s="45"/>
      <c r="G106" s="45"/>
      <c r="H106" s="45"/>
    </row>
    <row r="107" spans="1:8" ht="15.95" customHeight="1" x14ac:dyDescent="0.2">
      <c r="A107" s="595" t="s">
        <v>200</v>
      </c>
      <c r="B107" s="597"/>
      <c r="C107" s="599" t="s">
        <v>216</v>
      </c>
      <c r="D107" s="600"/>
      <c r="E107" s="45"/>
      <c r="F107" s="45"/>
      <c r="G107" s="45"/>
      <c r="H107" s="45"/>
    </row>
    <row r="108" spans="1:8" ht="15.95" customHeight="1" x14ac:dyDescent="0.2">
      <c r="A108" s="596"/>
      <c r="B108" s="598"/>
      <c r="C108" s="599" t="s">
        <v>217</v>
      </c>
      <c r="D108" s="600"/>
      <c r="E108" s="45"/>
      <c r="F108" s="45"/>
      <c r="G108" s="45"/>
      <c r="H108" s="45"/>
    </row>
    <row r="109" spans="1:8" ht="15.75" customHeight="1" x14ac:dyDescent="0.2">
      <c r="A109" s="595" t="s">
        <v>222</v>
      </c>
      <c r="B109" s="181"/>
      <c r="C109" s="599" t="s">
        <v>218</v>
      </c>
      <c r="D109" s="600"/>
      <c r="E109" s="45"/>
      <c r="F109" s="45"/>
      <c r="G109" s="45"/>
      <c r="H109" s="45"/>
    </row>
    <row r="110" spans="1:8" ht="15.95" customHeight="1" x14ac:dyDescent="0.2">
      <c r="A110" s="601"/>
      <c r="B110" s="181"/>
      <c r="C110" s="599" t="s">
        <v>219</v>
      </c>
      <c r="D110" s="600"/>
      <c r="E110" s="45"/>
      <c r="F110" s="45"/>
      <c r="G110" s="45"/>
      <c r="H110" s="45"/>
    </row>
    <row r="111" spans="1:8" ht="15.75" customHeight="1" x14ac:dyDescent="0.2">
      <c r="A111" s="601"/>
      <c r="B111" s="182"/>
      <c r="C111" s="605" t="s">
        <v>220</v>
      </c>
      <c r="D111" s="606"/>
      <c r="E111" s="45"/>
      <c r="F111" s="45"/>
      <c r="G111" s="45"/>
      <c r="H111" s="45"/>
    </row>
    <row r="112" spans="1:8" ht="14.1" customHeight="1" x14ac:dyDescent="0.25">
      <c r="A112" s="150" t="s">
        <v>235</v>
      </c>
      <c r="B112" s="183"/>
      <c r="C112" s="382" t="s">
        <v>221</v>
      </c>
      <c r="D112" s="387" t="s">
        <v>223</v>
      </c>
      <c r="E112" s="45"/>
      <c r="F112" s="45"/>
      <c r="G112" s="45"/>
      <c r="H112" s="45"/>
    </row>
    <row r="113" spans="1:8" ht="15.95" customHeight="1" x14ac:dyDescent="0.2">
      <c r="A113" s="149" t="s">
        <v>199</v>
      </c>
      <c r="B113" s="180"/>
      <c r="C113" s="593" t="s">
        <v>215</v>
      </c>
      <c r="D113" s="594"/>
      <c r="E113" s="45"/>
      <c r="F113" s="45"/>
      <c r="G113" s="45"/>
      <c r="H113" s="45"/>
    </row>
    <row r="114" spans="1:8" ht="15.95" customHeight="1" x14ac:dyDescent="0.2">
      <c r="A114" s="595" t="s">
        <v>200</v>
      </c>
      <c r="B114" s="597"/>
      <c r="C114" s="599" t="s">
        <v>216</v>
      </c>
      <c r="D114" s="600"/>
      <c r="E114" s="45"/>
      <c r="F114" s="45"/>
      <c r="G114" s="45"/>
      <c r="H114" s="45"/>
    </row>
    <row r="115" spans="1:8" ht="15.95" customHeight="1" x14ac:dyDescent="0.2">
      <c r="A115" s="596"/>
      <c r="B115" s="598"/>
      <c r="C115" s="599" t="s">
        <v>217</v>
      </c>
      <c r="D115" s="600"/>
      <c r="E115" s="45"/>
      <c r="F115" s="45"/>
      <c r="G115" s="45"/>
      <c r="H115" s="45"/>
    </row>
    <row r="116" spans="1:8" ht="15.75" customHeight="1" x14ac:dyDescent="0.2">
      <c r="A116" s="595" t="s">
        <v>222</v>
      </c>
      <c r="B116" s="181"/>
      <c r="C116" s="599" t="s">
        <v>218</v>
      </c>
      <c r="D116" s="600"/>
      <c r="E116" s="45"/>
      <c r="F116" s="45"/>
      <c r="G116" s="45"/>
      <c r="H116" s="45"/>
    </row>
    <row r="117" spans="1:8" ht="15.95" customHeight="1" x14ac:dyDescent="0.2">
      <c r="A117" s="601"/>
      <c r="B117" s="181"/>
      <c r="C117" s="599" t="s">
        <v>219</v>
      </c>
      <c r="D117" s="600"/>
      <c r="E117" s="45"/>
      <c r="F117" s="45"/>
      <c r="G117" s="45"/>
      <c r="H117" s="45"/>
    </row>
    <row r="118" spans="1:8" ht="15.75" customHeight="1" x14ac:dyDescent="0.2">
      <c r="A118" s="601"/>
      <c r="B118" s="182"/>
      <c r="C118" s="605" t="s">
        <v>220</v>
      </c>
      <c r="D118" s="606"/>
      <c r="E118" s="45"/>
      <c r="F118" s="45"/>
      <c r="G118" s="45"/>
      <c r="H118" s="45"/>
    </row>
    <row r="119" spans="1:8" ht="14.1" customHeight="1" x14ac:dyDescent="0.25">
      <c r="A119" s="150" t="s">
        <v>236</v>
      </c>
      <c r="B119" s="183"/>
      <c r="C119" s="382" t="s">
        <v>221</v>
      </c>
      <c r="D119" s="387" t="s">
        <v>223</v>
      </c>
      <c r="E119" s="45"/>
      <c r="F119" s="45"/>
      <c r="G119" s="45"/>
      <c r="H119" s="45"/>
    </row>
    <row r="120" spans="1:8" ht="15.95" customHeight="1" x14ac:dyDescent="0.2">
      <c r="A120" s="149" t="s">
        <v>199</v>
      </c>
      <c r="B120" s="180"/>
      <c r="C120" s="593" t="s">
        <v>215</v>
      </c>
      <c r="D120" s="594"/>
      <c r="E120" s="45"/>
      <c r="F120" s="45"/>
      <c r="G120" s="45"/>
      <c r="H120" s="45"/>
    </row>
    <row r="121" spans="1:8" ht="15.95" customHeight="1" x14ac:dyDescent="0.2">
      <c r="A121" s="595" t="s">
        <v>200</v>
      </c>
      <c r="B121" s="597"/>
      <c r="C121" s="599" t="s">
        <v>216</v>
      </c>
      <c r="D121" s="600"/>
      <c r="E121" s="45"/>
      <c r="F121" s="45"/>
      <c r="G121" s="45"/>
      <c r="H121" s="45"/>
    </row>
    <row r="122" spans="1:8" ht="15.95" customHeight="1" x14ac:dyDescent="0.2">
      <c r="A122" s="596"/>
      <c r="B122" s="598"/>
      <c r="C122" s="599" t="s">
        <v>217</v>
      </c>
      <c r="D122" s="600"/>
      <c r="E122" s="45"/>
      <c r="F122" s="45"/>
      <c r="G122" s="45"/>
      <c r="H122" s="45"/>
    </row>
    <row r="123" spans="1:8" ht="15.75" customHeight="1" x14ac:dyDescent="0.2">
      <c r="A123" s="595" t="s">
        <v>222</v>
      </c>
      <c r="B123" s="181"/>
      <c r="C123" s="599" t="s">
        <v>218</v>
      </c>
      <c r="D123" s="600"/>
      <c r="E123" s="45"/>
      <c r="F123" s="45"/>
      <c r="G123" s="45"/>
      <c r="H123" s="45"/>
    </row>
    <row r="124" spans="1:8" ht="15.95" customHeight="1" x14ac:dyDescent="0.2">
      <c r="A124" s="601"/>
      <c r="B124" s="181"/>
      <c r="C124" s="599" t="s">
        <v>219</v>
      </c>
      <c r="D124" s="600"/>
      <c r="E124" s="45"/>
      <c r="F124" s="45"/>
      <c r="G124" s="45"/>
      <c r="H124" s="45"/>
    </row>
    <row r="125" spans="1:8" ht="15.75" customHeight="1" x14ac:dyDescent="0.2">
      <c r="A125" s="601"/>
      <c r="B125" s="182"/>
      <c r="C125" s="605" t="s">
        <v>220</v>
      </c>
      <c r="D125" s="606"/>
      <c r="E125" s="45"/>
      <c r="F125" s="45"/>
      <c r="G125" s="45"/>
      <c r="H125" s="45"/>
    </row>
    <row r="126" spans="1:8" ht="14.1" customHeight="1" x14ac:dyDescent="0.25">
      <c r="A126" s="150" t="s">
        <v>237</v>
      </c>
      <c r="B126" s="183"/>
      <c r="C126" s="382" t="s">
        <v>221</v>
      </c>
      <c r="D126" s="387" t="s">
        <v>223</v>
      </c>
      <c r="E126" s="45"/>
      <c r="F126" s="45"/>
      <c r="G126" s="45"/>
      <c r="H126" s="45"/>
    </row>
    <row r="127" spans="1:8" ht="15.95" customHeight="1" x14ac:dyDescent="0.2">
      <c r="A127" s="149" t="s">
        <v>199</v>
      </c>
      <c r="B127" s="180"/>
      <c r="C127" s="593" t="s">
        <v>215</v>
      </c>
      <c r="D127" s="594"/>
      <c r="E127" s="45"/>
      <c r="F127" s="45"/>
      <c r="G127" s="45"/>
      <c r="H127" s="45"/>
    </row>
    <row r="128" spans="1:8" ht="15.95" customHeight="1" x14ac:dyDescent="0.2">
      <c r="A128" s="595" t="s">
        <v>200</v>
      </c>
      <c r="B128" s="597"/>
      <c r="C128" s="599" t="s">
        <v>216</v>
      </c>
      <c r="D128" s="600"/>
      <c r="E128" s="45"/>
      <c r="F128" s="45"/>
      <c r="G128" s="45"/>
      <c r="H128" s="45"/>
    </row>
    <row r="129" spans="1:8" ht="15.95" customHeight="1" x14ac:dyDescent="0.2">
      <c r="A129" s="596"/>
      <c r="B129" s="598"/>
      <c r="C129" s="599" t="s">
        <v>217</v>
      </c>
      <c r="D129" s="600"/>
      <c r="E129" s="45"/>
      <c r="F129" s="45"/>
      <c r="G129" s="45"/>
      <c r="H129" s="45"/>
    </row>
    <row r="130" spans="1:8" ht="15.75" customHeight="1" x14ac:dyDescent="0.2">
      <c r="A130" s="595" t="s">
        <v>222</v>
      </c>
      <c r="B130" s="181"/>
      <c r="C130" s="599" t="s">
        <v>218</v>
      </c>
      <c r="D130" s="600"/>
      <c r="E130" s="45"/>
      <c r="F130" s="45"/>
      <c r="G130" s="45"/>
      <c r="H130" s="45"/>
    </row>
    <row r="131" spans="1:8" ht="15.95" customHeight="1" x14ac:dyDescent="0.2">
      <c r="A131" s="601"/>
      <c r="B131" s="181"/>
      <c r="C131" s="599" t="s">
        <v>219</v>
      </c>
      <c r="D131" s="600"/>
      <c r="E131" s="45"/>
      <c r="F131" s="45"/>
      <c r="G131" s="45"/>
      <c r="H131" s="45"/>
    </row>
    <row r="132" spans="1:8" ht="15.75" customHeight="1" x14ac:dyDescent="0.2">
      <c r="A132" s="601"/>
      <c r="B132" s="182"/>
      <c r="C132" s="605" t="s">
        <v>220</v>
      </c>
      <c r="D132" s="606"/>
      <c r="E132" s="45"/>
      <c r="F132" s="45"/>
      <c r="G132" s="45"/>
      <c r="H132" s="45"/>
    </row>
    <row r="133" spans="1:8" ht="14.1" customHeight="1" x14ac:dyDescent="0.25">
      <c r="A133" s="150" t="s">
        <v>238</v>
      </c>
      <c r="B133" s="183"/>
      <c r="C133" s="382" t="s">
        <v>221</v>
      </c>
      <c r="D133" s="387" t="s">
        <v>223</v>
      </c>
      <c r="E133" s="45"/>
      <c r="F133" s="45"/>
      <c r="G133" s="45"/>
      <c r="H133" s="45"/>
    </row>
    <row r="134" spans="1:8" ht="15.95" customHeight="1" x14ac:dyDescent="0.2">
      <c r="A134" s="149" t="s">
        <v>199</v>
      </c>
      <c r="B134" s="180"/>
      <c r="C134" s="593" t="s">
        <v>215</v>
      </c>
      <c r="D134" s="594"/>
      <c r="E134" s="45"/>
      <c r="F134" s="45"/>
      <c r="G134" s="45"/>
      <c r="H134" s="45"/>
    </row>
    <row r="135" spans="1:8" ht="15.95" customHeight="1" x14ac:dyDescent="0.2">
      <c r="A135" s="595" t="s">
        <v>200</v>
      </c>
      <c r="B135" s="597"/>
      <c r="C135" s="599" t="s">
        <v>216</v>
      </c>
      <c r="D135" s="600"/>
      <c r="E135" s="45"/>
      <c r="F135" s="45"/>
      <c r="G135" s="45"/>
      <c r="H135" s="45"/>
    </row>
    <row r="136" spans="1:8" ht="15.95" customHeight="1" x14ac:dyDescent="0.2">
      <c r="A136" s="596"/>
      <c r="B136" s="598"/>
      <c r="C136" s="599" t="s">
        <v>217</v>
      </c>
      <c r="D136" s="600"/>
      <c r="E136" s="45"/>
      <c r="F136" s="45"/>
      <c r="G136" s="45"/>
      <c r="H136" s="45"/>
    </row>
    <row r="137" spans="1:8" ht="15.75" customHeight="1" x14ac:dyDescent="0.2">
      <c r="A137" s="595" t="s">
        <v>222</v>
      </c>
      <c r="B137" s="181"/>
      <c r="C137" s="599" t="s">
        <v>218</v>
      </c>
      <c r="D137" s="600"/>
      <c r="E137" s="45"/>
      <c r="F137" s="45"/>
      <c r="G137" s="45"/>
      <c r="H137" s="45"/>
    </row>
    <row r="138" spans="1:8" ht="15.95" customHeight="1" x14ac:dyDescent="0.2">
      <c r="A138" s="601"/>
      <c r="B138" s="181"/>
      <c r="C138" s="599" t="s">
        <v>219</v>
      </c>
      <c r="D138" s="600"/>
      <c r="E138" s="45"/>
      <c r="F138" s="45"/>
      <c r="G138" s="45"/>
      <c r="H138" s="45"/>
    </row>
    <row r="139" spans="1:8" ht="15.75" customHeight="1" x14ac:dyDescent="0.2">
      <c r="A139" s="601"/>
      <c r="B139" s="182"/>
      <c r="C139" s="605" t="s">
        <v>220</v>
      </c>
      <c r="D139" s="606"/>
      <c r="E139" s="45"/>
      <c r="F139" s="45"/>
      <c r="G139" s="45"/>
      <c r="H139" s="45"/>
    </row>
    <row r="140" spans="1:8" ht="14.1" customHeight="1" x14ac:dyDescent="0.25">
      <c r="A140" s="150" t="s">
        <v>239</v>
      </c>
      <c r="B140" s="183"/>
      <c r="C140" s="382" t="s">
        <v>221</v>
      </c>
      <c r="D140" s="387" t="s">
        <v>223</v>
      </c>
      <c r="E140" s="45"/>
      <c r="F140" s="45"/>
      <c r="G140" s="45"/>
      <c r="H140" s="45"/>
    </row>
    <row r="141" spans="1:8" ht="15.95" customHeight="1" x14ac:dyDescent="0.2">
      <c r="A141" s="149" t="s">
        <v>199</v>
      </c>
      <c r="B141" s="180"/>
      <c r="C141" s="593" t="s">
        <v>215</v>
      </c>
      <c r="D141" s="594"/>
      <c r="E141" s="45"/>
      <c r="F141" s="45"/>
      <c r="G141" s="45"/>
      <c r="H141" s="45"/>
    </row>
    <row r="142" spans="1:8" ht="15.95" customHeight="1" x14ac:dyDescent="0.2">
      <c r="A142" s="595" t="s">
        <v>200</v>
      </c>
      <c r="B142" s="597"/>
      <c r="C142" s="599" t="s">
        <v>216</v>
      </c>
      <c r="D142" s="600"/>
      <c r="E142" s="45"/>
      <c r="F142" s="45"/>
      <c r="G142" s="45"/>
      <c r="H142" s="45"/>
    </row>
    <row r="143" spans="1:8" ht="15.95" customHeight="1" x14ac:dyDescent="0.2">
      <c r="A143" s="596"/>
      <c r="B143" s="598"/>
      <c r="C143" s="599" t="s">
        <v>217</v>
      </c>
      <c r="D143" s="600"/>
      <c r="E143" s="45"/>
      <c r="F143" s="45"/>
      <c r="G143" s="45"/>
      <c r="H143" s="45"/>
    </row>
    <row r="144" spans="1:8" ht="15.75" customHeight="1" x14ac:dyDescent="0.2">
      <c r="A144" s="595" t="s">
        <v>222</v>
      </c>
      <c r="B144" s="181"/>
      <c r="C144" s="599" t="s">
        <v>218</v>
      </c>
      <c r="D144" s="600"/>
      <c r="E144" s="45"/>
      <c r="F144" s="45"/>
      <c r="G144" s="45"/>
      <c r="H144" s="45"/>
    </row>
    <row r="145" spans="1:8" ht="15.95" customHeight="1" x14ac:dyDescent="0.2">
      <c r="A145" s="601"/>
      <c r="B145" s="181"/>
      <c r="C145" s="599" t="s">
        <v>219</v>
      </c>
      <c r="D145" s="600"/>
      <c r="E145" s="45"/>
      <c r="F145" s="45"/>
      <c r="G145" s="45"/>
      <c r="H145" s="45"/>
    </row>
    <row r="146" spans="1:8" ht="15.75" customHeight="1" x14ac:dyDescent="0.2">
      <c r="A146" s="601"/>
      <c r="B146" s="182"/>
      <c r="C146" s="605" t="s">
        <v>220</v>
      </c>
      <c r="D146" s="606"/>
      <c r="E146" s="45"/>
      <c r="F146" s="45"/>
      <c r="G146" s="45"/>
      <c r="H146" s="45"/>
    </row>
    <row r="147" spans="1:8" ht="14.1" customHeight="1" x14ac:dyDescent="0.25">
      <c r="A147" s="150" t="s">
        <v>240</v>
      </c>
      <c r="B147" s="183"/>
      <c r="C147" s="382" t="s">
        <v>221</v>
      </c>
      <c r="D147" s="387" t="s">
        <v>223</v>
      </c>
      <c r="E147" s="45"/>
      <c r="F147" s="45"/>
      <c r="G147" s="45"/>
      <c r="H147" s="45"/>
    </row>
    <row r="148" spans="1:8" ht="15.95" customHeight="1" x14ac:dyDescent="0.2">
      <c r="A148" s="149" t="s">
        <v>199</v>
      </c>
      <c r="B148" s="180"/>
      <c r="C148" s="593" t="s">
        <v>215</v>
      </c>
      <c r="D148" s="594"/>
      <c r="E148" s="45"/>
      <c r="F148" s="45"/>
      <c r="G148" s="45"/>
      <c r="H148" s="45"/>
    </row>
    <row r="149" spans="1:8" ht="15.95" customHeight="1" x14ac:dyDescent="0.2">
      <c r="A149" s="595" t="s">
        <v>200</v>
      </c>
      <c r="B149" s="597"/>
      <c r="C149" s="599" t="s">
        <v>216</v>
      </c>
      <c r="D149" s="600"/>
      <c r="E149" s="45"/>
      <c r="F149" s="45"/>
      <c r="G149" s="45"/>
      <c r="H149" s="45"/>
    </row>
    <row r="150" spans="1:8" ht="15.95" customHeight="1" x14ac:dyDescent="0.2">
      <c r="A150" s="596"/>
      <c r="B150" s="598"/>
      <c r="C150" s="599" t="s">
        <v>217</v>
      </c>
      <c r="D150" s="600"/>
      <c r="E150" s="45"/>
      <c r="F150" s="45"/>
      <c r="G150" s="45"/>
      <c r="H150" s="45"/>
    </row>
    <row r="151" spans="1:8" ht="15.75" customHeight="1" x14ac:dyDescent="0.2">
      <c r="A151" s="595" t="s">
        <v>222</v>
      </c>
      <c r="B151" s="181"/>
      <c r="C151" s="599" t="s">
        <v>218</v>
      </c>
      <c r="D151" s="600"/>
      <c r="E151" s="45"/>
      <c r="F151" s="45"/>
      <c r="G151" s="45"/>
      <c r="H151" s="45"/>
    </row>
    <row r="152" spans="1:8" ht="15.95" customHeight="1" x14ac:dyDescent="0.2">
      <c r="A152" s="601"/>
      <c r="B152" s="181"/>
      <c r="C152" s="599" t="s">
        <v>219</v>
      </c>
      <c r="D152" s="600"/>
      <c r="E152" s="45"/>
      <c r="F152" s="45"/>
      <c r="G152" s="45"/>
      <c r="H152" s="45"/>
    </row>
    <row r="153" spans="1:8" ht="15.75" customHeight="1" x14ac:dyDescent="0.2">
      <c r="A153" s="601"/>
      <c r="B153" s="182"/>
      <c r="C153" s="605" t="s">
        <v>220</v>
      </c>
      <c r="D153" s="606"/>
      <c r="E153" s="45"/>
      <c r="F153" s="45"/>
      <c r="G153" s="45"/>
      <c r="H153" s="45"/>
    </row>
    <row r="154" spans="1:8" ht="14.1" customHeight="1" x14ac:dyDescent="0.25">
      <c r="A154" s="150" t="s">
        <v>552</v>
      </c>
      <c r="B154" s="183"/>
      <c r="C154" s="382" t="s">
        <v>221</v>
      </c>
      <c r="D154" s="387" t="s">
        <v>223</v>
      </c>
      <c r="E154" s="45"/>
      <c r="F154" s="45"/>
      <c r="G154" s="45"/>
      <c r="H154" s="45"/>
    </row>
    <row r="155" spans="1:8" ht="15.95" customHeight="1" x14ac:dyDescent="0.2">
      <c r="A155" s="149" t="s">
        <v>199</v>
      </c>
      <c r="B155" s="180"/>
      <c r="C155" s="593" t="s">
        <v>215</v>
      </c>
      <c r="D155" s="594"/>
      <c r="E155" s="45"/>
      <c r="F155" s="45"/>
      <c r="G155" s="45"/>
      <c r="H155" s="45"/>
    </row>
    <row r="156" spans="1:8" ht="15.95" customHeight="1" x14ac:dyDescent="0.2">
      <c r="A156" s="595" t="s">
        <v>200</v>
      </c>
      <c r="B156" s="597"/>
      <c r="C156" s="599" t="s">
        <v>216</v>
      </c>
      <c r="D156" s="600"/>
      <c r="E156" s="45"/>
      <c r="F156" s="45"/>
      <c r="G156" s="45"/>
      <c r="H156" s="45"/>
    </row>
    <row r="157" spans="1:8" ht="15.95" customHeight="1" x14ac:dyDescent="0.2">
      <c r="A157" s="596"/>
      <c r="B157" s="598"/>
      <c r="C157" s="599" t="s">
        <v>217</v>
      </c>
      <c r="D157" s="600"/>
      <c r="E157" s="45"/>
      <c r="F157" s="45"/>
      <c r="G157" s="45"/>
      <c r="H157" s="45"/>
    </row>
    <row r="158" spans="1:8" ht="15.75" customHeight="1" x14ac:dyDescent="0.2">
      <c r="A158" s="595" t="s">
        <v>222</v>
      </c>
      <c r="B158" s="181"/>
      <c r="C158" s="599" t="s">
        <v>218</v>
      </c>
      <c r="D158" s="600"/>
      <c r="E158" s="45"/>
      <c r="F158" s="45"/>
      <c r="G158" s="45"/>
      <c r="H158" s="45"/>
    </row>
    <row r="159" spans="1:8" ht="15.95" customHeight="1" x14ac:dyDescent="0.2">
      <c r="A159" s="601"/>
      <c r="B159" s="181"/>
      <c r="C159" s="599" t="s">
        <v>219</v>
      </c>
      <c r="D159" s="600"/>
      <c r="E159" s="45"/>
      <c r="F159" s="45"/>
      <c r="G159" s="45"/>
      <c r="H159" s="45"/>
    </row>
    <row r="160" spans="1:8" ht="15.75" customHeight="1" x14ac:dyDescent="0.2">
      <c r="A160" s="601"/>
      <c r="B160" s="182"/>
      <c r="C160" s="605" t="s">
        <v>220</v>
      </c>
      <c r="D160" s="606"/>
      <c r="E160" s="45"/>
      <c r="F160" s="45"/>
      <c r="G160" s="45"/>
      <c r="H160" s="45"/>
    </row>
    <row r="161" spans="1:8" ht="14.1" customHeight="1" x14ac:dyDescent="0.25">
      <c r="A161" s="150" t="s">
        <v>241</v>
      </c>
      <c r="B161" s="183"/>
      <c r="C161" s="382" t="s">
        <v>221</v>
      </c>
      <c r="D161" s="387" t="s">
        <v>223</v>
      </c>
      <c r="E161" s="45"/>
      <c r="F161" s="45"/>
      <c r="G161" s="45"/>
      <c r="H161" s="45"/>
    </row>
    <row r="162" spans="1:8" ht="15.95" customHeight="1" x14ac:dyDescent="0.2">
      <c r="A162" s="149" t="s">
        <v>199</v>
      </c>
      <c r="B162" s="180"/>
      <c r="C162" s="593" t="s">
        <v>215</v>
      </c>
      <c r="D162" s="594"/>
      <c r="E162" s="45"/>
      <c r="F162" s="45"/>
      <c r="G162" s="45"/>
      <c r="H162" s="45"/>
    </row>
    <row r="163" spans="1:8" ht="15.95" customHeight="1" x14ac:dyDescent="0.2">
      <c r="A163" s="595" t="s">
        <v>200</v>
      </c>
      <c r="B163" s="597"/>
      <c r="C163" s="599" t="s">
        <v>216</v>
      </c>
      <c r="D163" s="600"/>
      <c r="E163" s="45"/>
      <c r="F163" s="45"/>
      <c r="G163" s="45"/>
      <c r="H163" s="45"/>
    </row>
    <row r="164" spans="1:8" ht="15.95" customHeight="1" x14ac:dyDescent="0.2">
      <c r="A164" s="596"/>
      <c r="B164" s="598"/>
      <c r="C164" s="599" t="s">
        <v>217</v>
      </c>
      <c r="D164" s="600"/>
      <c r="E164" s="45"/>
      <c r="F164" s="45"/>
      <c r="G164" s="45"/>
      <c r="H164" s="45"/>
    </row>
    <row r="165" spans="1:8" ht="15.75" customHeight="1" x14ac:dyDescent="0.2">
      <c r="A165" s="595" t="s">
        <v>222</v>
      </c>
      <c r="B165" s="181"/>
      <c r="C165" s="599" t="s">
        <v>218</v>
      </c>
      <c r="D165" s="600"/>
      <c r="E165" s="45"/>
      <c r="F165" s="45"/>
      <c r="G165" s="45"/>
      <c r="H165" s="45"/>
    </row>
    <row r="166" spans="1:8" ht="15.95" customHeight="1" x14ac:dyDescent="0.2">
      <c r="A166" s="601"/>
      <c r="B166" s="181"/>
      <c r="C166" s="599" t="s">
        <v>219</v>
      </c>
      <c r="D166" s="600"/>
      <c r="E166" s="45"/>
      <c r="F166" s="45"/>
      <c r="G166" s="45"/>
      <c r="H166" s="45"/>
    </row>
    <row r="167" spans="1:8" ht="15.75" customHeight="1" x14ac:dyDescent="0.2">
      <c r="A167" s="601"/>
      <c r="B167" s="182"/>
      <c r="C167" s="605" t="s">
        <v>220</v>
      </c>
      <c r="D167" s="606"/>
      <c r="E167" s="45"/>
      <c r="F167" s="45"/>
      <c r="G167" s="45"/>
      <c r="H167" s="45"/>
    </row>
    <row r="168" spans="1:8" ht="14.1" customHeight="1" x14ac:dyDescent="0.25">
      <c r="A168" s="150" t="s">
        <v>242</v>
      </c>
      <c r="B168" s="183"/>
      <c r="C168" s="382" t="s">
        <v>221</v>
      </c>
      <c r="D168" s="387" t="s">
        <v>223</v>
      </c>
      <c r="E168" s="45"/>
      <c r="F168" s="45"/>
      <c r="G168" s="45"/>
      <c r="H168" s="45"/>
    </row>
    <row r="169" spans="1:8" ht="15.95" customHeight="1" x14ac:dyDescent="0.2">
      <c r="A169" s="149" t="s">
        <v>199</v>
      </c>
      <c r="B169" s="180"/>
      <c r="C169" s="593" t="s">
        <v>215</v>
      </c>
      <c r="D169" s="594"/>
      <c r="E169" s="45"/>
      <c r="F169" s="45"/>
      <c r="G169" s="45"/>
      <c r="H169" s="45"/>
    </row>
    <row r="170" spans="1:8" ht="15.95" customHeight="1" x14ac:dyDescent="0.2">
      <c r="A170" s="595" t="s">
        <v>200</v>
      </c>
      <c r="B170" s="597"/>
      <c r="C170" s="599" t="s">
        <v>216</v>
      </c>
      <c r="D170" s="600"/>
      <c r="E170" s="45"/>
      <c r="F170" s="45"/>
      <c r="G170" s="45"/>
      <c r="H170" s="45"/>
    </row>
    <row r="171" spans="1:8" ht="15.95" customHeight="1" x14ac:dyDescent="0.2">
      <c r="A171" s="596"/>
      <c r="B171" s="598"/>
      <c r="C171" s="599" t="s">
        <v>217</v>
      </c>
      <c r="D171" s="600"/>
      <c r="E171" s="45"/>
      <c r="F171" s="45"/>
      <c r="G171" s="45"/>
      <c r="H171" s="45"/>
    </row>
    <row r="172" spans="1:8" ht="15.75" customHeight="1" x14ac:dyDescent="0.2">
      <c r="A172" s="595" t="s">
        <v>222</v>
      </c>
      <c r="B172" s="181"/>
      <c r="C172" s="599" t="s">
        <v>218</v>
      </c>
      <c r="D172" s="600"/>
      <c r="E172" s="45"/>
      <c r="F172" s="45"/>
      <c r="G172" s="45"/>
      <c r="H172" s="45"/>
    </row>
    <row r="173" spans="1:8" ht="15.95" customHeight="1" x14ac:dyDescent="0.2">
      <c r="A173" s="601"/>
      <c r="B173" s="181"/>
      <c r="C173" s="599" t="s">
        <v>219</v>
      </c>
      <c r="D173" s="600"/>
      <c r="E173" s="45"/>
      <c r="F173" s="45"/>
      <c r="G173" s="45"/>
      <c r="H173" s="45"/>
    </row>
    <row r="174" spans="1:8" ht="15.75" customHeight="1" x14ac:dyDescent="0.2">
      <c r="A174" s="601"/>
      <c r="B174" s="182"/>
      <c r="C174" s="605" t="s">
        <v>220</v>
      </c>
      <c r="D174" s="606"/>
      <c r="E174" s="45"/>
      <c r="F174" s="45"/>
      <c r="G174" s="45"/>
      <c r="H174" s="45"/>
    </row>
    <row r="175" spans="1:8" ht="14.1" customHeight="1" x14ac:dyDescent="0.25">
      <c r="A175" s="150" t="s">
        <v>243</v>
      </c>
      <c r="B175" s="183"/>
      <c r="C175" s="382" t="s">
        <v>221</v>
      </c>
      <c r="D175" s="387" t="s">
        <v>223</v>
      </c>
      <c r="E175" s="45"/>
      <c r="F175" s="45"/>
      <c r="G175" s="45"/>
      <c r="H175" s="45"/>
    </row>
    <row r="176" spans="1:8" ht="15.95" customHeight="1" x14ac:dyDescent="0.2">
      <c r="A176" s="149" t="s">
        <v>199</v>
      </c>
      <c r="B176" s="180"/>
      <c r="C176" s="593" t="s">
        <v>215</v>
      </c>
      <c r="D176" s="594"/>
      <c r="E176" s="45"/>
      <c r="F176" s="45"/>
      <c r="G176" s="45"/>
      <c r="H176" s="45"/>
    </row>
    <row r="177" spans="1:8" ht="15.95" customHeight="1" x14ac:dyDescent="0.2">
      <c r="A177" s="595" t="s">
        <v>200</v>
      </c>
      <c r="B177" s="597"/>
      <c r="C177" s="599" t="s">
        <v>216</v>
      </c>
      <c r="D177" s="600"/>
      <c r="E177" s="45"/>
      <c r="F177" s="45"/>
      <c r="G177" s="45"/>
      <c r="H177" s="45"/>
    </row>
    <row r="178" spans="1:8" ht="15.95" customHeight="1" x14ac:dyDescent="0.2">
      <c r="A178" s="596"/>
      <c r="B178" s="598"/>
      <c r="C178" s="599" t="s">
        <v>217</v>
      </c>
      <c r="D178" s="600"/>
      <c r="E178" s="45"/>
      <c r="F178" s="45"/>
      <c r="G178" s="45"/>
      <c r="H178" s="45"/>
    </row>
    <row r="179" spans="1:8" ht="15.75" customHeight="1" x14ac:dyDescent="0.2">
      <c r="A179" s="595" t="s">
        <v>222</v>
      </c>
      <c r="B179" s="181"/>
      <c r="C179" s="599" t="s">
        <v>218</v>
      </c>
      <c r="D179" s="600"/>
      <c r="E179" s="45"/>
      <c r="F179" s="45"/>
      <c r="G179" s="45"/>
      <c r="H179" s="45"/>
    </row>
    <row r="180" spans="1:8" ht="15.95" customHeight="1" x14ac:dyDescent="0.2">
      <c r="A180" s="601"/>
      <c r="B180" s="181"/>
      <c r="C180" s="599" t="s">
        <v>219</v>
      </c>
      <c r="D180" s="600"/>
      <c r="E180" s="45"/>
      <c r="F180" s="45"/>
      <c r="G180" s="45"/>
      <c r="H180" s="45"/>
    </row>
    <row r="181" spans="1:8" ht="15.75" customHeight="1" x14ac:dyDescent="0.2">
      <c r="A181" s="601"/>
      <c r="B181" s="182"/>
      <c r="C181" s="605" t="s">
        <v>220</v>
      </c>
      <c r="D181" s="606"/>
      <c r="E181" s="45"/>
      <c r="F181" s="45"/>
      <c r="G181" s="45"/>
      <c r="H181" s="45"/>
    </row>
    <row r="182" spans="1:8" ht="14.1" customHeight="1" x14ac:dyDescent="0.25">
      <c r="A182" s="150" t="s">
        <v>244</v>
      </c>
      <c r="B182" s="183"/>
      <c r="C182" s="382" t="s">
        <v>221</v>
      </c>
      <c r="D182" s="387" t="s">
        <v>223</v>
      </c>
      <c r="E182" s="45"/>
      <c r="F182" s="45"/>
      <c r="G182" s="45"/>
      <c r="H182" s="45"/>
    </row>
    <row r="183" spans="1:8" ht="15.95" customHeight="1" x14ac:dyDescent="0.2">
      <c r="A183" s="149" t="s">
        <v>199</v>
      </c>
      <c r="B183" s="180"/>
      <c r="C183" s="593" t="s">
        <v>215</v>
      </c>
      <c r="D183" s="594"/>
      <c r="E183" s="45"/>
      <c r="F183" s="45"/>
      <c r="G183" s="45"/>
      <c r="H183" s="45"/>
    </row>
    <row r="184" spans="1:8" ht="15.95" customHeight="1" x14ac:dyDescent="0.2">
      <c r="A184" s="595" t="s">
        <v>200</v>
      </c>
      <c r="B184" s="597"/>
      <c r="C184" s="599" t="s">
        <v>216</v>
      </c>
      <c r="D184" s="600"/>
      <c r="E184" s="45"/>
      <c r="F184" s="45"/>
      <c r="G184" s="45"/>
      <c r="H184" s="45"/>
    </row>
    <row r="185" spans="1:8" ht="15.95" customHeight="1" x14ac:dyDescent="0.2">
      <c r="A185" s="596"/>
      <c r="B185" s="598"/>
      <c r="C185" s="599" t="s">
        <v>217</v>
      </c>
      <c r="D185" s="600"/>
      <c r="E185" s="45"/>
      <c r="F185" s="45"/>
      <c r="G185" s="45"/>
      <c r="H185" s="45"/>
    </row>
    <row r="186" spans="1:8" ht="15.75" customHeight="1" x14ac:dyDescent="0.2">
      <c r="A186" s="595" t="s">
        <v>222</v>
      </c>
      <c r="B186" s="181"/>
      <c r="C186" s="599" t="s">
        <v>218</v>
      </c>
      <c r="D186" s="600"/>
      <c r="E186" s="45"/>
      <c r="F186" s="45"/>
      <c r="G186" s="45"/>
      <c r="H186" s="45"/>
    </row>
    <row r="187" spans="1:8" ht="15.95" customHeight="1" x14ac:dyDescent="0.2">
      <c r="A187" s="601"/>
      <c r="B187" s="181"/>
      <c r="C187" s="599" t="s">
        <v>219</v>
      </c>
      <c r="D187" s="600"/>
      <c r="E187" s="45"/>
      <c r="F187" s="45"/>
      <c r="G187" s="45"/>
      <c r="H187" s="45"/>
    </row>
    <row r="188" spans="1:8" ht="15.75" customHeight="1" x14ac:dyDescent="0.2">
      <c r="A188" s="601"/>
      <c r="B188" s="182"/>
      <c r="C188" s="605" t="s">
        <v>220</v>
      </c>
      <c r="D188" s="606"/>
      <c r="E188" s="45"/>
      <c r="F188" s="45"/>
      <c r="G188" s="45"/>
      <c r="H188" s="45"/>
    </row>
    <row r="189" spans="1:8" ht="14.1" customHeight="1" x14ac:dyDescent="0.25">
      <c r="A189" s="150" t="s">
        <v>245</v>
      </c>
      <c r="B189" s="183"/>
      <c r="C189" s="382" t="s">
        <v>221</v>
      </c>
      <c r="D189" s="387" t="s">
        <v>223</v>
      </c>
      <c r="E189" s="45"/>
      <c r="F189" s="45"/>
      <c r="G189" s="45"/>
      <c r="H189" s="45"/>
    </row>
    <row r="190" spans="1:8" ht="15.95" customHeight="1" x14ac:dyDescent="0.2">
      <c r="A190" s="149" t="s">
        <v>199</v>
      </c>
      <c r="B190" s="180"/>
      <c r="C190" s="593" t="s">
        <v>215</v>
      </c>
      <c r="D190" s="594"/>
      <c r="E190" s="45"/>
      <c r="F190" s="45"/>
      <c r="G190" s="45"/>
      <c r="H190" s="45"/>
    </row>
    <row r="191" spans="1:8" ht="15.95" customHeight="1" x14ac:dyDescent="0.2">
      <c r="A191" s="595" t="s">
        <v>200</v>
      </c>
      <c r="B191" s="597"/>
      <c r="C191" s="599" t="s">
        <v>216</v>
      </c>
      <c r="D191" s="600"/>
      <c r="E191" s="45"/>
      <c r="F191" s="45"/>
      <c r="G191" s="45"/>
      <c r="H191" s="45"/>
    </row>
    <row r="192" spans="1:8" ht="15.95" customHeight="1" x14ac:dyDescent="0.2">
      <c r="A192" s="596"/>
      <c r="B192" s="598"/>
      <c r="C192" s="599" t="s">
        <v>217</v>
      </c>
      <c r="D192" s="600"/>
      <c r="E192" s="45"/>
      <c r="F192" s="45"/>
      <c r="G192" s="45"/>
      <c r="H192" s="45"/>
    </row>
    <row r="193" spans="1:8" ht="15.75" customHeight="1" x14ac:dyDescent="0.2">
      <c r="A193" s="595" t="s">
        <v>222</v>
      </c>
      <c r="B193" s="181"/>
      <c r="C193" s="599" t="s">
        <v>218</v>
      </c>
      <c r="D193" s="600"/>
      <c r="E193" s="45"/>
      <c r="F193" s="45"/>
      <c r="G193" s="45"/>
      <c r="H193" s="45"/>
    </row>
    <row r="194" spans="1:8" ht="15.95" customHeight="1" x14ac:dyDescent="0.2">
      <c r="A194" s="601"/>
      <c r="B194" s="181"/>
      <c r="C194" s="599" t="s">
        <v>219</v>
      </c>
      <c r="D194" s="600"/>
      <c r="E194" s="45"/>
      <c r="F194" s="45"/>
      <c r="G194" s="45"/>
      <c r="H194" s="45"/>
    </row>
    <row r="195" spans="1:8" ht="15.75" customHeight="1" x14ac:dyDescent="0.2">
      <c r="A195" s="601"/>
      <c r="B195" s="182"/>
      <c r="C195" s="605" t="s">
        <v>220</v>
      </c>
      <c r="D195" s="606"/>
      <c r="E195" s="45"/>
      <c r="F195" s="45"/>
      <c r="G195" s="45"/>
      <c r="H195" s="45"/>
    </row>
    <row r="196" spans="1:8" ht="14.1" customHeight="1" x14ac:dyDescent="0.25">
      <c r="A196" s="150" t="s">
        <v>247</v>
      </c>
      <c r="B196" s="183"/>
      <c r="C196" s="382" t="s">
        <v>221</v>
      </c>
      <c r="D196" s="387" t="s">
        <v>223</v>
      </c>
      <c r="E196" s="45"/>
      <c r="F196" s="45"/>
      <c r="G196" s="45"/>
      <c r="H196" s="45"/>
    </row>
    <row r="197" spans="1:8" ht="15.95" customHeight="1" x14ac:dyDescent="0.2">
      <c r="A197" s="149" t="s">
        <v>199</v>
      </c>
      <c r="B197" s="180"/>
      <c r="C197" s="593" t="s">
        <v>215</v>
      </c>
      <c r="D197" s="594"/>
      <c r="E197" s="45"/>
      <c r="F197" s="45"/>
      <c r="G197" s="45"/>
      <c r="H197" s="45"/>
    </row>
    <row r="198" spans="1:8" ht="15.95" customHeight="1" x14ac:dyDescent="0.2">
      <c r="A198" s="595" t="s">
        <v>200</v>
      </c>
      <c r="B198" s="597"/>
      <c r="C198" s="599" t="s">
        <v>216</v>
      </c>
      <c r="D198" s="600"/>
      <c r="E198" s="45"/>
      <c r="F198" s="45"/>
      <c r="G198" s="45"/>
      <c r="H198" s="45"/>
    </row>
    <row r="199" spans="1:8" ht="15.95" customHeight="1" x14ac:dyDescent="0.2">
      <c r="A199" s="596"/>
      <c r="B199" s="598"/>
      <c r="C199" s="599" t="s">
        <v>217</v>
      </c>
      <c r="D199" s="600"/>
      <c r="E199" s="45"/>
      <c r="F199" s="45"/>
      <c r="G199" s="45"/>
      <c r="H199" s="45"/>
    </row>
    <row r="200" spans="1:8" ht="15.75" customHeight="1" x14ac:dyDescent="0.2">
      <c r="A200" s="595" t="s">
        <v>222</v>
      </c>
      <c r="B200" s="181"/>
      <c r="C200" s="599" t="s">
        <v>218</v>
      </c>
      <c r="D200" s="600"/>
      <c r="E200" s="45"/>
      <c r="F200" s="45"/>
      <c r="G200" s="45"/>
      <c r="H200" s="45"/>
    </row>
    <row r="201" spans="1:8" ht="15.95" customHeight="1" x14ac:dyDescent="0.2">
      <c r="A201" s="601"/>
      <c r="B201" s="181"/>
      <c r="C201" s="599" t="s">
        <v>219</v>
      </c>
      <c r="D201" s="600"/>
      <c r="E201" s="45"/>
      <c r="F201" s="45"/>
      <c r="G201" s="45"/>
      <c r="H201" s="45"/>
    </row>
    <row r="202" spans="1:8" ht="15.75" customHeight="1" x14ac:dyDescent="0.2">
      <c r="A202" s="601"/>
      <c r="B202" s="182"/>
      <c r="C202" s="605" t="s">
        <v>220</v>
      </c>
      <c r="D202" s="606"/>
      <c r="E202" s="45"/>
      <c r="F202" s="45"/>
      <c r="G202" s="45"/>
      <c r="H202" s="45"/>
    </row>
    <row r="203" spans="1:8" ht="14.1" customHeight="1" x14ac:dyDescent="0.25">
      <c r="A203" s="150" t="s">
        <v>246</v>
      </c>
      <c r="B203" s="183"/>
      <c r="C203" s="382" t="s">
        <v>221</v>
      </c>
      <c r="D203" s="387" t="s">
        <v>223</v>
      </c>
      <c r="E203" s="45"/>
      <c r="F203" s="45"/>
      <c r="G203" s="45"/>
      <c r="H203" s="45"/>
    </row>
    <row r="204" spans="1:8" ht="15.95" customHeight="1" x14ac:dyDescent="0.2">
      <c r="A204" s="149" t="s">
        <v>199</v>
      </c>
      <c r="B204" s="180"/>
      <c r="C204" s="593" t="s">
        <v>215</v>
      </c>
      <c r="D204" s="594"/>
      <c r="E204" s="45"/>
      <c r="F204" s="45"/>
      <c r="G204" s="45"/>
      <c r="H204" s="45"/>
    </row>
    <row r="205" spans="1:8" ht="15.95" customHeight="1" x14ac:dyDescent="0.2">
      <c r="A205" s="595" t="s">
        <v>200</v>
      </c>
      <c r="B205" s="597"/>
      <c r="C205" s="599" t="s">
        <v>216</v>
      </c>
      <c r="D205" s="600"/>
      <c r="E205" s="45"/>
      <c r="F205" s="45"/>
      <c r="G205" s="45"/>
      <c r="H205" s="45"/>
    </row>
    <row r="206" spans="1:8" ht="15.95" customHeight="1" x14ac:dyDescent="0.2">
      <c r="A206" s="596"/>
      <c r="B206" s="598"/>
      <c r="C206" s="599" t="s">
        <v>217</v>
      </c>
      <c r="D206" s="600"/>
      <c r="E206" s="45"/>
      <c r="F206" s="45"/>
      <c r="G206" s="45"/>
      <c r="H206" s="45"/>
    </row>
    <row r="207" spans="1:8" ht="15.75" customHeight="1" x14ac:dyDescent="0.2">
      <c r="A207" s="595" t="s">
        <v>222</v>
      </c>
      <c r="B207" s="181"/>
      <c r="C207" s="599" t="s">
        <v>218</v>
      </c>
      <c r="D207" s="600"/>
      <c r="E207" s="45"/>
      <c r="F207" s="45"/>
      <c r="G207" s="45"/>
      <c r="H207" s="45"/>
    </row>
    <row r="208" spans="1:8" ht="15.95" customHeight="1" x14ac:dyDescent="0.2">
      <c r="A208" s="601"/>
      <c r="B208" s="181"/>
      <c r="C208" s="599" t="s">
        <v>219</v>
      </c>
      <c r="D208" s="600"/>
      <c r="E208" s="45"/>
      <c r="F208" s="45"/>
      <c r="G208" s="45"/>
      <c r="H208" s="45"/>
    </row>
    <row r="209" spans="1:8" ht="15.75" customHeight="1" x14ac:dyDescent="0.2">
      <c r="A209" s="601"/>
      <c r="B209" s="182"/>
      <c r="C209" s="605" t="s">
        <v>220</v>
      </c>
      <c r="D209" s="606"/>
      <c r="E209" s="45"/>
      <c r="F209" s="45"/>
      <c r="G209" s="45"/>
      <c r="H209" s="45"/>
    </row>
    <row r="210" spans="1:8" ht="14.1" customHeight="1" x14ac:dyDescent="0.25">
      <c r="A210" s="150" t="s">
        <v>248</v>
      </c>
      <c r="B210" s="183"/>
      <c r="C210" s="382" t="s">
        <v>221</v>
      </c>
      <c r="D210" s="387" t="s">
        <v>223</v>
      </c>
      <c r="E210" s="45"/>
      <c r="F210" s="45"/>
      <c r="G210" s="45"/>
      <c r="H210" s="45"/>
    </row>
    <row r="211" spans="1:8" ht="15.95" customHeight="1" x14ac:dyDescent="0.2">
      <c r="A211" s="149" t="s">
        <v>199</v>
      </c>
      <c r="B211" s="180"/>
      <c r="C211" s="593" t="s">
        <v>215</v>
      </c>
      <c r="D211" s="594"/>
      <c r="E211" s="45"/>
      <c r="F211" s="45"/>
      <c r="G211" s="45"/>
      <c r="H211" s="45"/>
    </row>
    <row r="212" spans="1:8" ht="15.95" customHeight="1" x14ac:dyDescent="0.2">
      <c r="A212" s="595" t="s">
        <v>200</v>
      </c>
      <c r="B212" s="597"/>
      <c r="C212" s="599" t="s">
        <v>216</v>
      </c>
      <c r="D212" s="600"/>
      <c r="E212" s="45"/>
      <c r="F212" s="45"/>
      <c r="G212" s="45"/>
      <c r="H212" s="45"/>
    </row>
    <row r="213" spans="1:8" ht="15.95" customHeight="1" x14ac:dyDescent="0.2">
      <c r="A213" s="596"/>
      <c r="B213" s="598"/>
      <c r="C213" s="599" t="s">
        <v>217</v>
      </c>
      <c r="D213" s="600"/>
      <c r="E213" s="45"/>
      <c r="F213" s="45"/>
      <c r="G213" s="45"/>
      <c r="H213" s="45"/>
    </row>
    <row r="214" spans="1:8" ht="15.75" customHeight="1" x14ac:dyDescent="0.2">
      <c r="A214" s="595" t="s">
        <v>222</v>
      </c>
      <c r="B214" s="181"/>
      <c r="C214" s="599" t="s">
        <v>218</v>
      </c>
      <c r="D214" s="600"/>
      <c r="E214" s="45"/>
      <c r="F214" s="45"/>
      <c r="G214" s="45"/>
      <c r="H214" s="45"/>
    </row>
    <row r="215" spans="1:8" ht="15.95" customHeight="1" x14ac:dyDescent="0.2">
      <c r="A215" s="601"/>
      <c r="B215" s="181"/>
      <c r="C215" s="599" t="s">
        <v>219</v>
      </c>
      <c r="D215" s="600"/>
      <c r="E215" s="45"/>
      <c r="F215" s="45"/>
      <c r="G215" s="45"/>
      <c r="H215" s="45"/>
    </row>
    <row r="216" spans="1:8" ht="15.75" customHeight="1" x14ac:dyDescent="0.2">
      <c r="A216" s="601"/>
      <c r="B216" s="182"/>
      <c r="C216" s="605" t="s">
        <v>220</v>
      </c>
      <c r="D216" s="606"/>
      <c r="E216" s="45"/>
      <c r="F216" s="45"/>
      <c r="G216" s="45"/>
      <c r="H216" s="45"/>
    </row>
    <row r="217" spans="1:8" ht="14.1" customHeight="1" x14ac:dyDescent="0.25">
      <c r="A217" s="150" t="s">
        <v>249</v>
      </c>
      <c r="B217" s="183"/>
      <c r="C217" s="382" t="s">
        <v>221</v>
      </c>
      <c r="D217" s="387" t="s">
        <v>223</v>
      </c>
      <c r="E217" s="45"/>
      <c r="F217" s="45"/>
      <c r="G217" s="45"/>
      <c r="H217" s="45"/>
    </row>
    <row r="218" spans="1:8" ht="15.95" customHeight="1" x14ac:dyDescent="0.2">
      <c r="A218" s="149" t="s">
        <v>199</v>
      </c>
      <c r="B218" s="180"/>
      <c r="C218" s="593" t="s">
        <v>215</v>
      </c>
      <c r="D218" s="594"/>
      <c r="E218" s="45"/>
      <c r="F218" s="45"/>
      <c r="G218" s="45"/>
      <c r="H218" s="45"/>
    </row>
    <row r="219" spans="1:8" ht="15.95" customHeight="1" x14ac:dyDescent="0.2">
      <c r="A219" s="595" t="s">
        <v>200</v>
      </c>
      <c r="B219" s="597"/>
      <c r="C219" s="599" t="s">
        <v>216</v>
      </c>
      <c r="D219" s="600"/>
      <c r="E219" s="45"/>
      <c r="F219" s="45"/>
      <c r="G219" s="45"/>
      <c r="H219" s="45"/>
    </row>
    <row r="220" spans="1:8" ht="15.95" customHeight="1" x14ac:dyDescent="0.2">
      <c r="A220" s="596"/>
      <c r="B220" s="598"/>
      <c r="C220" s="599" t="s">
        <v>217</v>
      </c>
      <c r="D220" s="600"/>
      <c r="E220" s="45"/>
      <c r="F220" s="45"/>
      <c r="G220" s="45"/>
      <c r="H220" s="45"/>
    </row>
    <row r="221" spans="1:8" ht="15.75" customHeight="1" x14ac:dyDescent="0.2">
      <c r="A221" s="595" t="s">
        <v>222</v>
      </c>
      <c r="B221" s="181"/>
      <c r="C221" s="599" t="s">
        <v>218</v>
      </c>
      <c r="D221" s="600"/>
      <c r="E221" s="45"/>
      <c r="F221" s="45"/>
      <c r="G221" s="45"/>
      <c r="H221" s="45"/>
    </row>
    <row r="222" spans="1:8" ht="15.95" customHeight="1" x14ac:dyDescent="0.2">
      <c r="A222" s="601"/>
      <c r="B222" s="181"/>
      <c r="C222" s="599" t="s">
        <v>219</v>
      </c>
      <c r="D222" s="600"/>
      <c r="E222" s="45"/>
      <c r="F222" s="45"/>
      <c r="G222" s="45"/>
      <c r="H222" s="45"/>
    </row>
    <row r="223" spans="1:8" ht="15.75" customHeight="1" x14ac:dyDescent="0.2">
      <c r="A223" s="601"/>
      <c r="B223" s="182"/>
      <c r="C223" s="605" t="s">
        <v>220</v>
      </c>
      <c r="D223" s="606"/>
      <c r="E223" s="45"/>
      <c r="F223" s="45"/>
      <c r="G223" s="45"/>
      <c r="H223" s="45"/>
    </row>
    <row r="224" spans="1:8" ht="14.1" customHeight="1" x14ac:dyDescent="0.25">
      <c r="A224" s="150" t="s">
        <v>250</v>
      </c>
      <c r="B224" s="183"/>
      <c r="C224" s="382" t="s">
        <v>221</v>
      </c>
      <c r="D224" s="387" t="s">
        <v>223</v>
      </c>
      <c r="E224" s="45"/>
      <c r="F224" s="45"/>
      <c r="G224" s="45"/>
      <c r="H224" s="45"/>
    </row>
    <row r="225" spans="1:8" ht="15.95" customHeight="1" x14ac:dyDescent="0.2">
      <c r="A225" s="149" t="s">
        <v>199</v>
      </c>
      <c r="B225" s="180"/>
      <c r="C225" s="593" t="s">
        <v>215</v>
      </c>
      <c r="D225" s="594"/>
      <c r="E225" s="45"/>
      <c r="F225" s="45"/>
      <c r="G225" s="45"/>
      <c r="H225" s="45"/>
    </row>
    <row r="226" spans="1:8" ht="15.95" customHeight="1" x14ac:dyDescent="0.2">
      <c r="A226" s="595" t="s">
        <v>200</v>
      </c>
      <c r="B226" s="597"/>
      <c r="C226" s="599" t="s">
        <v>216</v>
      </c>
      <c r="D226" s="600"/>
      <c r="E226" s="45"/>
      <c r="F226" s="45"/>
      <c r="G226" s="45"/>
      <c r="H226" s="45"/>
    </row>
    <row r="227" spans="1:8" ht="15.95" customHeight="1" x14ac:dyDescent="0.2">
      <c r="A227" s="596"/>
      <c r="B227" s="598"/>
      <c r="C227" s="599" t="s">
        <v>217</v>
      </c>
      <c r="D227" s="600"/>
      <c r="E227" s="45"/>
      <c r="F227" s="45"/>
      <c r="G227" s="45"/>
      <c r="H227" s="45"/>
    </row>
    <row r="228" spans="1:8" ht="15.75" customHeight="1" x14ac:dyDescent="0.2">
      <c r="A228" s="595" t="s">
        <v>222</v>
      </c>
      <c r="B228" s="181"/>
      <c r="C228" s="599" t="s">
        <v>218</v>
      </c>
      <c r="D228" s="600"/>
      <c r="E228" s="45"/>
      <c r="F228" s="45"/>
      <c r="G228" s="45"/>
      <c r="H228" s="45"/>
    </row>
    <row r="229" spans="1:8" ht="15.95" customHeight="1" x14ac:dyDescent="0.2">
      <c r="A229" s="601"/>
      <c r="B229" s="181"/>
      <c r="C229" s="599" t="s">
        <v>219</v>
      </c>
      <c r="D229" s="600"/>
      <c r="E229" s="45"/>
      <c r="F229" s="45"/>
      <c r="G229" s="45"/>
      <c r="H229" s="45"/>
    </row>
    <row r="230" spans="1:8" ht="15.75" customHeight="1" x14ac:dyDescent="0.2">
      <c r="A230" s="601"/>
      <c r="B230" s="182"/>
      <c r="C230" s="605" t="s">
        <v>220</v>
      </c>
      <c r="D230" s="606"/>
      <c r="E230" s="45"/>
      <c r="F230" s="45"/>
      <c r="G230" s="45"/>
      <c r="H230" s="45"/>
    </row>
    <row r="231" spans="1:8" ht="14.1" customHeight="1" x14ac:dyDescent="0.25">
      <c r="A231" s="150" t="s">
        <v>251</v>
      </c>
      <c r="B231" s="183"/>
      <c r="C231" s="382" t="s">
        <v>221</v>
      </c>
      <c r="D231" s="387" t="s">
        <v>223</v>
      </c>
      <c r="E231" s="45"/>
      <c r="F231" s="45"/>
      <c r="G231" s="45"/>
      <c r="H231" s="45"/>
    </row>
    <row r="232" spans="1:8" ht="15.95" customHeight="1" x14ac:dyDescent="0.2">
      <c r="A232" s="149" t="s">
        <v>199</v>
      </c>
      <c r="B232" s="180"/>
      <c r="C232" s="593" t="s">
        <v>215</v>
      </c>
      <c r="D232" s="594"/>
      <c r="E232" s="45"/>
      <c r="F232" s="45"/>
      <c r="G232" s="45"/>
      <c r="H232" s="45"/>
    </row>
    <row r="233" spans="1:8" ht="15.95" customHeight="1" x14ac:dyDescent="0.2">
      <c r="A233" s="595" t="s">
        <v>200</v>
      </c>
      <c r="B233" s="597"/>
      <c r="C233" s="599" t="s">
        <v>216</v>
      </c>
      <c r="D233" s="600"/>
      <c r="E233" s="45"/>
      <c r="F233" s="45"/>
      <c r="G233" s="45"/>
      <c r="H233" s="45"/>
    </row>
    <row r="234" spans="1:8" ht="15.95" customHeight="1" x14ac:dyDescent="0.2">
      <c r="A234" s="596"/>
      <c r="B234" s="598"/>
      <c r="C234" s="599" t="s">
        <v>217</v>
      </c>
      <c r="D234" s="600"/>
      <c r="E234" s="45"/>
      <c r="F234" s="45"/>
      <c r="G234" s="45"/>
      <c r="H234" s="45"/>
    </row>
    <row r="235" spans="1:8" ht="15.75" customHeight="1" x14ac:dyDescent="0.2">
      <c r="A235" s="595" t="s">
        <v>222</v>
      </c>
      <c r="B235" s="181"/>
      <c r="C235" s="599" t="s">
        <v>218</v>
      </c>
      <c r="D235" s="600"/>
      <c r="E235" s="45"/>
      <c r="F235" s="45"/>
      <c r="G235" s="45"/>
      <c r="H235" s="45"/>
    </row>
    <row r="236" spans="1:8" ht="15.95" customHeight="1" x14ac:dyDescent="0.2">
      <c r="A236" s="601"/>
      <c r="B236" s="181"/>
      <c r="C236" s="599" t="s">
        <v>219</v>
      </c>
      <c r="D236" s="600"/>
      <c r="E236" s="45"/>
      <c r="F236" s="45"/>
      <c r="G236" s="45"/>
      <c r="H236" s="45"/>
    </row>
    <row r="237" spans="1:8" ht="15.75" customHeight="1" x14ac:dyDescent="0.2">
      <c r="A237" s="601"/>
      <c r="B237" s="182"/>
      <c r="C237" s="605" t="s">
        <v>220</v>
      </c>
      <c r="D237" s="606"/>
      <c r="E237" s="45"/>
      <c r="F237" s="45"/>
      <c r="G237" s="45"/>
      <c r="H237" s="45"/>
    </row>
    <row r="238" spans="1:8" ht="14.1" customHeight="1" x14ac:dyDescent="0.25">
      <c r="A238" s="150" t="s">
        <v>252</v>
      </c>
      <c r="B238" s="183"/>
      <c r="C238" s="382" t="s">
        <v>221</v>
      </c>
      <c r="D238" s="387" t="s">
        <v>223</v>
      </c>
      <c r="E238" s="45"/>
      <c r="F238" s="45"/>
      <c r="G238" s="45"/>
      <c r="H238" s="45"/>
    </row>
    <row r="239" spans="1:8" ht="15.95" customHeight="1" x14ac:dyDescent="0.2">
      <c r="A239" s="149" t="s">
        <v>199</v>
      </c>
      <c r="B239" s="180"/>
      <c r="C239" s="593" t="s">
        <v>215</v>
      </c>
      <c r="D239" s="594"/>
      <c r="E239" s="45"/>
      <c r="F239" s="45"/>
      <c r="G239" s="45"/>
      <c r="H239" s="45"/>
    </row>
    <row r="240" spans="1:8" ht="15.95" customHeight="1" x14ac:dyDescent="0.2">
      <c r="A240" s="595" t="s">
        <v>200</v>
      </c>
      <c r="B240" s="597"/>
      <c r="C240" s="599" t="s">
        <v>216</v>
      </c>
      <c r="D240" s="600"/>
      <c r="E240" s="45"/>
      <c r="F240" s="45"/>
      <c r="G240" s="45"/>
      <c r="H240" s="45"/>
    </row>
    <row r="241" spans="1:8" ht="15.95" customHeight="1" x14ac:dyDescent="0.2">
      <c r="A241" s="596"/>
      <c r="B241" s="598"/>
      <c r="C241" s="599" t="s">
        <v>217</v>
      </c>
      <c r="D241" s="600"/>
      <c r="E241" s="45"/>
      <c r="F241" s="45"/>
      <c r="G241" s="45"/>
      <c r="H241" s="45"/>
    </row>
    <row r="242" spans="1:8" ht="15.75" customHeight="1" x14ac:dyDescent="0.2">
      <c r="A242" s="595" t="s">
        <v>222</v>
      </c>
      <c r="B242" s="181"/>
      <c r="C242" s="599" t="s">
        <v>218</v>
      </c>
      <c r="D242" s="600"/>
      <c r="E242" s="45"/>
      <c r="F242" s="45"/>
      <c r="G242" s="45"/>
      <c r="H242" s="45"/>
    </row>
    <row r="243" spans="1:8" ht="15.95" customHeight="1" x14ac:dyDescent="0.2">
      <c r="A243" s="601"/>
      <c r="B243" s="181"/>
      <c r="C243" s="599" t="s">
        <v>219</v>
      </c>
      <c r="D243" s="600"/>
      <c r="E243" s="45"/>
      <c r="F243" s="45"/>
      <c r="G243" s="45"/>
      <c r="H243" s="45"/>
    </row>
    <row r="244" spans="1:8" ht="15.75" customHeight="1" x14ac:dyDescent="0.2">
      <c r="A244" s="601"/>
      <c r="B244" s="182"/>
      <c r="C244" s="605" t="s">
        <v>220</v>
      </c>
      <c r="D244" s="606"/>
      <c r="E244" s="45"/>
      <c r="F244" s="45"/>
      <c r="G244" s="45"/>
      <c r="H244" s="45"/>
    </row>
    <row r="245" spans="1:8" ht="14.1" customHeight="1" x14ac:dyDescent="0.25">
      <c r="A245" s="150" t="s">
        <v>554</v>
      </c>
      <c r="B245" s="183"/>
      <c r="C245" s="382" t="s">
        <v>221</v>
      </c>
      <c r="D245" s="387" t="s">
        <v>223</v>
      </c>
      <c r="E245" s="45"/>
      <c r="F245" s="45"/>
      <c r="G245" s="45"/>
      <c r="H245" s="45"/>
    </row>
    <row r="246" spans="1:8" ht="15.95" customHeight="1" x14ac:dyDescent="0.2">
      <c r="A246" s="149" t="s">
        <v>199</v>
      </c>
      <c r="B246" s="180"/>
      <c r="C246" s="593" t="s">
        <v>215</v>
      </c>
      <c r="D246" s="594"/>
      <c r="E246" s="45"/>
      <c r="F246" s="45"/>
      <c r="G246" s="45"/>
      <c r="H246" s="45"/>
    </row>
    <row r="247" spans="1:8" ht="15.95" customHeight="1" x14ac:dyDescent="0.2">
      <c r="A247" s="595" t="s">
        <v>200</v>
      </c>
      <c r="B247" s="597"/>
      <c r="C247" s="599" t="s">
        <v>216</v>
      </c>
      <c r="D247" s="600"/>
      <c r="E247" s="45"/>
      <c r="F247" s="45"/>
      <c r="G247" s="45"/>
      <c r="H247" s="45"/>
    </row>
    <row r="248" spans="1:8" ht="15.95" customHeight="1" x14ac:dyDescent="0.2">
      <c r="A248" s="596"/>
      <c r="B248" s="598"/>
      <c r="C248" s="599" t="s">
        <v>217</v>
      </c>
      <c r="D248" s="600"/>
      <c r="E248" s="45"/>
      <c r="F248" s="45"/>
      <c r="G248" s="45"/>
      <c r="H248" s="45"/>
    </row>
    <row r="249" spans="1:8" ht="15.75" customHeight="1" x14ac:dyDescent="0.2">
      <c r="A249" s="595" t="s">
        <v>222</v>
      </c>
      <c r="B249" s="181"/>
      <c r="C249" s="599" t="s">
        <v>218</v>
      </c>
      <c r="D249" s="600"/>
      <c r="E249" s="45"/>
      <c r="F249" s="45"/>
      <c r="G249" s="45"/>
      <c r="H249" s="45"/>
    </row>
    <row r="250" spans="1:8" ht="15.95" customHeight="1" x14ac:dyDescent="0.2">
      <c r="A250" s="601"/>
      <c r="B250" s="181"/>
      <c r="C250" s="599" t="s">
        <v>219</v>
      </c>
      <c r="D250" s="600"/>
      <c r="E250" s="45"/>
      <c r="F250" s="45"/>
      <c r="G250" s="45"/>
      <c r="H250" s="45"/>
    </row>
    <row r="251" spans="1:8" ht="15.75" customHeight="1" x14ac:dyDescent="0.2">
      <c r="A251" s="601"/>
      <c r="B251" s="182"/>
      <c r="C251" s="605" t="s">
        <v>220</v>
      </c>
      <c r="D251" s="606"/>
      <c r="E251" s="45"/>
      <c r="F251" s="45"/>
      <c r="G251" s="45"/>
      <c r="H251" s="45"/>
    </row>
    <row r="252" spans="1:8" ht="14.1" customHeight="1" x14ac:dyDescent="0.25">
      <c r="A252" s="150" t="s">
        <v>555</v>
      </c>
      <c r="B252" s="183"/>
      <c r="C252" s="382" t="s">
        <v>221</v>
      </c>
      <c r="D252" s="387" t="s">
        <v>223</v>
      </c>
      <c r="E252" s="45"/>
      <c r="F252" s="45"/>
      <c r="G252" s="45"/>
      <c r="H252" s="45"/>
    </row>
    <row r="253" spans="1:8" ht="15.95" customHeight="1" x14ac:dyDescent="0.2">
      <c r="A253" s="149" t="s">
        <v>199</v>
      </c>
      <c r="B253" s="180"/>
      <c r="C253" s="593" t="s">
        <v>215</v>
      </c>
      <c r="D253" s="594"/>
      <c r="E253" s="45"/>
      <c r="F253" s="45"/>
      <c r="G253" s="45"/>
      <c r="H253" s="45"/>
    </row>
    <row r="254" spans="1:8" ht="15.95" customHeight="1" x14ac:dyDescent="0.2">
      <c r="A254" s="595" t="s">
        <v>200</v>
      </c>
      <c r="B254" s="597"/>
      <c r="C254" s="599" t="s">
        <v>216</v>
      </c>
      <c r="D254" s="600"/>
      <c r="E254" s="45"/>
      <c r="F254" s="45"/>
      <c r="G254" s="45"/>
      <c r="H254" s="45"/>
    </row>
    <row r="255" spans="1:8" ht="15.95" customHeight="1" x14ac:dyDescent="0.2">
      <c r="A255" s="596"/>
      <c r="B255" s="598"/>
      <c r="C255" s="599" t="s">
        <v>217</v>
      </c>
      <c r="D255" s="600"/>
      <c r="E255" s="45"/>
      <c r="F255" s="45"/>
      <c r="G255" s="45"/>
      <c r="H255" s="45"/>
    </row>
    <row r="256" spans="1:8" ht="15.75" customHeight="1" x14ac:dyDescent="0.2">
      <c r="A256" s="595" t="s">
        <v>222</v>
      </c>
      <c r="B256" s="181"/>
      <c r="C256" s="599" t="s">
        <v>218</v>
      </c>
      <c r="D256" s="600"/>
      <c r="E256" s="45"/>
      <c r="F256" s="45"/>
      <c r="G256" s="45"/>
      <c r="H256" s="45"/>
    </row>
    <row r="257" spans="1:8" ht="15.95" customHeight="1" x14ac:dyDescent="0.2">
      <c r="A257" s="601"/>
      <c r="B257" s="181"/>
      <c r="C257" s="599" t="s">
        <v>219</v>
      </c>
      <c r="D257" s="600"/>
      <c r="E257" s="45"/>
      <c r="F257" s="45"/>
      <c r="G257" s="45"/>
      <c r="H257" s="45"/>
    </row>
    <row r="258" spans="1:8" ht="15.75" customHeight="1" x14ac:dyDescent="0.2">
      <c r="A258" s="601"/>
      <c r="B258" s="182"/>
      <c r="C258" s="605" t="s">
        <v>220</v>
      </c>
      <c r="D258" s="606"/>
      <c r="E258" s="45"/>
      <c r="F258" s="45"/>
      <c r="G258" s="45"/>
      <c r="H258" s="45"/>
    </row>
    <row r="259" spans="1:8" ht="14.1" customHeight="1" x14ac:dyDescent="0.25">
      <c r="A259" s="150" t="s">
        <v>556</v>
      </c>
      <c r="B259" s="183"/>
      <c r="C259" s="382" t="s">
        <v>221</v>
      </c>
      <c r="D259" s="387" t="s">
        <v>223</v>
      </c>
      <c r="E259" s="45"/>
      <c r="F259" s="45"/>
      <c r="G259" s="45"/>
      <c r="H259" s="45"/>
    </row>
    <row r="260" spans="1:8" ht="15.95" customHeight="1" x14ac:dyDescent="0.2">
      <c r="A260" s="149" t="s">
        <v>199</v>
      </c>
      <c r="B260" s="180"/>
      <c r="C260" s="593" t="s">
        <v>215</v>
      </c>
      <c r="D260" s="594"/>
      <c r="E260" s="45"/>
      <c r="F260" s="45"/>
      <c r="G260" s="45"/>
      <c r="H260" s="45"/>
    </row>
    <row r="261" spans="1:8" ht="15.95" customHeight="1" x14ac:dyDescent="0.2">
      <c r="A261" s="595" t="s">
        <v>200</v>
      </c>
      <c r="B261" s="597"/>
      <c r="C261" s="599" t="s">
        <v>216</v>
      </c>
      <c r="D261" s="600"/>
      <c r="E261" s="45"/>
      <c r="F261" s="45"/>
      <c r="G261" s="45"/>
      <c r="H261" s="45"/>
    </row>
    <row r="262" spans="1:8" ht="15.95" customHeight="1" x14ac:dyDescent="0.2">
      <c r="A262" s="596"/>
      <c r="B262" s="598"/>
      <c r="C262" s="599" t="s">
        <v>217</v>
      </c>
      <c r="D262" s="600"/>
      <c r="E262" s="45"/>
      <c r="F262" s="45"/>
      <c r="G262" s="45"/>
      <c r="H262" s="45"/>
    </row>
    <row r="263" spans="1:8" ht="15.75" customHeight="1" x14ac:dyDescent="0.2">
      <c r="A263" s="595" t="s">
        <v>222</v>
      </c>
      <c r="B263" s="181"/>
      <c r="C263" s="599" t="s">
        <v>218</v>
      </c>
      <c r="D263" s="600"/>
      <c r="E263" s="45"/>
      <c r="F263" s="45"/>
      <c r="G263" s="45"/>
      <c r="H263" s="45"/>
    </row>
    <row r="264" spans="1:8" ht="15.95" customHeight="1" x14ac:dyDescent="0.2">
      <c r="A264" s="601"/>
      <c r="B264" s="181"/>
      <c r="C264" s="599" t="s">
        <v>219</v>
      </c>
      <c r="D264" s="600"/>
      <c r="E264" s="45"/>
      <c r="F264" s="45"/>
      <c r="G264" s="45"/>
      <c r="H264" s="45"/>
    </row>
    <row r="265" spans="1:8" ht="15.75" customHeight="1" x14ac:dyDescent="0.2">
      <c r="A265" s="601"/>
      <c r="B265" s="182"/>
      <c r="C265" s="605" t="s">
        <v>220</v>
      </c>
      <c r="D265" s="606"/>
      <c r="E265" s="45"/>
      <c r="F265" s="45"/>
      <c r="G265" s="45"/>
      <c r="H265" s="45"/>
    </row>
    <row r="266" spans="1:8" ht="14.1" customHeight="1" x14ac:dyDescent="0.25">
      <c r="A266" s="150" t="s">
        <v>557</v>
      </c>
      <c r="B266" s="183"/>
      <c r="C266" s="382" t="s">
        <v>221</v>
      </c>
      <c r="D266" s="387" t="s">
        <v>223</v>
      </c>
      <c r="E266" s="45"/>
      <c r="F266" s="45"/>
      <c r="G266" s="45"/>
      <c r="H266" s="45"/>
    </row>
    <row r="267" spans="1:8" ht="15.95" customHeight="1" x14ac:dyDescent="0.2">
      <c r="A267" s="149" t="s">
        <v>199</v>
      </c>
      <c r="B267" s="180"/>
      <c r="C267" s="593" t="s">
        <v>215</v>
      </c>
      <c r="D267" s="594"/>
      <c r="E267" s="45"/>
      <c r="F267" s="45"/>
      <c r="G267" s="45"/>
      <c r="H267" s="45"/>
    </row>
    <row r="268" spans="1:8" ht="15.95" customHeight="1" x14ac:dyDescent="0.2">
      <c r="A268" s="595" t="s">
        <v>200</v>
      </c>
      <c r="B268" s="597"/>
      <c r="C268" s="599" t="s">
        <v>216</v>
      </c>
      <c r="D268" s="600"/>
      <c r="E268" s="45"/>
      <c r="F268" s="45"/>
      <c r="G268" s="45"/>
      <c r="H268" s="45"/>
    </row>
    <row r="269" spans="1:8" ht="15.95" customHeight="1" x14ac:dyDescent="0.2">
      <c r="A269" s="596"/>
      <c r="B269" s="598"/>
      <c r="C269" s="599" t="s">
        <v>217</v>
      </c>
      <c r="D269" s="600"/>
      <c r="E269" s="45"/>
      <c r="F269" s="45"/>
      <c r="G269" s="45"/>
      <c r="H269" s="45"/>
    </row>
    <row r="270" spans="1:8" ht="15.75" customHeight="1" x14ac:dyDescent="0.2">
      <c r="A270" s="595" t="s">
        <v>222</v>
      </c>
      <c r="B270" s="181"/>
      <c r="C270" s="599" t="s">
        <v>218</v>
      </c>
      <c r="D270" s="600"/>
      <c r="E270" s="45"/>
      <c r="F270" s="45"/>
      <c r="G270" s="45"/>
      <c r="H270" s="45"/>
    </row>
    <row r="271" spans="1:8" ht="15.95" customHeight="1" x14ac:dyDescent="0.2">
      <c r="A271" s="601"/>
      <c r="B271" s="181"/>
      <c r="C271" s="599" t="s">
        <v>219</v>
      </c>
      <c r="D271" s="600"/>
      <c r="E271" s="45"/>
      <c r="F271" s="45"/>
      <c r="G271" s="45"/>
      <c r="H271" s="45"/>
    </row>
    <row r="272" spans="1:8" ht="15.75" customHeight="1" x14ac:dyDescent="0.2">
      <c r="A272" s="601"/>
      <c r="B272" s="182"/>
      <c r="C272" s="605" t="s">
        <v>220</v>
      </c>
      <c r="D272" s="606"/>
      <c r="E272" s="45"/>
      <c r="F272" s="45"/>
      <c r="G272" s="45"/>
      <c r="H272" s="45"/>
    </row>
    <row r="273" spans="1:8" ht="14.1" customHeight="1" x14ac:dyDescent="0.25">
      <c r="A273" s="150" t="s">
        <v>558</v>
      </c>
      <c r="B273" s="183"/>
      <c r="C273" s="382" t="s">
        <v>221</v>
      </c>
      <c r="D273" s="387" t="s">
        <v>223</v>
      </c>
      <c r="E273" s="45"/>
      <c r="F273" s="45"/>
      <c r="G273" s="45"/>
      <c r="H273" s="45"/>
    </row>
    <row r="274" spans="1:8" ht="15.95" customHeight="1" x14ac:dyDescent="0.2">
      <c r="A274" s="149" t="s">
        <v>199</v>
      </c>
      <c r="B274" s="180"/>
      <c r="C274" s="593" t="s">
        <v>215</v>
      </c>
      <c r="D274" s="594"/>
      <c r="E274" s="45"/>
      <c r="F274" s="45"/>
      <c r="G274" s="45"/>
      <c r="H274" s="45"/>
    </row>
    <row r="275" spans="1:8" ht="15.95" customHeight="1" x14ac:dyDescent="0.2">
      <c r="A275" s="595" t="s">
        <v>200</v>
      </c>
      <c r="B275" s="597"/>
      <c r="C275" s="599" t="s">
        <v>216</v>
      </c>
      <c r="D275" s="600"/>
      <c r="E275" s="45"/>
      <c r="F275" s="45"/>
      <c r="G275" s="45"/>
      <c r="H275" s="45"/>
    </row>
    <row r="276" spans="1:8" ht="15.95" customHeight="1" x14ac:dyDescent="0.2">
      <c r="A276" s="596"/>
      <c r="B276" s="598"/>
      <c r="C276" s="599" t="s">
        <v>217</v>
      </c>
      <c r="D276" s="600"/>
      <c r="E276" s="45"/>
      <c r="F276" s="45"/>
      <c r="G276" s="45"/>
      <c r="H276" s="45"/>
    </row>
    <row r="277" spans="1:8" ht="15.75" customHeight="1" x14ac:dyDescent="0.2">
      <c r="A277" s="595" t="s">
        <v>222</v>
      </c>
      <c r="B277" s="181"/>
      <c r="C277" s="599" t="s">
        <v>218</v>
      </c>
      <c r="D277" s="600"/>
      <c r="E277" s="45"/>
      <c r="F277" s="45"/>
      <c r="G277" s="45"/>
      <c r="H277" s="45"/>
    </row>
    <row r="278" spans="1:8" ht="15.95" customHeight="1" x14ac:dyDescent="0.2">
      <c r="A278" s="601"/>
      <c r="B278" s="181"/>
      <c r="C278" s="599" t="s">
        <v>219</v>
      </c>
      <c r="D278" s="600"/>
      <c r="E278" s="45"/>
      <c r="F278" s="45"/>
      <c r="G278" s="45"/>
      <c r="H278" s="45"/>
    </row>
    <row r="279" spans="1:8" ht="15.75" customHeight="1" x14ac:dyDescent="0.2">
      <c r="A279" s="601"/>
      <c r="B279" s="182"/>
      <c r="C279" s="605" t="s">
        <v>220</v>
      </c>
      <c r="D279" s="606"/>
      <c r="E279" s="45"/>
      <c r="F279" s="45"/>
      <c r="G279" s="45"/>
      <c r="H279" s="45"/>
    </row>
    <row r="280" spans="1:8" ht="14.1" customHeight="1" x14ac:dyDescent="0.25">
      <c r="A280" s="150" t="s">
        <v>559</v>
      </c>
      <c r="B280" s="183"/>
      <c r="C280" s="382" t="s">
        <v>221</v>
      </c>
      <c r="D280" s="387" t="s">
        <v>223</v>
      </c>
      <c r="E280" s="45"/>
      <c r="F280" s="45"/>
      <c r="G280" s="45"/>
      <c r="H280" s="45"/>
    </row>
    <row r="281" spans="1:8" ht="15.95" customHeight="1" x14ac:dyDescent="0.2">
      <c r="A281" s="149" t="s">
        <v>199</v>
      </c>
      <c r="B281" s="180"/>
      <c r="C281" s="593" t="s">
        <v>215</v>
      </c>
      <c r="D281" s="594"/>
      <c r="E281" s="45"/>
      <c r="F281" s="45"/>
      <c r="G281" s="45"/>
      <c r="H281" s="45"/>
    </row>
    <row r="282" spans="1:8" ht="15.95" customHeight="1" x14ac:dyDescent="0.2">
      <c r="A282" s="595" t="s">
        <v>200</v>
      </c>
      <c r="B282" s="597"/>
      <c r="C282" s="599" t="s">
        <v>216</v>
      </c>
      <c r="D282" s="600"/>
      <c r="E282" s="45"/>
      <c r="F282" s="45"/>
      <c r="G282" s="45"/>
      <c r="H282" s="45"/>
    </row>
    <row r="283" spans="1:8" ht="15.95" customHeight="1" x14ac:dyDescent="0.2">
      <c r="A283" s="596"/>
      <c r="B283" s="598"/>
      <c r="C283" s="599" t="s">
        <v>217</v>
      </c>
      <c r="D283" s="600"/>
      <c r="E283" s="45"/>
      <c r="F283" s="45"/>
      <c r="G283" s="45"/>
      <c r="H283" s="45"/>
    </row>
    <row r="284" spans="1:8" ht="15.75" customHeight="1" x14ac:dyDescent="0.2">
      <c r="A284" s="595" t="s">
        <v>222</v>
      </c>
      <c r="B284" s="181"/>
      <c r="C284" s="599" t="s">
        <v>218</v>
      </c>
      <c r="D284" s="600"/>
      <c r="E284" s="45"/>
      <c r="F284" s="45"/>
      <c r="G284" s="45"/>
      <c r="H284" s="45"/>
    </row>
    <row r="285" spans="1:8" ht="15.95" customHeight="1" x14ac:dyDescent="0.2">
      <c r="A285" s="601"/>
      <c r="B285" s="181"/>
      <c r="C285" s="599" t="s">
        <v>219</v>
      </c>
      <c r="D285" s="600"/>
      <c r="E285" s="45"/>
      <c r="F285" s="45"/>
      <c r="G285" s="45"/>
      <c r="H285" s="45"/>
    </row>
    <row r="286" spans="1:8" ht="15.75" customHeight="1" x14ac:dyDescent="0.2">
      <c r="A286" s="601"/>
      <c r="B286" s="182"/>
      <c r="C286" s="605" t="s">
        <v>220</v>
      </c>
      <c r="D286" s="606"/>
      <c r="E286" s="45"/>
      <c r="F286" s="45"/>
      <c r="G286" s="45"/>
      <c r="H286" s="45"/>
    </row>
    <row r="287" spans="1:8" ht="14.1" customHeight="1" x14ac:dyDescent="0.25">
      <c r="A287" s="150" t="s">
        <v>560</v>
      </c>
      <c r="B287" s="183"/>
      <c r="C287" s="382" t="s">
        <v>221</v>
      </c>
      <c r="D287" s="387" t="s">
        <v>223</v>
      </c>
      <c r="E287" s="45"/>
      <c r="F287" s="45"/>
      <c r="G287" s="45"/>
      <c r="H287" s="45"/>
    </row>
    <row r="288" spans="1:8" ht="15.95" customHeight="1" x14ac:dyDescent="0.2">
      <c r="A288" s="149" t="s">
        <v>199</v>
      </c>
      <c r="B288" s="180"/>
      <c r="C288" s="593" t="s">
        <v>215</v>
      </c>
      <c r="D288" s="594"/>
      <c r="E288" s="45"/>
      <c r="F288" s="45"/>
      <c r="G288" s="45"/>
      <c r="H288" s="45"/>
    </row>
    <row r="289" spans="1:8" ht="15.95" customHeight="1" x14ac:dyDescent="0.2">
      <c r="A289" s="595" t="s">
        <v>200</v>
      </c>
      <c r="B289" s="597"/>
      <c r="C289" s="599" t="s">
        <v>216</v>
      </c>
      <c r="D289" s="600"/>
      <c r="E289" s="45"/>
      <c r="F289" s="45"/>
      <c r="G289" s="45"/>
      <c r="H289" s="45"/>
    </row>
    <row r="290" spans="1:8" ht="15.95" customHeight="1" x14ac:dyDescent="0.2">
      <c r="A290" s="596"/>
      <c r="B290" s="598"/>
      <c r="C290" s="599" t="s">
        <v>217</v>
      </c>
      <c r="D290" s="600"/>
      <c r="E290" s="45"/>
      <c r="F290" s="45"/>
      <c r="G290" s="45"/>
      <c r="H290" s="45"/>
    </row>
    <row r="291" spans="1:8" ht="15.75" customHeight="1" x14ac:dyDescent="0.2">
      <c r="A291" s="595" t="s">
        <v>222</v>
      </c>
      <c r="B291" s="181"/>
      <c r="C291" s="599" t="s">
        <v>218</v>
      </c>
      <c r="D291" s="600"/>
      <c r="E291" s="45"/>
      <c r="F291" s="45"/>
      <c r="G291" s="45"/>
      <c r="H291" s="45"/>
    </row>
    <row r="292" spans="1:8" ht="15.95" customHeight="1" x14ac:dyDescent="0.2">
      <c r="A292" s="601"/>
      <c r="B292" s="181"/>
      <c r="C292" s="599" t="s">
        <v>219</v>
      </c>
      <c r="D292" s="600"/>
      <c r="E292" s="45"/>
      <c r="F292" s="45"/>
      <c r="G292" s="45"/>
      <c r="H292" s="45"/>
    </row>
    <row r="293" spans="1:8" ht="15.75" customHeight="1" x14ac:dyDescent="0.2">
      <c r="A293" s="601"/>
      <c r="B293" s="182"/>
      <c r="C293" s="605" t="s">
        <v>220</v>
      </c>
      <c r="D293" s="606"/>
      <c r="E293" s="45"/>
      <c r="F293" s="45"/>
      <c r="G293" s="45"/>
      <c r="H293" s="45"/>
    </row>
    <row r="294" spans="1:8" ht="14.1" customHeight="1" x14ac:dyDescent="0.25">
      <c r="A294" s="150" t="s">
        <v>561</v>
      </c>
      <c r="B294" s="183"/>
      <c r="C294" s="382" t="s">
        <v>221</v>
      </c>
      <c r="D294" s="387" t="s">
        <v>223</v>
      </c>
      <c r="E294" s="45"/>
      <c r="F294" s="45"/>
      <c r="G294" s="45"/>
      <c r="H294" s="45"/>
    </row>
    <row r="295" spans="1:8" ht="15.95" customHeight="1" x14ac:dyDescent="0.2">
      <c r="A295" s="149" t="s">
        <v>199</v>
      </c>
      <c r="B295" s="180"/>
      <c r="C295" s="593" t="s">
        <v>215</v>
      </c>
      <c r="D295" s="594"/>
      <c r="E295" s="45"/>
      <c r="F295" s="45"/>
      <c r="G295" s="45"/>
      <c r="H295" s="45"/>
    </row>
    <row r="296" spans="1:8" ht="15.95" customHeight="1" x14ac:dyDescent="0.2">
      <c r="A296" s="595" t="s">
        <v>200</v>
      </c>
      <c r="B296" s="597"/>
      <c r="C296" s="599" t="s">
        <v>216</v>
      </c>
      <c r="D296" s="600"/>
      <c r="E296" s="45"/>
      <c r="F296" s="45"/>
      <c r="G296" s="45"/>
      <c r="H296" s="45"/>
    </row>
    <row r="297" spans="1:8" ht="15.95" customHeight="1" x14ac:dyDescent="0.2">
      <c r="A297" s="596"/>
      <c r="B297" s="598"/>
      <c r="C297" s="599" t="s">
        <v>217</v>
      </c>
      <c r="D297" s="600"/>
      <c r="E297" s="45"/>
      <c r="F297" s="45"/>
      <c r="G297" s="45"/>
      <c r="H297" s="45"/>
    </row>
    <row r="298" spans="1:8" ht="15.75" customHeight="1" x14ac:dyDescent="0.2">
      <c r="A298" s="595" t="s">
        <v>222</v>
      </c>
      <c r="B298" s="181"/>
      <c r="C298" s="599" t="s">
        <v>218</v>
      </c>
      <c r="D298" s="600"/>
      <c r="E298" s="45"/>
      <c r="F298" s="45"/>
      <c r="G298" s="45"/>
      <c r="H298" s="45"/>
    </row>
    <row r="299" spans="1:8" ht="15.95" customHeight="1" x14ac:dyDescent="0.2">
      <c r="A299" s="601"/>
      <c r="B299" s="181"/>
      <c r="C299" s="599" t="s">
        <v>219</v>
      </c>
      <c r="D299" s="600"/>
      <c r="E299" s="45"/>
      <c r="F299" s="45"/>
      <c r="G299" s="45"/>
      <c r="H299" s="45"/>
    </row>
    <row r="300" spans="1:8" ht="15.75" customHeight="1" x14ac:dyDescent="0.2">
      <c r="A300" s="601"/>
      <c r="B300" s="182"/>
      <c r="C300" s="605" t="s">
        <v>220</v>
      </c>
      <c r="D300" s="606"/>
      <c r="E300" s="45"/>
      <c r="F300" s="45"/>
      <c r="G300" s="45"/>
      <c r="H300" s="45"/>
    </row>
    <row r="301" spans="1:8" ht="14.1" customHeight="1" x14ac:dyDescent="0.25">
      <c r="A301" s="150" t="s">
        <v>563</v>
      </c>
      <c r="B301" s="183"/>
      <c r="C301" s="382" t="s">
        <v>221</v>
      </c>
      <c r="D301" s="387" t="s">
        <v>223</v>
      </c>
      <c r="E301" s="45"/>
      <c r="F301" s="45"/>
      <c r="G301" s="45"/>
      <c r="H301" s="45"/>
    </row>
    <row r="302" spans="1:8" ht="15.95" customHeight="1" x14ac:dyDescent="0.2">
      <c r="A302" s="149" t="s">
        <v>199</v>
      </c>
      <c r="B302" s="180"/>
      <c r="C302" s="593" t="s">
        <v>215</v>
      </c>
      <c r="D302" s="594"/>
      <c r="E302" s="45"/>
      <c r="F302" s="45"/>
      <c r="G302" s="45"/>
      <c r="H302" s="45"/>
    </row>
    <row r="303" spans="1:8" ht="15.95" customHeight="1" x14ac:dyDescent="0.2">
      <c r="A303" s="595" t="s">
        <v>200</v>
      </c>
      <c r="B303" s="597"/>
      <c r="C303" s="599" t="s">
        <v>216</v>
      </c>
      <c r="D303" s="600"/>
      <c r="E303" s="45"/>
      <c r="F303" s="45"/>
      <c r="G303" s="45"/>
      <c r="H303" s="45"/>
    </row>
    <row r="304" spans="1:8" ht="15.95" customHeight="1" x14ac:dyDescent="0.2">
      <c r="A304" s="596"/>
      <c r="B304" s="598"/>
      <c r="C304" s="599" t="s">
        <v>217</v>
      </c>
      <c r="D304" s="600"/>
      <c r="E304" s="45"/>
      <c r="F304" s="45"/>
      <c r="G304" s="45"/>
      <c r="H304" s="45"/>
    </row>
    <row r="305" spans="1:8" ht="15.75" customHeight="1" x14ac:dyDescent="0.2">
      <c r="A305" s="595" t="s">
        <v>222</v>
      </c>
      <c r="B305" s="181"/>
      <c r="C305" s="599" t="s">
        <v>218</v>
      </c>
      <c r="D305" s="600"/>
      <c r="E305" s="45"/>
      <c r="F305" s="45"/>
      <c r="G305" s="45"/>
      <c r="H305" s="45"/>
    </row>
    <row r="306" spans="1:8" ht="15.95" customHeight="1" x14ac:dyDescent="0.2">
      <c r="A306" s="601"/>
      <c r="B306" s="181"/>
      <c r="C306" s="599" t="s">
        <v>219</v>
      </c>
      <c r="D306" s="600"/>
      <c r="E306" s="45"/>
      <c r="F306" s="45"/>
      <c r="G306" s="45"/>
      <c r="H306" s="45"/>
    </row>
    <row r="307" spans="1:8" ht="15.75" customHeight="1" x14ac:dyDescent="0.2">
      <c r="A307" s="601"/>
      <c r="B307" s="182"/>
      <c r="C307" s="605" t="s">
        <v>220</v>
      </c>
      <c r="D307" s="606"/>
      <c r="E307" s="45"/>
      <c r="F307" s="45"/>
      <c r="G307" s="45"/>
      <c r="H307" s="45"/>
    </row>
    <row r="308" spans="1:8" ht="14.1" customHeight="1" x14ac:dyDescent="0.25">
      <c r="A308" s="150" t="s">
        <v>562</v>
      </c>
      <c r="B308" s="183"/>
      <c r="C308" s="382" t="s">
        <v>221</v>
      </c>
      <c r="D308" s="387" t="s">
        <v>223</v>
      </c>
      <c r="E308" s="45"/>
      <c r="F308" s="45"/>
      <c r="G308" s="45"/>
      <c r="H308" s="45"/>
    </row>
    <row r="309" spans="1:8" ht="15.95" customHeight="1" x14ac:dyDescent="0.2">
      <c r="A309" s="149" t="s">
        <v>199</v>
      </c>
      <c r="B309" s="180"/>
      <c r="C309" s="593" t="s">
        <v>215</v>
      </c>
      <c r="D309" s="594"/>
      <c r="E309" s="45"/>
      <c r="F309" s="45"/>
      <c r="G309" s="45"/>
      <c r="H309" s="45"/>
    </row>
    <row r="310" spans="1:8" ht="15.95" customHeight="1" x14ac:dyDescent="0.2">
      <c r="A310" s="595" t="s">
        <v>200</v>
      </c>
      <c r="B310" s="597"/>
      <c r="C310" s="599" t="s">
        <v>216</v>
      </c>
      <c r="D310" s="600"/>
      <c r="E310" s="45"/>
      <c r="F310" s="45"/>
      <c r="G310" s="45"/>
      <c r="H310" s="45"/>
    </row>
    <row r="311" spans="1:8" ht="15.95" customHeight="1" x14ac:dyDescent="0.2">
      <c r="A311" s="596"/>
      <c r="B311" s="598"/>
      <c r="C311" s="599" t="s">
        <v>217</v>
      </c>
      <c r="D311" s="600"/>
      <c r="E311" s="45"/>
      <c r="F311" s="45"/>
      <c r="G311" s="45"/>
      <c r="H311" s="45"/>
    </row>
    <row r="312" spans="1:8" ht="15.75" customHeight="1" x14ac:dyDescent="0.2">
      <c r="A312" s="595" t="s">
        <v>222</v>
      </c>
      <c r="B312" s="181"/>
      <c r="C312" s="599" t="s">
        <v>218</v>
      </c>
      <c r="D312" s="600"/>
      <c r="E312" s="45"/>
      <c r="F312" s="45"/>
      <c r="G312" s="45"/>
      <c r="H312" s="45"/>
    </row>
    <row r="313" spans="1:8" ht="15.95" customHeight="1" x14ac:dyDescent="0.2">
      <c r="A313" s="601"/>
      <c r="B313" s="181"/>
      <c r="C313" s="599" t="s">
        <v>219</v>
      </c>
      <c r="D313" s="600"/>
      <c r="E313" s="45"/>
      <c r="F313" s="45"/>
      <c r="G313" s="45"/>
      <c r="H313" s="45"/>
    </row>
    <row r="314" spans="1:8" ht="15.75" customHeight="1" x14ac:dyDescent="0.2">
      <c r="A314" s="601"/>
      <c r="B314" s="182"/>
      <c r="C314" s="605" t="s">
        <v>220</v>
      </c>
      <c r="D314" s="606"/>
      <c r="E314" s="45"/>
      <c r="F314" s="45"/>
      <c r="G314" s="45"/>
      <c r="H314" s="45"/>
    </row>
    <row r="315" spans="1:8" ht="14.1" customHeight="1" x14ac:dyDescent="0.25">
      <c r="A315" s="150" t="s">
        <v>564</v>
      </c>
      <c r="B315" s="183"/>
      <c r="C315" s="382" t="s">
        <v>221</v>
      </c>
      <c r="D315" s="387" t="s">
        <v>223</v>
      </c>
      <c r="E315" s="45"/>
      <c r="F315" s="45"/>
      <c r="G315" s="45"/>
      <c r="H315" s="45"/>
    </row>
    <row r="316" spans="1:8" ht="15.95" customHeight="1" x14ac:dyDescent="0.2">
      <c r="A316" s="149" t="s">
        <v>199</v>
      </c>
      <c r="B316" s="180"/>
      <c r="C316" s="593" t="s">
        <v>215</v>
      </c>
      <c r="D316" s="594"/>
      <c r="E316" s="45"/>
      <c r="F316" s="45"/>
      <c r="G316" s="45"/>
      <c r="H316" s="45"/>
    </row>
    <row r="317" spans="1:8" ht="15.95" customHeight="1" x14ac:dyDescent="0.2">
      <c r="A317" s="595" t="s">
        <v>200</v>
      </c>
      <c r="B317" s="597"/>
      <c r="C317" s="599" t="s">
        <v>216</v>
      </c>
      <c r="D317" s="600"/>
      <c r="E317" s="45"/>
      <c r="F317" s="45"/>
      <c r="G317" s="45"/>
      <c r="H317" s="45"/>
    </row>
    <row r="318" spans="1:8" ht="15.95" customHeight="1" x14ac:dyDescent="0.2">
      <c r="A318" s="596"/>
      <c r="B318" s="598"/>
      <c r="C318" s="599" t="s">
        <v>217</v>
      </c>
      <c r="D318" s="600"/>
      <c r="E318" s="45"/>
      <c r="F318" s="45"/>
      <c r="G318" s="45"/>
      <c r="H318" s="45"/>
    </row>
    <row r="319" spans="1:8" ht="15.75" customHeight="1" x14ac:dyDescent="0.2">
      <c r="A319" s="595" t="s">
        <v>222</v>
      </c>
      <c r="B319" s="181"/>
      <c r="C319" s="599" t="s">
        <v>218</v>
      </c>
      <c r="D319" s="600"/>
      <c r="E319" s="45"/>
      <c r="F319" s="45"/>
      <c r="G319" s="45"/>
      <c r="H319" s="45"/>
    </row>
    <row r="320" spans="1:8" ht="15.95" customHeight="1" x14ac:dyDescent="0.2">
      <c r="A320" s="601"/>
      <c r="B320" s="181"/>
      <c r="C320" s="599" t="s">
        <v>219</v>
      </c>
      <c r="D320" s="600"/>
      <c r="E320" s="45"/>
      <c r="F320" s="45"/>
      <c r="G320" s="45"/>
      <c r="H320" s="45"/>
    </row>
    <row r="321" spans="1:28" ht="15.75" customHeight="1" x14ac:dyDescent="0.2">
      <c r="A321" s="601"/>
      <c r="B321" s="182"/>
      <c r="C321" s="605" t="s">
        <v>220</v>
      </c>
      <c r="D321" s="606"/>
      <c r="E321" s="45"/>
      <c r="F321" s="45"/>
      <c r="G321" s="45"/>
      <c r="H321" s="45"/>
    </row>
    <row r="322" spans="1:28" ht="14.1" customHeight="1" x14ac:dyDescent="0.25">
      <c r="A322" s="150" t="s">
        <v>253</v>
      </c>
      <c r="B322" s="183"/>
      <c r="C322" s="382" t="s">
        <v>221</v>
      </c>
      <c r="D322" s="387" t="s">
        <v>223</v>
      </c>
      <c r="E322" s="45"/>
      <c r="F322" s="45"/>
      <c r="G322" s="45"/>
      <c r="H322" s="45"/>
    </row>
    <row r="323" spans="1:28" ht="15.95" customHeight="1" x14ac:dyDescent="0.2">
      <c r="A323" s="149" t="s">
        <v>199</v>
      </c>
      <c r="B323" s="180"/>
      <c r="C323" s="593" t="s">
        <v>215</v>
      </c>
      <c r="D323" s="594"/>
      <c r="E323" s="45"/>
      <c r="F323" s="45"/>
      <c r="G323" s="45"/>
      <c r="H323" s="45"/>
    </row>
    <row r="324" spans="1:28" ht="15.95" customHeight="1" x14ac:dyDescent="0.2">
      <c r="A324" s="595" t="s">
        <v>200</v>
      </c>
      <c r="B324" s="597"/>
      <c r="C324" s="599" t="s">
        <v>216</v>
      </c>
      <c r="D324" s="600"/>
      <c r="E324" s="45"/>
      <c r="F324" s="45"/>
      <c r="G324" s="45"/>
      <c r="H324" s="45"/>
    </row>
    <row r="325" spans="1:28" ht="15.95" customHeight="1" x14ac:dyDescent="0.2">
      <c r="A325" s="596"/>
      <c r="B325" s="598"/>
      <c r="C325" s="599" t="s">
        <v>217</v>
      </c>
      <c r="D325" s="600"/>
      <c r="E325" s="45"/>
      <c r="F325" s="45"/>
      <c r="G325" s="45"/>
      <c r="H325" s="45"/>
    </row>
    <row r="326" spans="1:28" ht="15.75" customHeight="1" x14ac:dyDescent="0.2">
      <c r="A326" s="595" t="s">
        <v>222</v>
      </c>
      <c r="B326" s="181"/>
      <c r="C326" s="599" t="s">
        <v>218</v>
      </c>
      <c r="D326" s="600"/>
      <c r="E326" s="45"/>
      <c r="F326" s="45"/>
      <c r="G326" s="45"/>
      <c r="H326" s="45"/>
    </row>
    <row r="327" spans="1:28" ht="15.95" customHeight="1" x14ac:dyDescent="0.2">
      <c r="A327" s="601"/>
      <c r="B327" s="181"/>
      <c r="C327" s="599" t="s">
        <v>219</v>
      </c>
      <c r="D327" s="600"/>
      <c r="E327" s="45"/>
      <c r="F327" s="45"/>
      <c r="G327" s="45"/>
      <c r="H327" s="45"/>
    </row>
    <row r="328" spans="1:28" ht="15.75" customHeight="1" thickBot="1" x14ac:dyDescent="0.25">
      <c r="A328" s="602"/>
      <c r="B328" s="360"/>
      <c r="C328" s="603" t="s">
        <v>220</v>
      </c>
      <c r="D328" s="604"/>
      <c r="E328" s="45"/>
      <c r="F328" s="45"/>
      <c r="G328" s="45"/>
      <c r="H328" s="45"/>
    </row>
    <row r="329" spans="1:28" ht="14.1" customHeight="1" thickTop="1" x14ac:dyDescent="0.25">
      <c r="A329" s="150" t="s">
        <v>565</v>
      </c>
      <c r="B329" s="183"/>
      <c r="C329" s="382" t="s">
        <v>221</v>
      </c>
      <c r="D329" s="387" t="s">
        <v>223</v>
      </c>
      <c r="E329" s="45"/>
      <c r="F329" s="45"/>
      <c r="G329" s="45"/>
      <c r="H329" s="45"/>
    </row>
    <row r="330" spans="1:28" ht="15.95" customHeight="1" x14ac:dyDescent="0.2">
      <c r="A330" s="149" t="s">
        <v>199</v>
      </c>
      <c r="B330" s="180"/>
      <c r="C330" s="593" t="s">
        <v>215</v>
      </c>
      <c r="D330" s="594"/>
      <c r="E330" s="45"/>
      <c r="F330" s="45"/>
      <c r="G330" s="45"/>
      <c r="H330" s="45"/>
    </row>
    <row r="331" spans="1:28" ht="15.95" customHeight="1" x14ac:dyDescent="0.2">
      <c r="A331" s="595" t="s">
        <v>200</v>
      </c>
      <c r="B331" s="597"/>
      <c r="C331" s="599" t="s">
        <v>216</v>
      </c>
      <c r="D331" s="600"/>
      <c r="E331" s="45"/>
      <c r="F331" s="45"/>
      <c r="G331" s="45"/>
      <c r="H331" s="45"/>
    </row>
    <row r="332" spans="1:28" ht="15.95" customHeight="1" x14ac:dyDescent="0.2">
      <c r="A332" s="596"/>
      <c r="B332" s="598"/>
      <c r="C332" s="599" t="s">
        <v>217</v>
      </c>
      <c r="D332" s="600"/>
      <c r="E332" s="45"/>
      <c r="F332" s="45"/>
      <c r="G332" s="45"/>
      <c r="H332" s="45"/>
    </row>
    <row r="333" spans="1:28" ht="15.75" customHeight="1" x14ac:dyDescent="0.2">
      <c r="A333" s="595" t="s">
        <v>222</v>
      </c>
      <c r="B333" s="181"/>
      <c r="C333" s="599" t="s">
        <v>218</v>
      </c>
      <c r="D333" s="600"/>
      <c r="E333" s="45"/>
      <c r="F333" s="45"/>
      <c r="G333" s="45"/>
      <c r="H333" s="45"/>
    </row>
    <row r="334" spans="1:28" ht="15.95" customHeight="1" x14ac:dyDescent="0.2">
      <c r="A334" s="601"/>
      <c r="B334" s="181"/>
      <c r="C334" s="599" t="s">
        <v>219</v>
      </c>
      <c r="D334" s="600"/>
      <c r="E334" s="45"/>
      <c r="F334" s="45"/>
      <c r="G334" s="45"/>
      <c r="H334" s="45"/>
    </row>
    <row r="335" spans="1:28" ht="15.75" customHeight="1" thickBot="1" x14ac:dyDescent="0.25">
      <c r="A335" s="602"/>
      <c r="B335" s="360"/>
      <c r="C335" s="603" t="s">
        <v>220</v>
      </c>
      <c r="D335" s="604"/>
      <c r="E335" s="45"/>
      <c r="F335" s="45"/>
      <c r="G335" s="45"/>
      <c r="H335" s="45"/>
    </row>
    <row r="336" spans="1:28" ht="15.75" thickTop="1" x14ac:dyDescent="0.25">
      <c r="A336" s="466" t="s">
        <v>577</v>
      </c>
      <c r="B336" s="183"/>
      <c r="C336" s="382" t="s">
        <v>221</v>
      </c>
      <c r="D336" s="387" t="s">
        <v>223</v>
      </c>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row>
    <row r="337" spans="1:28" ht="15.95" customHeight="1" x14ac:dyDescent="0.2">
      <c r="A337" s="149" t="s">
        <v>199</v>
      </c>
      <c r="B337" s="180"/>
      <c r="C337" s="593" t="s">
        <v>215</v>
      </c>
      <c r="D337" s="594"/>
      <c r="E337" s="45"/>
      <c r="F337" s="45"/>
      <c r="G337" s="45"/>
      <c r="H337" s="45"/>
    </row>
    <row r="338" spans="1:28" ht="15.95" customHeight="1" x14ac:dyDescent="0.2">
      <c r="A338" s="595" t="s">
        <v>200</v>
      </c>
      <c r="B338" s="597"/>
      <c r="C338" s="599" t="s">
        <v>216</v>
      </c>
      <c r="D338" s="600"/>
      <c r="E338" s="45"/>
      <c r="F338" s="45"/>
      <c r="G338" s="45"/>
      <c r="H338" s="45"/>
    </row>
    <row r="339" spans="1:28" ht="15.95" customHeight="1" x14ac:dyDescent="0.2">
      <c r="A339" s="596"/>
      <c r="B339" s="598"/>
      <c r="C339" s="599" t="s">
        <v>217</v>
      </c>
      <c r="D339" s="600"/>
      <c r="E339" s="45"/>
      <c r="F339" s="45"/>
      <c r="G339" s="45"/>
      <c r="H339" s="45"/>
    </row>
    <row r="340" spans="1:28" ht="15.75" customHeight="1" x14ac:dyDescent="0.2">
      <c r="A340" s="595" t="s">
        <v>222</v>
      </c>
      <c r="B340" s="181"/>
      <c r="C340" s="599" t="s">
        <v>218</v>
      </c>
      <c r="D340" s="600"/>
      <c r="E340" s="45"/>
      <c r="F340" s="45"/>
      <c r="G340" s="45"/>
      <c r="H340" s="45"/>
    </row>
    <row r="341" spans="1:28" ht="15.95" customHeight="1" x14ac:dyDescent="0.2">
      <c r="A341" s="601"/>
      <c r="B341" s="181"/>
      <c r="C341" s="599" t="s">
        <v>219</v>
      </c>
      <c r="D341" s="600"/>
      <c r="E341" s="45"/>
      <c r="F341" s="45"/>
      <c r="G341" s="45"/>
      <c r="H341" s="45"/>
    </row>
    <row r="342" spans="1:28" ht="15.75" customHeight="1" thickBot="1" x14ac:dyDescent="0.25">
      <c r="A342" s="602"/>
      <c r="B342" s="360"/>
      <c r="C342" s="603" t="s">
        <v>220</v>
      </c>
      <c r="D342" s="604"/>
      <c r="E342" s="45"/>
      <c r="F342" s="45"/>
      <c r="G342" s="45"/>
      <c r="H342" s="45"/>
    </row>
    <row r="343" spans="1:28" ht="15.75" thickTop="1" x14ac:dyDescent="0.25">
      <c r="A343" s="466" t="s">
        <v>578</v>
      </c>
      <c r="B343" s="183"/>
      <c r="C343" s="382" t="s">
        <v>221</v>
      </c>
      <c r="D343" s="387" t="s">
        <v>223</v>
      </c>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row>
    <row r="344" spans="1:28" ht="15.95" customHeight="1" x14ac:dyDescent="0.2">
      <c r="A344" s="149" t="s">
        <v>199</v>
      </c>
      <c r="B344" s="180"/>
      <c r="C344" s="593" t="s">
        <v>215</v>
      </c>
      <c r="D344" s="594"/>
      <c r="E344" s="45"/>
      <c r="F344" s="45"/>
      <c r="G344" s="45"/>
      <c r="H344" s="45"/>
    </row>
    <row r="345" spans="1:28" ht="15.95" customHeight="1" x14ac:dyDescent="0.2">
      <c r="A345" s="595" t="s">
        <v>200</v>
      </c>
      <c r="B345" s="597"/>
      <c r="C345" s="599" t="s">
        <v>216</v>
      </c>
      <c r="D345" s="600"/>
      <c r="E345" s="45"/>
      <c r="F345" s="45"/>
      <c r="G345" s="45"/>
      <c r="H345" s="45"/>
    </row>
    <row r="346" spans="1:28" ht="15.95" customHeight="1" x14ac:dyDescent="0.2">
      <c r="A346" s="596"/>
      <c r="B346" s="598"/>
      <c r="C346" s="599" t="s">
        <v>217</v>
      </c>
      <c r="D346" s="600"/>
      <c r="E346" s="45"/>
      <c r="F346" s="45"/>
      <c r="G346" s="45"/>
      <c r="H346" s="45"/>
    </row>
    <row r="347" spans="1:28" ht="15.75" customHeight="1" x14ac:dyDescent="0.2">
      <c r="A347" s="595" t="s">
        <v>222</v>
      </c>
      <c r="B347" s="181"/>
      <c r="C347" s="599" t="s">
        <v>218</v>
      </c>
      <c r="D347" s="600"/>
      <c r="E347" s="45"/>
      <c r="F347" s="45"/>
      <c r="G347" s="45"/>
      <c r="H347" s="45"/>
    </row>
    <row r="348" spans="1:28" ht="15.95" customHeight="1" x14ac:dyDescent="0.2">
      <c r="A348" s="601"/>
      <c r="B348" s="181"/>
      <c r="C348" s="599" t="s">
        <v>219</v>
      </c>
      <c r="D348" s="600"/>
      <c r="E348" s="45"/>
      <c r="F348" s="45"/>
      <c r="G348" s="45"/>
      <c r="H348" s="45"/>
    </row>
    <row r="349" spans="1:28" ht="15.75" customHeight="1" thickBot="1" x14ac:dyDescent="0.25">
      <c r="A349" s="602"/>
      <c r="B349" s="360"/>
      <c r="C349" s="603" t="s">
        <v>220</v>
      </c>
      <c r="D349" s="604"/>
      <c r="E349" s="45"/>
      <c r="F349" s="45"/>
      <c r="G349" s="45"/>
      <c r="H349" s="45"/>
    </row>
    <row r="350" spans="1:28" ht="15.75" thickTop="1" x14ac:dyDescent="0.25">
      <c r="A350" s="466" t="s">
        <v>579</v>
      </c>
      <c r="B350" s="183"/>
      <c r="C350" s="382" t="s">
        <v>221</v>
      </c>
      <c r="D350" s="387" t="s">
        <v>223</v>
      </c>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row>
    <row r="351" spans="1:28" ht="15.95" customHeight="1" x14ac:dyDescent="0.2">
      <c r="A351" s="149" t="s">
        <v>199</v>
      </c>
      <c r="B351" s="180"/>
      <c r="C351" s="593" t="s">
        <v>215</v>
      </c>
      <c r="D351" s="594"/>
      <c r="E351" s="45"/>
      <c r="F351" s="45"/>
      <c r="G351" s="45"/>
      <c r="H351" s="45"/>
    </row>
    <row r="352" spans="1:28" ht="15.95" customHeight="1" x14ac:dyDescent="0.2">
      <c r="A352" s="595" t="s">
        <v>200</v>
      </c>
      <c r="B352" s="597"/>
      <c r="C352" s="599" t="s">
        <v>216</v>
      </c>
      <c r="D352" s="600"/>
      <c r="E352" s="45"/>
      <c r="F352" s="45"/>
      <c r="G352" s="45"/>
      <c r="H352" s="45"/>
    </row>
    <row r="353" spans="1:28" ht="15.95" customHeight="1" x14ac:dyDescent="0.2">
      <c r="A353" s="596"/>
      <c r="B353" s="598"/>
      <c r="C353" s="599" t="s">
        <v>217</v>
      </c>
      <c r="D353" s="600"/>
      <c r="E353" s="45"/>
      <c r="F353" s="45"/>
      <c r="G353" s="45"/>
      <c r="H353" s="45"/>
    </row>
    <row r="354" spans="1:28" ht="15.75" customHeight="1" x14ac:dyDescent="0.2">
      <c r="A354" s="595" t="s">
        <v>222</v>
      </c>
      <c r="B354" s="181"/>
      <c r="C354" s="599" t="s">
        <v>218</v>
      </c>
      <c r="D354" s="600"/>
      <c r="E354" s="45"/>
      <c r="F354" s="45"/>
      <c r="G354" s="45"/>
      <c r="H354" s="45"/>
    </row>
    <row r="355" spans="1:28" ht="15.95" customHeight="1" x14ac:dyDescent="0.2">
      <c r="A355" s="601"/>
      <c r="B355" s="181"/>
      <c r="C355" s="599" t="s">
        <v>219</v>
      </c>
      <c r="D355" s="600"/>
      <c r="E355" s="45"/>
      <c r="F355" s="45"/>
      <c r="G355" s="45"/>
      <c r="H355" s="45"/>
    </row>
    <row r="356" spans="1:28" ht="15.75" customHeight="1" thickBot="1" x14ac:dyDescent="0.25">
      <c r="A356" s="602"/>
      <c r="B356" s="360"/>
      <c r="C356" s="603" t="s">
        <v>220</v>
      </c>
      <c r="D356" s="604"/>
      <c r="E356" s="45"/>
      <c r="F356" s="45"/>
      <c r="G356" s="45"/>
      <c r="H356" s="45"/>
    </row>
    <row r="357" spans="1:28" ht="15.75" thickTop="1" x14ac:dyDescent="0.25">
      <c r="A357" s="466" t="s">
        <v>580</v>
      </c>
      <c r="B357" s="183"/>
      <c r="C357" s="382" t="s">
        <v>221</v>
      </c>
      <c r="D357" s="387" t="s">
        <v>223</v>
      </c>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row>
    <row r="358" spans="1:28" ht="15.95" customHeight="1" x14ac:dyDescent="0.2">
      <c r="A358" s="149" t="s">
        <v>199</v>
      </c>
      <c r="B358" s="180"/>
      <c r="C358" s="593" t="s">
        <v>215</v>
      </c>
      <c r="D358" s="594"/>
      <c r="E358" s="45"/>
      <c r="F358" s="45"/>
      <c r="G358" s="45"/>
      <c r="H358" s="45"/>
    </row>
    <row r="359" spans="1:28" ht="15.95" customHeight="1" x14ac:dyDescent="0.2">
      <c r="A359" s="595" t="s">
        <v>200</v>
      </c>
      <c r="B359" s="597"/>
      <c r="C359" s="599" t="s">
        <v>216</v>
      </c>
      <c r="D359" s="600"/>
      <c r="E359" s="45"/>
      <c r="F359" s="45"/>
      <c r="G359" s="45"/>
      <c r="H359" s="45"/>
    </row>
    <row r="360" spans="1:28" ht="15.95" customHeight="1" x14ac:dyDescent="0.2">
      <c r="A360" s="596"/>
      <c r="B360" s="598"/>
      <c r="C360" s="599" t="s">
        <v>217</v>
      </c>
      <c r="D360" s="600"/>
      <c r="E360" s="45"/>
      <c r="F360" s="45"/>
      <c r="G360" s="45"/>
      <c r="H360" s="45"/>
    </row>
    <row r="361" spans="1:28" ht="15.75" customHeight="1" x14ac:dyDescent="0.2">
      <c r="A361" s="595" t="s">
        <v>222</v>
      </c>
      <c r="B361" s="181"/>
      <c r="C361" s="599" t="s">
        <v>218</v>
      </c>
      <c r="D361" s="600"/>
      <c r="E361" s="45"/>
      <c r="F361" s="45"/>
      <c r="G361" s="45"/>
      <c r="H361" s="45"/>
    </row>
    <row r="362" spans="1:28" ht="15.95" customHeight="1" x14ac:dyDescent="0.2">
      <c r="A362" s="601"/>
      <c r="B362" s="181"/>
      <c r="C362" s="599" t="s">
        <v>219</v>
      </c>
      <c r="D362" s="600"/>
      <c r="E362" s="45"/>
      <c r="F362" s="45"/>
      <c r="G362" s="45"/>
      <c r="H362" s="45"/>
    </row>
    <row r="363" spans="1:28" ht="15.75" customHeight="1" thickBot="1" x14ac:dyDescent="0.25">
      <c r="A363" s="602"/>
      <c r="B363" s="360"/>
      <c r="C363" s="603" t="s">
        <v>220</v>
      </c>
      <c r="D363" s="604"/>
      <c r="E363" s="45"/>
      <c r="F363" s="45"/>
      <c r="G363" s="45"/>
      <c r="H363" s="45"/>
    </row>
    <row r="364" spans="1:28" ht="15.75" thickTop="1" x14ac:dyDescent="0.25">
      <c r="A364" s="466" t="s">
        <v>581</v>
      </c>
      <c r="B364" s="183"/>
      <c r="C364" s="382" t="s">
        <v>221</v>
      </c>
      <c r="D364" s="387" t="s">
        <v>223</v>
      </c>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row>
    <row r="365" spans="1:28" ht="15.95" customHeight="1" x14ac:dyDescent="0.2">
      <c r="A365" s="149" t="s">
        <v>199</v>
      </c>
      <c r="B365" s="180"/>
      <c r="C365" s="593" t="s">
        <v>215</v>
      </c>
      <c r="D365" s="594"/>
      <c r="E365" s="45"/>
      <c r="F365" s="45"/>
      <c r="G365" s="45"/>
      <c r="H365" s="45"/>
    </row>
    <row r="366" spans="1:28" ht="15.95" customHeight="1" x14ac:dyDescent="0.2">
      <c r="A366" s="595" t="s">
        <v>200</v>
      </c>
      <c r="B366" s="597"/>
      <c r="C366" s="599" t="s">
        <v>216</v>
      </c>
      <c r="D366" s="600"/>
      <c r="E366" s="45"/>
      <c r="F366" s="45"/>
      <c r="G366" s="45"/>
      <c r="H366" s="45"/>
    </row>
    <row r="367" spans="1:28" ht="15.95" customHeight="1" x14ac:dyDescent="0.2">
      <c r="A367" s="596"/>
      <c r="B367" s="598"/>
      <c r="C367" s="599" t="s">
        <v>217</v>
      </c>
      <c r="D367" s="600"/>
      <c r="E367" s="45"/>
      <c r="F367" s="45"/>
      <c r="G367" s="45"/>
      <c r="H367" s="45"/>
    </row>
    <row r="368" spans="1:28" ht="15.75" customHeight="1" x14ac:dyDescent="0.2">
      <c r="A368" s="595" t="s">
        <v>222</v>
      </c>
      <c r="B368" s="181"/>
      <c r="C368" s="599" t="s">
        <v>218</v>
      </c>
      <c r="D368" s="600"/>
      <c r="E368" s="45"/>
      <c r="F368" s="45"/>
      <c r="G368" s="45"/>
      <c r="H368" s="45"/>
    </row>
    <row r="369" spans="1:8" ht="15.95" customHeight="1" x14ac:dyDescent="0.2">
      <c r="A369" s="601"/>
      <c r="B369" s="181"/>
      <c r="C369" s="599" t="s">
        <v>219</v>
      </c>
      <c r="D369" s="600"/>
      <c r="E369" s="45"/>
      <c r="F369" s="45"/>
      <c r="G369" s="45"/>
      <c r="H369" s="45"/>
    </row>
    <row r="370" spans="1:8" ht="15.75" customHeight="1" thickBot="1" x14ac:dyDescent="0.25">
      <c r="A370" s="602"/>
      <c r="B370" s="360"/>
      <c r="C370" s="603" t="s">
        <v>220</v>
      </c>
      <c r="D370" s="604"/>
      <c r="E370" s="45"/>
      <c r="F370" s="45"/>
      <c r="G370" s="45"/>
      <c r="H370" s="45"/>
    </row>
    <row r="371" spans="1:8" ht="12.75" thickTop="1" x14ac:dyDescent="0.2">
      <c r="E371" s="45"/>
      <c r="F371" s="45"/>
      <c r="G371" s="45"/>
      <c r="H371" s="45"/>
    </row>
    <row r="372" spans="1:8" x14ac:dyDescent="0.2">
      <c r="E372" s="45"/>
      <c r="F372" s="45"/>
      <c r="G372" s="45"/>
      <c r="H372" s="45"/>
    </row>
    <row r="373" spans="1:8" x14ac:dyDescent="0.2">
      <c r="E373" s="45"/>
      <c r="F373" s="45"/>
      <c r="G373" s="45"/>
      <c r="H373" s="45"/>
    </row>
    <row r="374" spans="1:8" x14ac:dyDescent="0.2">
      <c r="E374" s="45"/>
      <c r="F374" s="45"/>
      <c r="G374" s="45"/>
      <c r="H374" s="45"/>
    </row>
    <row r="375" spans="1:8" x14ac:dyDescent="0.2">
      <c r="E375" s="45"/>
      <c r="F375" s="45"/>
      <c r="G375" s="45"/>
      <c r="H375" s="45"/>
    </row>
    <row r="376" spans="1:8" x14ac:dyDescent="0.2">
      <c r="E376" s="45"/>
      <c r="F376" s="45"/>
      <c r="G376" s="45"/>
      <c r="H376" s="45"/>
    </row>
    <row r="377" spans="1:8" x14ac:dyDescent="0.2">
      <c r="E377" s="45"/>
      <c r="F377" s="45"/>
      <c r="G377" s="45"/>
      <c r="H377" s="45"/>
    </row>
    <row r="378" spans="1:8" x14ac:dyDescent="0.2">
      <c r="E378" s="45"/>
      <c r="F378" s="45"/>
      <c r="G378" s="45"/>
      <c r="H378" s="45"/>
    </row>
    <row r="379" spans="1:8" x14ac:dyDescent="0.2">
      <c r="E379" s="45"/>
      <c r="F379" s="45"/>
      <c r="G379" s="45"/>
      <c r="H379" s="45"/>
    </row>
    <row r="380" spans="1:8" x14ac:dyDescent="0.2">
      <c r="E380" s="45"/>
      <c r="F380" s="45"/>
      <c r="G380" s="45"/>
      <c r="H380" s="45"/>
    </row>
    <row r="381" spans="1:8" x14ac:dyDescent="0.2">
      <c r="E381" s="45"/>
      <c r="F381" s="45"/>
      <c r="G381" s="45"/>
      <c r="H381" s="45"/>
    </row>
    <row r="382" spans="1:8" x14ac:dyDescent="0.2">
      <c r="E382" s="45"/>
      <c r="F382" s="45"/>
      <c r="G382" s="45"/>
      <c r="H382" s="45"/>
    </row>
    <row r="383" spans="1:8" x14ac:dyDescent="0.2">
      <c r="E383" s="45"/>
      <c r="F383" s="45"/>
      <c r="G383" s="45"/>
      <c r="H383" s="45"/>
    </row>
    <row r="384" spans="1:8" x14ac:dyDescent="0.2">
      <c r="E384" s="45"/>
      <c r="F384" s="45"/>
      <c r="G384" s="45"/>
      <c r="H384" s="45"/>
    </row>
    <row r="385" spans="5:8" x14ac:dyDescent="0.2">
      <c r="E385" s="45"/>
      <c r="F385" s="45"/>
      <c r="G385" s="45"/>
      <c r="H385" s="45"/>
    </row>
    <row r="386" spans="5:8" x14ac:dyDescent="0.2">
      <c r="E386" s="45"/>
      <c r="F386" s="45"/>
      <c r="G386" s="45"/>
      <c r="H386" s="45"/>
    </row>
    <row r="387" spans="5:8" x14ac:dyDescent="0.2">
      <c r="E387" s="45"/>
      <c r="F387" s="45"/>
      <c r="G387" s="45"/>
      <c r="H387" s="45"/>
    </row>
    <row r="388" spans="5:8" x14ac:dyDescent="0.2">
      <c r="E388" s="45"/>
      <c r="F388" s="45"/>
      <c r="G388" s="45"/>
      <c r="H388" s="45"/>
    </row>
    <row r="389" spans="5:8" x14ac:dyDescent="0.2">
      <c r="E389" s="45"/>
      <c r="F389" s="45"/>
      <c r="G389" s="45"/>
      <c r="H389" s="45"/>
    </row>
    <row r="390" spans="5:8" x14ac:dyDescent="0.2">
      <c r="E390" s="45"/>
      <c r="F390" s="45"/>
      <c r="G390" s="45"/>
      <c r="H390" s="45"/>
    </row>
    <row r="391" spans="5:8" x14ac:dyDescent="0.2">
      <c r="E391" s="45"/>
      <c r="F391" s="45"/>
      <c r="G391" s="45"/>
      <c r="H391" s="45"/>
    </row>
    <row r="392" spans="5:8" x14ac:dyDescent="0.2">
      <c r="E392" s="45"/>
      <c r="F392" s="45"/>
      <c r="G392" s="45"/>
      <c r="H392" s="45"/>
    </row>
    <row r="393" spans="5:8" x14ac:dyDescent="0.2">
      <c r="E393" s="45"/>
      <c r="F393" s="45"/>
      <c r="G393" s="45"/>
      <c r="H393" s="45"/>
    </row>
    <row r="394" spans="5:8" x14ac:dyDescent="0.2">
      <c r="E394" s="45"/>
      <c r="F394" s="45"/>
      <c r="G394" s="45"/>
      <c r="H394" s="45"/>
    </row>
    <row r="395" spans="5:8" x14ac:dyDescent="0.2">
      <c r="E395" s="45"/>
      <c r="F395" s="45"/>
      <c r="G395" s="45"/>
      <c r="H395" s="45"/>
    </row>
    <row r="396" spans="5:8" x14ac:dyDescent="0.2">
      <c r="E396" s="45"/>
      <c r="F396" s="45"/>
      <c r="G396" s="45"/>
      <c r="H396" s="45"/>
    </row>
    <row r="397" spans="5:8" x14ac:dyDescent="0.2">
      <c r="E397" s="45"/>
      <c r="F397" s="45"/>
      <c r="G397" s="45"/>
      <c r="H397" s="45"/>
    </row>
    <row r="398" spans="5:8" x14ac:dyDescent="0.2">
      <c r="E398" s="45"/>
      <c r="F398" s="45"/>
      <c r="G398" s="45"/>
      <c r="H398" s="45"/>
    </row>
    <row r="399" spans="5:8" x14ac:dyDescent="0.2">
      <c r="E399" s="45"/>
      <c r="F399" s="45"/>
      <c r="G399" s="45"/>
      <c r="H399" s="45"/>
    </row>
    <row r="400" spans="5:8" x14ac:dyDescent="0.2">
      <c r="E400" s="45"/>
      <c r="F400" s="45"/>
      <c r="G400" s="45"/>
      <c r="H400" s="45"/>
    </row>
    <row r="401" spans="5:8" x14ac:dyDescent="0.2">
      <c r="E401" s="45"/>
      <c r="F401" s="45"/>
      <c r="G401" s="45"/>
      <c r="H401" s="45"/>
    </row>
    <row r="402" spans="5:8" x14ac:dyDescent="0.2">
      <c r="E402" s="45"/>
      <c r="F402" s="45"/>
      <c r="G402" s="45"/>
      <c r="H402" s="45"/>
    </row>
    <row r="403" spans="5:8" x14ac:dyDescent="0.2">
      <c r="E403" s="45"/>
      <c r="F403" s="45"/>
      <c r="G403" s="45"/>
      <c r="H403" s="45"/>
    </row>
    <row r="404" spans="5:8" x14ac:dyDescent="0.2">
      <c r="E404" s="45"/>
      <c r="F404" s="45"/>
      <c r="G404" s="45"/>
      <c r="H404" s="45"/>
    </row>
    <row r="405" spans="5:8" x14ac:dyDescent="0.2">
      <c r="E405" s="45"/>
      <c r="F405" s="45"/>
      <c r="G405" s="45"/>
      <c r="H405" s="45"/>
    </row>
    <row r="406" spans="5:8" x14ac:dyDescent="0.2">
      <c r="E406" s="45"/>
      <c r="F406" s="45"/>
      <c r="G406" s="45"/>
      <c r="H406" s="45"/>
    </row>
    <row r="407" spans="5:8" x14ac:dyDescent="0.2">
      <c r="E407" s="45"/>
      <c r="F407" s="45"/>
      <c r="G407" s="45"/>
      <c r="H407" s="45"/>
    </row>
    <row r="408" spans="5:8" x14ac:dyDescent="0.2">
      <c r="E408" s="45"/>
      <c r="F408" s="45"/>
      <c r="G408" s="45"/>
      <c r="H408" s="45"/>
    </row>
    <row r="409" spans="5:8" x14ac:dyDescent="0.2">
      <c r="E409" s="45"/>
      <c r="F409" s="45"/>
      <c r="G409" s="45"/>
      <c r="H409" s="45"/>
    </row>
    <row r="410" spans="5:8" x14ac:dyDescent="0.2">
      <c r="E410" s="45"/>
      <c r="F410" s="45"/>
      <c r="G410" s="45"/>
      <c r="H410" s="45"/>
    </row>
    <row r="411" spans="5:8" x14ac:dyDescent="0.2">
      <c r="E411" s="45"/>
      <c r="F411" s="45"/>
      <c r="G411" s="45"/>
      <c r="H411" s="45"/>
    </row>
    <row r="412" spans="5:8" x14ac:dyDescent="0.2">
      <c r="E412" s="45"/>
      <c r="F412" s="45"/>
      <c r="G412" s="45"/>
      <c r="H412" s="45"/>
    </row>
    <row r="413" spans="5:8" x14ac:dyDescent="0.2">
      <c r="E413" s="45"/>
      <c r="F413" s="45"/>
      <c r="G413" s="45"/>
      <c r="H413" s="45"/>
    </row>
    <row r="414" spans="5:8" x14ac:dyDescent="0.2">
      <c r="E414" s="45"/>
      <c r="F414" s="45"/>
      <c r="G414" s="45"/>
      <c r="H414" s="45"/>
    </row>
    <row r="415" spans="5:8" x14ac:dyDescent="0.2">
      <c r="E415" s="45"/>
      <c r="F415" s="45"/>
      <c r="G415" s="45"/>
      <c r="H415" s="45"/>
    </row>
    <row r="416" spans="5:8" x14ac:dyDescent="0.2">
      <c r="E416" s="45"/>
      <c r="F416" s="45"/>
      <c r="G416" s="45"/>
      <c r="H416" s="45"/>
    </row>
    <row r="417" spans="5:8" x14ac:dyDescent="0.2">
      <c r="E417" s="45"/>
      <c r="F417" s="45"/>
      <c r="G417" s="45"/>
      <c r="H417" s="45"/>
    </row>
    <row r="418" spans="5:8" x14ac:dyDescent="0.2">
      <c r="E418" s="45"/>
      <c r="F418" s="45"/>
      <c r="G418" s="45"/>
      <c r="H418" s="45"/>
    </row>
    <row r="419" spans="5:8" x14ac:dyDescent="0.2">
      <c r="E419" s="45"/>
      <c r="F419" s="45"/>
      <c r="G419" s="45"/>
      <c r="H419" s="45"/>
    </row>
    <row r="420" spans="5:8" x14ac:dyDescent="0.2">
      <c r="E420" s="45"/>
      <c r="F420" s="45"/>
      <c r="G420" s="45"/>
      <c r="H420" s="45"/>
    </row>
    <row r="421" spans="5:8" x14ac:dyDescent="0.2">
      <c r="E421" s="45"/>
      <c r="F421" s="45"/>
      <c r="G421" s="45"/>
      <c r="H421" s="45"/>
    </row>
    <row r="422" spans="5:8" x14ac:dyDescent="0.2">
      <c r="E422" s="45"/>
      <c r="F422" s="45"/>
      <c r="G422" s="45"/>
      <c r="H422" s="45"/>
    </row>
    <row r="423" spans="5:8" x14ac:dyDescent="0.2">
      <c r="E423" s="45"/>
      <c r="F423" s="45"/>
      <c r="G423" s="45"/>
      <c r="H423" s="45"/>
    </row>
    <row r="424" spans="5:8" x14ac:dyDescent="0.2">
      <c r="E424" s="45"/>
      <c r="F424" s="45"/>
      <c r="G424" s="45"/>
      <c r="H424" s="45"/>
    </row>
    <row r="425" spans="5:8" x14ac:dyDescent="0.2">
      <c r="E425" s="45"/>
      <c r="F425" s="45"/>
      <c r="G425" s="45"/>
      <c r="H425" s="45"/>
    </row>
    <row r="426" spans="5:8" x14ac:dyDescent="0.2">
      <c r="E426" s="45"/>
      <c r="F426" s="45"/>
      <c r="G426" s="45"/>
      <c r="H426" s="45"/>
    </row>
    <row r="427" spans="5:8" x14ac:dyDescent="0.2">
      <c r="E427" s="45"/>
      <c r="F427" s="45"/>
      <c r="G427" s="45"/>
      <c r="H427" s="45"/>
    </row>
    <row r="428" spans="5:8" x14ac:dyDescent="0.2">
      <c r="E428" s="45"/>
      <c r="F428" s="45"/>
      <c r="G428" s="45"/>
      <c r="H428" s="45"/>
    </row>
    <row r="429" spans="5:8" x14ac:dyDescent="0.2">
      <c r="E429" s="45"/>
      <c r="F429" s="45"/>
      <c r="G429" s="45"/>
      <c r="H429" s="45"/>
    </row>
    <row r="430" spans="5:8" x14ac:dyDescent="0.2">
      <c r="E430" s="45"/>
      <c r="F430" s="45"/>
      <c r="G430" s="45"/>
      <c r="H430" s="45"/>
    </row>
    <row r="431" spans="5:8" x14ac:dyDescent="0.2">
      <c r="E431" s="45"/>
      <c r="F431" s="45"/>
      <c r="G431" s="45"/>
      <c r="H431" s="45"/>
    </row>
    <row r="432" spans="5:8" x14ac:dyDescent="0.2">
      <c r="E432" s="45"/>
      <c r="F432" s="45"/>
      <c r="G432" s="45"/>
      <c r="H432" s="45"/>
    </row>
    <row r="433" spans="5:8" x14ac:dyDescent="0.2">
      <c r="E433" s="45"/>
      <c r="F433" s="45"/>
      <c r="G433" s="45"/>
      <c r="H433" s="45"/>
    </row>
    <row r="434" spans="5:8" x14ac:dyDescent="0.2">
      <c r="E434" s="45"/>
      <c r="F434" s="45"/>
      <c r="G434" s="45"/>
      <c r="H434" s="45"/>
    </row>
    <row r="435" spans="5:8" x14ac:dyDescent="0.2">
      <c r="E435" s="45"/>
      <c r="F435" s="45"/>
      <c r="G435" s="45"/>
      <c r="H435" s="45"/>
    </row>
    <row r="436" spans="5:8" x14ac:dyDescent="0.2">
      <c r="E436" s="45"/>
      <c r="F436" s="45"/>
      <c r="G436" s="45"/>
      <c r="H436" s="45"/>
    </row>
    <row r="437" spans="5:8" x14ac:dyDescent="0.2">
      <c r="E437" s="45"/>
      <c r="F437" s="45"/>
      <c r="G437" s="45"/>
      <c r="H437" s="45"/>
    </row>
    <row r="438" spans="5:8" x14ac:dyDescent="0.2">
      <c r="E438" s="45"/>
      <c r="F438" s="45"/>
      <c r="G438" s="45"/>
      <c r="H438" s="45"/>
    </row>
    <row r="439" spans="5:8" x14ac:dyDescent="0.2">
      <c r="E439" s="45"/>
      <c r="F439" s="45"/>
      <c r="G439" s="45"/>
      <c r="H439" s="45"/>
    </row>
    <row r="440" spans="5:8" x14ac:dyDescent="0.2">
      <c r="E440" s="45"/>
      <c r="F440" s="45"/>
      <c r="G440" s="45"/>
      <c r="H440" s="45"/>
    </row>
    <row r="441" spans="5:8" x14ac:dyDescent="0.2">
      <c r="E441" s="45"/>
      <c r="F441" s="45"/>
      <c r="G441" s="45"/>
      <c r="H441" s="45"/>
    </row>
    <row r="442" spans="5:8" x14ac:dyDescent="0.2">
      <c r="E442" s="45"/>
      <c r="F442" s="45"/>
      <c r="G442" s="45"/>
      <c r="H442" s="45"/>
    </row>
    <row r="443" spans="5:8" x14ac:dyDescent="0.2">
      <c r="E443" s="45"/>
      <c r="F443" s="45"/>
      <c r="G443" s="45"/>
      <c r="H443" s="45"/>
    </row>
    <row r="444" spans="5:8" x14ac:dyDescent="0.2">
      <c r="E444" s="45"/>
      <c r="F444" s="45"/>
      <c r="G444" s="45"/>
      <c r="H444" s="45"/>
    </row>
    <row r="445" spans="5:8" x14ac:dyDescent="0.2">
      <c r="E445" s="45"/>
      <c r="F445" s="45"/>
      <c r="G445" s="45"/>
      <c r="H445" s="45"/>
    </row>
    <row r="446" spans="5:8" x14ac:dyDescent="0.2">
      <c r="E446" s="45"/>
      <c r="F446" s="45"/>
      <c r="G446" s="45"/>
      <c r="H446" s="45"/>
    </row>
    <row r="447" spans="5:8" x14ac:dyDescent="0.2">
      <c r="E447" s="45"/>
      <c r="F447" s="45"/>
      <c r="G447" s="45"/>
      <c r="H447" s="45"/>
    </row>
    <row r="448" spans="5:8" x14ac:dyDescent="0.2">
      <c r="E448" s="45"/>
      <c r="F448" s="45"/>
      <c r="G448" s="45"/>
      <c r="H448" s="45"/>
    </row>
    <row r="449" spans="5:8" x14ac:dyDescent="0.2">
      <c r="E449" s="45"/>
      <c r="F449" s="45"/>
      <c r="G449" s="45"/>
      <c r="H449" s="45"/>
    </row>
    <row r="450" spans="5:8" x14ac:dyDescent="0.2">
      <c r="E450" s="45"/>
      <c r="F450" s="45"/>
      <c r="G450" s="45"/>
      <c r="H450" s="45"/>
    </row>
    <row r="451" spans="5:8" x14ac:dyDescent="0.2">
      <c r="E451" s="45"/>
      <c r="F451" s="45"/>
      <c r="G451" s="45"/>
      <c r="H451" s="45"/>
    </row>
    <row r="452" spans="5:8" x14ac:dyDescent="0.2">
      <c r="E452" s="45"/>
      <c r="F452" s="45"/>
      <c r="G452" s="45"/>
      <c r="H452" s="45"/>
    </row>
    <row r="453" spans="5:8" x14ac:dyDescent="0.2">
      <c r="E453" s="45"/>
      <c r="F453" s="45"/>
      <c r="G453" s="45"/>
      <c r="H453" s="45"/>
    </row>
    <row r="454" spans="5:8" x14ac:dyDescent="0.2">
      <c r="E454" s="45"/>
      <c r="F454" s="45"/>
      <c r="G454" s="45"/>
      <c r="H454" s="45"/>
    </row>
    <row r="455" spans="5:8" x14ac:dyDescent="0.2">
      <c r="E455" s="45"/>
      <c r="F455" s="45"/>
      <c r="G455" s="45"/>
      <c r="H455" s="45"/>
    </row>
    <row r="456" spans="5:8" x14ac:dyDescent="0.2">
      <c r="E456" s="45"/>
      <c r="F456" s="45"/>
      <c r="G456" s="45"/>
      <c r="H456" s="45"/>
    </row>
    <row r="457" spans="5:8" x14ac:dyDescent="0.2">
      <c r="E457" s="45"/>
      <c r="F457" s="45"/>
      <c r="G457" s="45"/>
      <c r="H457" s="45"/>
    </row>
    <row r="458" spans="5:8" x14ac:dyDescent="0.2">
      <c r="E458" s="45"/>
      <c r="F458" s="45"/>
      <c r="G458" s="45"/>
      <c r="H458" s="45"/>
    </row>
    <row r="459" spans="5:8" x14ac:dyDescent="0.2">
      <c r="E459" s="45"/>
      <c r="F459" s="45"/>
      <c r="G459" s="45"/>
      <c r="H459" s="45"/>
    </row>
    <row r="460" spans="5:8" x14ac:dyDescent="0.2">
      <c r="E460" s="45"/>
      <c r="F460" s="45"/>
      <c r="G460" s="45"/>
      <c r="H460" s="45"/>
    </row>
    <row r="461" spans="5:8" x14ac:dyDescent="0.2">
      <c r="E461" s="45"/>
      <c r="F461" s="45"/>
      <c r="G461" s="45"/>
      <c r="H461" s="45"/>
    </row>
    <row r="462" spans="5:8" x14ac:dyDescent="0.2">
      <c r="E462" s="45"/>
      <c r="F462" s="45"/>
      <c r="G462" s="45"/>
      <c r="H462" s="45"/>
    </row>
    <row r="463" spans="5:8" x14ac:dyDescent="0.2">
      <c r="E463" s="45"/>
      <c r="F463" s="45"/>
      <c r="G463" s="45"/>
      <c r="H463" s="45"/>
    </row>
    <row r="464" spans="5:8" x14ac:dyDescent="0.2">
      <c r="E464" s="45"/>
      <c r="F464" s="45"/>
      <c r="G464" s="45"/>
      <c r="H464" s="45"/>
    </row>
    <row r="465" spans="5:8" x14ac:dyDescent="0.2">
      <c r="E465" s="45"/>
      <c r="F465" s="45"/>
      <c r="G465" s="45"/>
      <c r="H465" s="45"/>
    </row>
    <row r="466" spans="5:8" x14ac:dyDescent="0.2">
      <c r="E466" s="45"/>
      <c r="F466" s="45"/>
      <c r="G466" s="45"/>
      <c r="H466" s="45"/>
    </row>
    <row r="467" spans="5:8" x14ac:dyDescent="0.2">
      <c r="E467" s="45"/>
      <c r="F467" s="45"/>
      <c r="G467" s="45"/>
      <c r="H467" s="45"/>
    </row>
    <row r="468" spans="5:8" x14ac:dyDescent="0.2">
      <c r="E468" s="45"/>
      <c r="F468" s="45"/>
      <c r="G468" s="45"/>
      <c r="H468" s="45"/>
    </row>
    <row r="469" spans="5:8" x14ac:dyDescent="0.2">
      <c r="E469" s="45"/>
      <c r="F469" s="45"/>
      <c r="G469" s="45"/>
      <c r="H469" s="45"/>
    </row>
    <row r="470" spans="5:8" x14ac:dyDescent="0.2">
      <c r="E470" s="45"/>
      <c r="F470" s="45"/>
      <c r="G470" s="45"/>
      <c r="H470" s="45"/>
    </row>
    <row r="471" spans="5:8" x14ac:dyDescent="0.2">
      <c r="E471" s="45"/>
      <c r="F471" s="45"/>
      <c r="G471" s="45"/>
      <c r="H471" s="45"/>
    </row>
    <row r="472" spans="5:8" x14ac:dyDescent="0.2">
      <c r="E472" s="45"/>
      <c r="F472" s="45"/>
      <c r="G472" s="45"/>
      <c r="H472" s="45"/>
    </row>
  </sheetData>
  <sheetProtection algorithmName="SHA-512" hashValue="yO1oOKXF2KEugJdR4m0QoXkOeKt+WznGiPaVqUFSK2HeUWtVHP6+6x3RughB2z0eyefddiqwovZyatbsxk7wYA==" saltValue="7RXxj+yxnVSm7d6xIaWfWQ==" spinCount="100000" sheet="1" objects="1" scenarios="1"/>
  <mergeCells count="463">
    <mergeCell ref="C11:D11"/>
    <mergeCell ref="C12:D12"/>
    <mergeCell ref="C13:D13"/>
    <mergeCell ref="C14:D14"/>
    <mergeCell ref="C15:D15"/>
    <mergeCell ref="C16:D16"/>
    <mergeCell ref="C17:D17"/>
    <mergeCell ref="C18:D18"/>
    <mergeCell ref="C19:D19"/>
    <mergeCell ref="A39:A41"/>
    <mergeCell ref="C39:D39"/>
    <mergeCell ref="C40:D40"/>
    <mergeCell ref="C41:D41"/>
    <mergeCell ref="C64:D64"/>
    <mergeCell ref="A65:A66"/>
    <mergeCell ref="B65:B66"/>
    <mergeCell ref="C65:D65"/>
    <mergeCell ref="C66:D66"/>
    <mergeCell ref="C61:D61"/>
    <mergeCell ref="C62:D62"/>
    <mergeCell ref="C52:D52"/>
    <mergeCell ref="A53:A55"/>
    <mergeCell ref="C53:D53"/>
    <mergeCell ref="C54:D54"/>
    <mergeCell ref="C55:D55"/>
    <mergeCell ref="C57:D57"/>
    <mergeCell ref="A58:A59"/>
    <mergeCell ref="B58:B59"/>
    <mergeCell ref="C58:D58"/>
    <mergeCell ref="C59:D59"/>
    <mergeCell ref="A60:A62"/>
    <mergeCell ref="C60:D60"/>
    <mergeCell ref="B44:B45"/>
    <mergeCell ref="C24:D24"/>
    <mergeCell ref="A25:A27"/>
    <mergeCell ref="C25:D25"/>
    <mergeCell ref="C26:D26"/>
    <mergeCell ref="C27:D27"/>
    <mergeCell ref="C36:D36"/>
    <mergeCell ref="A37:A38"/>
    <mergeCell ref="B37:B38"/>
    <mergeCell ref="C37:D37"/>
    <mergeCell ref="C38:D38"/>
    <mergeCell ref="C29:D29"/>
    <mergeCell ref="A30:A31"/>
    <mergeCell ref="B30:B31"/>
    <mergeCell ref="C30:D30"/>
    <mergeCell ref="C31:D31"/>
    <mergeCell ref="A32:A34"/>
    <mergeCell ref="C32:D32"/>
    <mergeCell ref="C33:D33"/>
    <mergeCell ref="C34:D34"/>
    <mergeCell ref="C313:D313"/>
    <mergeCell ref="C314:D314"/>
    <mergeCell ref="C323:D323"/>
    <mergeCell ref="A324:A325"/>
    <mergeCell ref="B324:B325"/>
    <mergeCell ref="C324:D324"/>
    <mergeCell ref="C325:D325"/>
    <mergeCell ref="A326:A328"/>
    <mergeCell ref="C326:D326"/>
    <mergeCell ref="C327:D327"/>
    <mergeCell ref="C328:D328"/>
    <mergeCell ref="A312:A314"/>
    <mergeCell ref="C312:D312"/>
    <mergeCell ref="C316:D316"/>
    <mergeCell ref="A317:A318"/>
    <mergeCell ref="B317:B318"/>
    <mergeCell ref="C317:D317"/>
    <mergeCell ref="C318:D318"/>
    <mergeCell ref="A319:A321"/>
    <mergeCell ref="C319:D319"/>
    <mergeCell ref="C320:D320"/>
    <mergeCell ref="C321:D321"/>
    <mergeCell ref="C163:D163"/>
    <mergeCell ref="C164:D164"/>
    <mergeCell ref="A165:A167"/>
    <mergeCell ref="C165:D165"/>
    <mergeCell ref="C166:D166"/>
    <mergeCell ref="C167:D167"/>
    <mergeCell ref="C295:D295"/>
    <mergeCell ref="A296:A297"/>
    <mergeCell ref="B296:B297"/>
    <mergeCell ref="C296:D296"/>
    <mergeCell ref="C297:D297"/>
    <mergeCell ref="C232:D232"/>
    <mergeCell ref="A233:A234"/>
    <mergeCell ref="B233:B234"/>
    <mergeCell ref="C233:D233"/>
    <mergeCell ref="C234:D234"/>
    <mergeCell ref="A235:A237"/>
    <mergeCell ref="C235:D235"/>
    <mergeCell ref="C236:D236"/>
    <mergeCell ref="C237:D237"/>
    <mergeCell ref="C174:D174"/>
    <mergeCell ref="C176:D176"/>
    <mergeCell ref="A177:A178"/>
    <mergeCell ref="B177:B178"/>
    <mergeCell ref="C177:D177"/>
    <mergeCell ref="C178:D178"/>
    <mergeCell ref="A179:A181"/>
    <mergeCell ref="C179:D179"/>
    <mergeCell ref="C180:D180"/>
    <mergeCell ref="C181:D181"/>
    <mergeCell ref="C219:D219"/>
    <mergeCell ref="C220:D220"/>
    <mergeCell ref="A221:A223"/>
    <mergeCell ref="C221:D221"/>
    <mergeCell ref="C222:D222"/>
    <mergeCell ref="C223:D223"/>
    <mergeCell ref="A200:A202"/>
    <mergeCell ref="C200:D200"/>
    <mergeCell ref="C201:D201"/>
    <mergeCell ref="C202:D202"/>
    <mergeCell ref="C204:D204"/>
    <mergeCell ref="A205:A206"/>
    <mergeCell ref="B205:B206"/>
    <mergeCell ref="C205:D205"/>
    <mergeCell ref="C206:D206"/>
    <mergeCell ref="A207:A209"/>
    <mergeCell ref="C207:D207"/>
    <mergeCell ref="C208:D208"/>
    <mergeCell ref="C209:D209"/>
    <mergeCell ref="C211:D211"/>
    <mergeCell ref="A212:A213"/>
    <mergeCell ref="B212:B213"/>
    <mergeCell ref="C212:D212"/>
    <mergeCell ref="C213:D213"/>
    <mergeCell ref="A214:A216"/>
    <mergeCell ref="C214:D214"/>
    <mergeCell ref="C215:D215"/>
    <mergeCell ref="C216:D216"/>
    <mergeCell ref="C149:D149"/>
    <mergeCell ref="C150:D150"/>
    <mergeCell ref="A151:A153"/>
    <mergeCell ref="C151:D151"/>
    <mergeCell ref="C152:D152"/>
    <mergeCell ref="C153:D153"/>
    <mergeCell ref="C197:D197"/>
    <mergeCell ref="A198:A199"/>
    <mergeCell ref="B198:B199"/>
    <mergeCell ref="C198:D198"/>
    <mergeCell ref="C199:D199"/>
    <mergeCell ref="A149:A150"/>
    <mergeCell ref="B149:B150"/>
    <mergeCell ref="C190:D190"/>
    <mergeCell ref="A191:A192"/>
    <mergeCell ref="B191:B192"/>
    <mergeCell ref="C191:D191"/>
    <mergeCell ref="C192:D192"/>
    <mergeCell ref="A193:A195"/>
    <mergeCell ref="C193:D193"/>
    <mergeCell ref="C194:D194"/>
    <mergeCell ref="C195:D195"/>
    <mergeCell ref="C162:D162"/>
    <mergeCell ref="A163:A164"/>
    <mergeCell ref="A128:A129"/>
    <mergeCell ref="B128:B129"/>
    <mergeCell ref="C128:D128"/>
    <mergeCell ref="C129:D129"/>
    <mergeCell ref="C108:D108"/>
    <mergeCell ref="A109:A111"/>
    <mergeCell ref="C109:D109"/>
    <mergeCell ref="C110:D110"/>
    <mergeCell ref="C111:D111"/>
    <mergeCell ref="C120:D120"/>
    <mergeCell ref="A121:A122"/>
    <mergeCell ref="B121:B122"/>
    <mergeCell ref="C121:D121"/>
    <mergeCell ref="C122:D122"/>
    <mergeCell ref="A123:A125"/>
    <mergeCell ref="C123:D123"/>
    <mergeCell ref="C124:D124"/>
    <mergeCell ref="C102:D102"/>
    <mergeCell ref="C103:D103"/>
    <mergeCell ref="C104:D104"/>
    <mergeCell ref="C106:D106"/>
    <mergeCell ref="A107:A108"/>
    <mergeCell ref="B107:B108"/>
    <mergeCell ref="C107:D107"/>
    <mergeCell ref="C125:D125"/>
    <mergeCell ref="C127:D127"/>
    <mergeCell ref="C85:D85"/>
    <mergeCell ref="A86:A87"/>
    <mergeCell ref="B86:B87"/>
    <mergeCell ref="C86:D86"/>
    <mergeCell ref="C87:D87"/>
    <mergeCell ref="A88:A90"/>
    <mergeCell ref="C88:D88"/>
    <mergeCell ref="C89:D89"/>
    <mergeCell ref="C90:D90"/>
    <mergeCell ref="C71:D71"/>
    <mergeCell ref="A72:A73"/>
    <mergeCell ref="B72:B73"/>
    <mergeCell ref="C72:D72"/>
    <mergeCell ref="C73:D73"/>
    <mergeCell ref="A74:A76"/>
    <mergeCell ref="C74:D74"/>
    <mergeCell ref="C75:D75"/>
    <mergeCell ref="C76:D76"/>
    <mergeCell ref="C78:D78"/>
    <mergeCell ref="A79:A80"/>
    <mergeCell ref="B79:B80"/>
    <mergeCell ref="C79:D79"/>
    <mergeCell ref="C80:D80"/>
    <mergeCell ref="A81:A83"/>
    <mergeCell ref="C81:D81"/>
    <mergeCell ref="C82:D82"/>
    <mergeCell ref="C83:D83"/>
    <mergeCell ref="A67:A69"/>
    <mergeCell ref="C67:D67"/>
    <mergeCell ref="C68:D68"/>
    <mergeCell ref="C69:D69"/>
    <mergeCell ref="A4:D4"/>
    <mergeCell ref="A7:D7"/>
    <mergeCell ref="A8:D8"/>
    <mergeCell ref="A44:A45"/>
    <mergeCell ref="A46:A48"/>
    <mergeCell ref="C43:D43"/>
    <mergeCell ref="C44:D44"/>
    <mergeCell ref="C45:D45"/>
    <mergeCell ref="C46:D46"/>
    <mergeCell ref="C47:D47"/>
    <mergeCell ref="C48:D48"/>
    <mergeCell ref="C50:D50"/>
    <mergeCell ref="A6:D6"/>
    <mergeCell ref="C22:D22"/>
    <mergeCell ref="A23:A24"/>
    <mergeCell ref="B23:B24"/>
    <mergeCell ref="C23:D23"/>
    <mergeCell ref="A51:A52"/>
    <mergeCell ref="B51:B52"/>
    <mergeCell ref="C51:D51"/>
    <mergeCell ref="C92:D92"/>
    <mergeCell ref="A93:A94"/>
    <mergeCell ref="B93:B94"/>
    <mergeCell ref="A116:A118"/>
    <mergeCell ref="C116:D116"/>
    <mergeCell ref="C117:D117"/>
    <mergeCell ref="C118:D118"/>
    <mergeCell ref="C93:D93"/>
    <mergeCell ref="C94:D94"/>
    <mergeCell ref="A95:A97"/>
    <mergeCell ref="C95:D95"/>
    <mergeCell ref="C96:D96"/>
    <mergeCell ref="C97:D97"/>
    <mergeCell ref="C113:D113"/>
    <mergeCell ref="A114:A115"/>
    <mergeCell ref="B114:B115"/>
    <mergeCell ref="C114:D114"/>
    <mergeCell ref="C115:D115"/>
    <mergeCell ref="C99:D99"/>
    <mergeCell ref="A100:A101"/>
    <mergeCell ref="B100:B101"/>
    <mergeCell ref="C100:D100"/>
    <mergeCell ref="C101:D101"/>
    <mergeCell ref="A102:A104"/>
    <mergeCell ref="C141:D141"/>
    <mergeCell ref="A130:A132"/>
    <mergeCell ref="C130:D130"/>
    <mergeCell ref="C131:D131"/>
    <mergeCell ref="C132:D132"/>
    <mergeCell ref="C134:D134"/>
    <mergeCell ref="A135:A136"/>
    <mergeCell ref="B135:B136"/>
    <mergeCell ref="C135:D135"/>
    <mergeCell ref="C136:D136"/>
    <mergeCell ref="A137:A139"/>
    <mergeCell ref="C137:D137"/>
    <mergeCell ref="C138:D138"/>
    <mergeCell ref="C139:D139"/>
    <mergeCell ref="A142:A143"/>
    <mergeCell ref="B142:B143"/>
    <mergeCell ref="C142:D142"/>
    <mergeCell ref="C143:D143"/>
    <mergeCell ref="A144:A146"/>
    <mergeCell ref="C144:D144"/>
    <mergeCell ref="C145:D145"/>
    <mergeCell ref="C146:D146"/>
    <mergeCell ref="C148:D148"/>
    <mergeCell ref="C229:D229"/>
    <mergeCell ref="C230:D230"/>
    <mergeCell ref="C169:D169"/>
    <mergeCell ref="A170:A171"/>
    <mergeCell ref="B170:B171"/>
    <mergeCell ref="C170:D170"/>
    <mergeCell ref="C171:D171"/>
    <mergeCell ref="A172:A174"/>
    <mergeCell ref="C172:D172"/>
    <mergeCell ref="C173:D173"/>
    <mergeCell ref="C225:D225"/>
    <mergeCell ref="A226:A227"/>
    <mergeCell ref="B226:B227"/>
    <mergeCell ref="C226:D226"/>
    <mergeCell ref="C227:D227"/>
    <mergeCell ref="C183:D183"/>
    <mergeCell ref="A184:A185"/>
    <mergeCell ref="B184:B185"/>
    <mergeCell ref="C184:D184"/>
    <mergeCell ref="C185:D185"/>
    <mergeCell ref="A186:A188"/>
    <mergeCell ref="C186:D186"/>
    <mergeCell ref="C187:D187"/>
    <mergeCell ref="C188:D188"/>
    <mergeCell ref="B163:B164"/>
    <mergeCell ref="A298:A300"/>
    <mergeCell ref="C298:D298"/>
    <mergeCell ref="C299:D299"/>
    <mergeCell ref="C300:D300"/>
    <mergeCell ref="C309:D309"/>
    <mergeCell ref="A310:A311"/>
    <mergeCell ref="B310:B311"/>
    <mergeCell ref="C310:D310"/>
    <mergeCell ref="C311:D311"/>
    <mergeCell ref="C239:D239"/>
    <mergeCell ref="A240:A241"/>
    <mergeCell ref="B240:B241"/>
    <mergeCell ref="C240:D240"/>
    <mergeCell ref="C241:D241"/>
    <mergeCell ref="A242:A244"/>
    <mergeCell ref="C242:D242"/>
    <mergeCell ref="C243:D243"/>
    <mergeCell ref="C244:D244"/>
    <mergeCell ref="C218:D218"/>
    <mergeCell ref="A219:A220"/>
    <mergeCell ref="B219:B220"/>
    <mergeCell ref="A228:A230"/>
    <mergeCell ref="C228:D228"/>
    <mergeCell ref="C155:D155"/>
    <mergeCell ref="A156:A157"/>
    <mergeCell ref="B156:B157"/>
    <mergeCell ref="C156:D156"/>
    <mergeCell ref="C157:D157"/>
    <mergeCell ref="A158:A160"/>
    <mergeCell ref="C158:D158"/>
    <mergeCell ref="C159:D159"/>
    <mergeCell ref="C160:D160"/>
    <mergeCell ref="C246:D246"/>
    <mergeCell ref="A247:A248"/>
    <mergeCell ref="B247:B248"/>
    <mergeCell ref="C247:D247"/>
    <mergeCell ref="C248:D248"/>
    <mergeCell ref="A249:A251"/>
    <mergeCell ref="C249:D249"/>
    <mergeCell ref="C250:D250"/>
    <mergeCell ref="C251:D251"/>
    <mergeCell ref="C253:D253"/>
    <mergeCell ref="A254:A255"/>
    <mergeCell ref="B254:B255"/>
    <mergeCell ref="C254:D254"/>
    <mergeCell ref="C255:D255"/>
    <mergeCell ref="A256:A258"/>
    <mergeCell ref="C256:D256"/>
    <mergeCell ref="C257:D257"/>
    <mergeCell ref="C258:D258"/>
    <mergeCell ref="C260:D260"/>
    <mergeCell ref="A261:A262"/>
    <mergeCell ref="B261:B262"/>
    <mergeCell ref="C261:D261"/>
    <mergeCell ref="C262:D262"/>
    <mergeCell ref="A263:A265"/>
    <mergeCell ref="C263:D263"/>
    <mergeCell ref="C264:D264"/>
    <mergeCell ref="C265:D265"/>
    <mergeCell ref="C267:D267"/>
    <mergeCell ref="A268:A269"/>
    <mergeCell ref="B268:B269"/>
    <mergeCell ref="C268:D268"/>
    <mergeCell ref="C269:D269"/>
    <mergeCell ref="A270:A272"/>
    <mergeCell ref="C270:D270"/>
    <mergeCell ref="C271:D271"/>
    <mergeCell ref="C272:D272"/>
    <mergeCell ref="C274:D274"/>
    <mergeCell ref="A275:A276"/>
    <mergeCell ref="B275:B276"/>
    <mergeCell ref="C275:D275"/>
    <mergeCell ref="C276:D276"/>
    <mergeCell ref="A277:A279"/>
    <mergeCell ref="C277:D277"/>
    <mergeCell ref="C278:D278"/>
    <mergeCell ref="C279:D279"/>
    <mergeCell ref="C281:D281"/>
    <mergeCell ref="A282:A283"/>
    <mergeCell ref="B282:B283"/>
    <mergeCell ref="C282:D282"/>
    <mergeCell ref="C283:D283"/>
    <mergeCell ref="A284:A286"/>
    <mergeCell ref="C284:D284"/>
    <mergeCell ref="C285:D285"/>
    <mergeCell ref="C286:D286"/>
    <mergeCell ref="C288:D288"/>
    <mergeCell ref="A289:A290"/>
    <mergeCell ref="B289:B290"/>
    <mergeCell ref="C289:D289"/>
    <mergeCell ref="C290:D290"/>
    <mergeCell ref="A291:A293"/>
    <mergeCell ref="C291:D291"/>
    <mergeCell ref="C292:D292"/>
    <mergeCell ref="C293:D293"/>
    <mergeCell ref="C302:D302"/>
    <mergeCell ref="A303:A304"/>
    <mergeCell ref="B303:B304"/>
    <mergeCell ref="C303:D303"/>
    <mergeCell ref="C304:D304"/>
    <mergeCell ref="A305:A307"/>
    <mergeCell ref="C305:D305"/>
    <mergeCell ref="C306:D306"/>
    <mergeCell ref="C307:D307"/>
    <mergeCell ref="C330:D330"/>
    <mergeCell ref="A331:A332"/>
    <mergeCell ref="B331:B332"/>
    <mergeCell ref="C331:D331"/>
    <mergeCell ref="C332:D332"/>
    <mergeCell ref="A333:A335"/>
    <mergeCell ref="C333:D333"/>
    <mergeCell ref="C334:D334"/>
    <mergeCell ref="C335:D335"/>
    <mergeCell ref="C337:D337"/>
    <mergeCell ref="A338:A339"/>
    <mergeCell ref="B338:B339"/>
    <mergeCell ref="C338:D338"/>
    <mergeCell ref="C339:D339"/>
    <mergeCell ref="A340:A342"/>
    <mergeCell ref="C340:D340"/>
    <mergeCell ref="C341:D341"/>
    <mergeCell ref="C342:D342"/>
    <mergeCell ref="C344:D344"/>
    <mergeCell ref="A345:A346"/>
    <mergeCell ref="B345:B346"/>
    <mergeCell ref="C345:D345"/>
    <mergeCell ref="C346:D346"/>
    <mergeCell ref="A347:A349"/>
    <mergeCell ref="C347:D347"/>
    <mergeCell ref="C348:D348"/>
    <mergeCell ref="C349:D349"/>
    <mergeCell ref="C351:D351"/>
    <mergeCell ref="A352:A353"/>
    <mergeCell ref="B352:B353"/>
    <mergeCell ref="C352:D352"/>
    <mergeCell ref="C353:D353"/>
    <mergeCell ref="A354:A356"/>
    <mergeCell ref="C354:D354"/>
    <mergeCell ref="C355:D355"/>
    <mergeCell ref="C356:D356"/>
    <mergeCell ref="C358:D358"/>
    <mergeCell ref="A359:A360"/>
    <mergeCell ref="B359:B360"/>
    <mergeCell ref="C359:D359"/>
    <mergeCell ref="C360:D360"/>
    <mergeCell ref="A361:A363"/>
    <mergeCell ref="C361:D361"/>
    <mergeCell ref="C362:D362"/>
    <mergeCell ref="C363:D363"/>
    <mergeCell ref="C365:D365"/>
    <mergeCell ref="A366:A367"/>
    <mergeCell ref="B366:B367"/>
    <mergeCell ref="C366:D366"/>
    <mergeCell ref="C367:D367"/>
    <mergeCell ref="A368:A370"/>
    <mergeCell ref="C368:D368"/>
    <mergeCell ref="C369:D369"/>
    <mergeCell ref="C370:D370"/>
  </mergeCells>
  <dataValidations count="4">
    <dataValidation type="list" allowBlank="1" showInputMessage="1" showErrorMessage="1" promptTitle="Metadata category" prompt="Please select from drop down list" sqref="B28 B91 B70 B168 B175 B182 B189 B161">
      <formula1>$C$11:$C$19</formula1>
    </dataValidation>
    <dataValidation type="list" allowBlank="1" showInputMessage="1" showErrorMessage="1" promptTitle="Source de la donnée" prompt="Veuillez sélectionner une option du menu déroulant" sqref="B22 B29 B36 B43 B50 B57 B64 B71 B78 B85 B92 B99 B106 B113 B120 B127 B134 B141 B148 B162 B169 B176 B183 B190 B197 B204 B211 B218 B225 B232 B239 B295 B309 B323 B155 B246 B253 B260 B267 B274 B281 B288 B302 B316 B330 B337 B344 B351 B358 B365">
      <formula1>$A$11:$A$15</formula1>
    </dataValidation>
    <dataValidation type="list" allowBlank="1" showInputMessage="1" showErrorMessage="1" promptTitle="Diffusion de la donnée" prompt="Veuillez sélectionner une option du menu déroulant" sqref="B23:B24 B30:B31 B37:B38 B44:B45 B51:B52 B58:B59 B65:B66 B72:B73 B79:B80 B86:B87 B93:B94 B100:B101 B107:B108 B114:B115 B121:B122 B128:B129 B135:B136 B142:B143 B149:B150 B163:B164 B170:B171 B177:B178 B184:B185 B191:B192 B198:B199 B205:B206 B212:B213 B219:B220 B226:B227 B233:B234 B240:B241 B296:B297 B310:B311 B324:B325 B156:B157 B247:B248 B254:B255 B261:B262 B268:B269 B275:B276 B282:B283 B289:B290 B303:B304 B317:B318 B331:B332 B338:B339 B345:B346 B352:B353 B359:B360 B366:B367">
      <formula1>$B$11:$B$16</formula1>
    </dataValidation>
    <dataValidation type="list" allowBlank="1" showInputMessage="1" showErrorMessage="1" promptTitle="Catégorie de métadonnée" prompt="Veuillez sélectionner une option du menu déroulant" sqref="B25:B27 B32:B34 B39:B41 B46:B48 B53:B55 B60:B62 B67:B69 B74:B76 B81:B83 B88:B90 B95:B97 B102:B104 B109:B111 B116:B118 B123:B125 B130:B132 B137:B139 B144:B146 B319:B321 B165:B167 B172:B174 B179:B181 B186:B188 B193:B195 B200:B202 B207:B209 B214:B216 B221:B223 B228:B230 B235:B237 B158:B160 B291:B293 B305:B307 B151:B153 B242:B244 B249:B251 B256:B258 B263:B265 B270:B272 B277:B279 B284:B286 B298:B300 B312:B314 B326:B328 B333:B335 B340:B342 B347:B349 B354:B356 B361:B363 B368:B370">
      <formula1>$C$11:$C$19</formula1>
    </dataValidation>
  </dataValidations>
  <hyperlinks>
    <hyperlink ref="D56" location="'1. Données Nationales'!A23" display="Retour aux données"/>
    <hyperlink ref="D77" location="'1. Données Nationales'!A26" display="Retour aux données"/>
    <hyperlink ref="D70" location="'1. Données Nationales'!A25" display="Retour aux données"/>
    <hyperlink ref="D84" location="'1. Données Nationales'!A27" display="Retour aux données"/>
    <hyperlink ref="D98" location="'1. Données Nationales'!A30" display="Retour aux données"/>
    <hyperlink ref="D105" location="'1. Données Nationales'!A31" display="Retour aux données"/>
    <hyperlink ref="D91" location="'1. Données Nationales'!A29" display="Retour aux données"/>
    <hyperlink ref="D112" location="'1. Données Nationales'!A32" display="Retour aux données"/>
    <hyperlink ref="D119" location="'1. Données Nationales'!A33" display="Retour aux données"/>
    <hyperlink ref="D126" location="'1. Données Nationales'!A34" display="Retour aux données"/>
    <hyperlink ref="D133" location="'1. Données Nationales'!A37" display="Retour aux données"/>
    <hyperlink ref="D140" location="'1. Données Nationales'!A38" display="Retour aux données"/>
    <hyperlink ref="D147" location="'1. Données Nationales'!A39" display="Retour aux données"/>
    <hyperlink ref="D196" location="'1. Données Nationales'!A49" display="Retour aux données"/>
    <hyperlink ref="D203" location="'1. Données Nationales'!A50" display="Retour aux données"/>
    <hyperlink ref="D210" location="'1. Données Nationales'!A51" display="Retour aux données"/>
    <hyperlink ref="D182" location="'1. Données Nationales'!A47" display="Retour aux données"/>
    <hyperlink ref="D189" location="'1. Données Nationales'!A48" display="Retour aux données"/>
    <hyperlink ref="D217" location="'1. Données Nationales'!A52" display="Retour aux données"/>
    <hyperlink ref="D224" location="'1. Données Nationales'!A53" display="Retour aux données"/>
    <hyperlink ref="D168" location="'1. Données Nationales'!A45" display="Retour aux données"/>
    <hyperlink ref="D175" location="'1. Données Nationales'!A46" display="Retour aux données"/>
    <hyperlink ref="D231" location="'1. Données Nationales'!A54" display="Retour aux données"/>
    <hyperlink ref="D238" location="'1. Données Nationales'!A55" display="Retour aux données"/>
    <hyperlink ref="D161" location="'1. Données Nationales'!A44" display="Retour aux données"/>
    <hyperlink ref="D294" location="'1. Données Nationales'!A66" display="Retour aux données"/>
    <hyperlink ref="D308" location="'1. Données Nationales'!A70" display="Retour aux données"/>
    <hyperlink ref="D322" location="'1. Données Nationales'!A74" display="Retour aux données"/>
    <hyperlink ref="D42" location="'1. Données Nationales'!A21" display="Retour aux données"/>
    <hyperlink ref="D49" location="'1. Données Nationales'!A22" display="Retour aux données"/>
    <hyperlink ref="D21" location="'1. Données Nationales'!A15" display="Retour aux données"/>
    <hyperlink ref="D28" location="'1. Données Nationales'!A19" display="Retour aux données"/>
    <hyperlink ref="D35" location="'1. Données Nationales'!A20" display="Retour aux données"/>
    <hyperlink ref="D63" location="'1. Données Nationales'!A24" display="Retour aux données"/>
    <hyperlink ref="D154" location="'1. Données Nationales'!A40" display="Retour aux données"/>
    <hyperlink ref="D245" location="'1. Données Nationales'!A57" display="Retour aux données"/>
    <hyperlink ref="D252" location="'1. Données Nationales'!A58" display="Retour aux données"/>
    <hyperlink ref="D259" location="'1. Données Nationales'!A59" display="Retour aux données"/>
    <hyperlink ref="D266" location="'1. Données Nationales'!A60" display="Retour aux données"/>
    <hyperlink ref="D273" location="'1. Données Nationales'!A61" display="Retour aux données"/>
    <hyperlink ref="D280" location="'1. Données Nationales'!A62" display="Retour aux données"/>
    <hyperlink ref="D287" location="'1. Données Nationales'!A64" display="Retour aux données"/>
    <hyperlink ref="D301" location="'1. Données Nationales'!A69" display="Retour aux données"/>
    <hyperlink ref="D315" location="'1. Données Nationales'!A71" display="Retour aux données"/>
    <hyperlink ref="D329" location="'1. Données Nationales'!A75" display="Retour aux données"/>
    <hyperlink ref="D336" location="'2. Données Sous-Nationales'!A20" display="Retour aux données"/>
    <hyperlink ref="D343" location="'2. Données Sous-Nationales'!A21" display="Retour aux données"/>
    <hyperlink ref="D350" location="'2. Données Sous-Nationales'!A22" display="Retour aux données"/>
    <hyperlink ref="D357" location="'2. Données Sous-Nationales'!A24" display="Retour aux données"/>
    <hyperlink ref="D364" location="'2. Données Sous-Nationales'!A25" display="Retour aux données"/>
  </hyperlinks>
  <pageMargins left="0.7" right="0.7" top="0.75" bottom="0.75" header="0.3" footer="0.3"/>
  <pageSetup paperSize="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37"/>
  <sheetViews>
    <sheetView view="pageBreakPreview" topLeftCell="B1" zoomScale="80" zoomScaleNormal="100" zoomScaleSheetLayoutView="80" workbookViewId="0">
      <selection activeCell="G60" sqref="G60"/>
    </sheetView>
  </sheetViews>
  <sheetFormatPr defaultColWidth="8.85546875" defaultRowHeight="15" x14ac:dyDescent="0.25"/>
  <cols>
    <col min="1" max="1" width="1.7109375" style="3" customWidth="1"/>
    <col min="2" max="2" width="6" style="3" customWidth="1"/>
    <col min="3" max="3" width="5.42578125" style="3" customWidth="1"/>
    <col min="4" max="4" width="11.28515625" style="3" customWidth="1"/>
    <col min="5" max="5" width="47" style="3" customWidth="1"/>
    <col min="6" max="6" width="11.5703125" style="318" customWidth="1"/>
    <col min="7" max="7" width="18.28515625" style="285" customWidth="1"/>
    <col min="8" max="8" width="17.85546875" style="320" customWidth="1"/>
    <col min="9" max="9" width="22.140625" style="320" customWidth="1"/>
    <col min="10" max="10" width="23.85546875" style="3" customWidth="1"/>
    <col min="11" max="11" width="1.7109375" style="3" customWidth="1"/>
    <col min="12" max="12" width="10.85546875" style="3" bestFit="1" customWidth="1"/>
    <col min="13" max="16" width="14.85546875" style="3" bestFit="1" customWidth="1"/>
    <col min="17" max="17" width="10.28515625" style="3" bestFit="1" customWidth="1"/>
    <col min="18" max="251" width="8.85546875" style="3"/>
    <col min="252" max="252" width="1.7109375" style="3" customWidth="1"/>
    <col min="253" max="254" width="5.42578125" style="3" customWidth="1"/>
    <col min="255" max="255" width="7.7109375" style="3" customWidth="1"/>
    <col min="256" max="256" width="33.140625" style="3" customWidth="1"/>
    <col min="257" max="257" width="4.7109375" style="3" customWidth="1"/>
    <col min="258" max="258" width="12.42578125" style="3" customWidth="1"/>
    <col min="259" max="259" width="8.5703125" style="3" customWidth="1"/>
    <col min="260" max="260" width="4.7109375" style="3" customWidth="1"/>
    <col min="261" max="261" width="14.5703125" style="3" customWidth="1"/>
    <col min="262" max="262" width="23.140625" style="3" customWidth="1"/>
    <col min="263" max="507" width="8.85546875" style="3"/>
    <col min="508" max="508" width="1.7109375" style="3" customWidth="1"/>
    <col min="509" max="510" width="5.42578125" style="3" customWidth="1"/>
    <col min="511" max="511" width="7.7109375" style="3" customWidth="1"/>
    <col min="512" max="512" width="33.140625" style="3" customWidth="1"/>
    <col min="513" max="513" width="4.7109375" style="3" customWidth="1"/>
    <col min="514" max="514" width="12.42578125" style="3" customWidth="1"/>
    <col min="515" max="515" width="8.5703125" style="3" customWidth="1"/>
    <col min="516" max="516" width="4.7109375" style="3" customWidth="1"/>
    <col min="517" max="517" width="14.5703125" style="3" customWidth="1"/>
    <col min="518" max="518" width="23.140625" style="3" customWidth="1"/>
    <col min="519" max="763" width="8.85546875" style="3"/>
    <col min="764" max="764" width="1.7109375" style="3" customWidth="1"/>
    <col min="765" max="766" width="5.42578125" style="3" customWidth="1"/>
    <col min="767" max="767" width="7.7109375" style="3" customWidth="1"/>
    <col min="768" max="768" width="33.140625" style="3" customWidth="1"/>
    <col min="769" max="769" width="4.7109375" style="3" customWidth="1"/>
    <col min="770" max="770" width="12.42578125" style="3" customWidth="1"/>
    <col min="771" max="771" width="8.5703125" style="3" customWidth="1"/>
    <col min="772" max="772" width="4.7109375" style="3" customWidth="1"/>
    <col min="773" max="773" width="14.5703125" style="3" customWidth="1"/>
    <col min="774" max="774" width="23.140625" style="3" customWidth="1"/>
    <col min="775" max="1019" width="8.85546875" style="3"/>
    <col min="1020" max="1020" width="1.7109375" style="3" customWidth="1"/>
    <col min="1021" max="1022" width="5.42578125" style="3" customWidth="1"/>
    <col min="1023" max="1023" width="7.7109375" style="3" customWidth="1"/>
    <col min="1024" max="1024" width="33.140625" style="3" customWidth="1"/>
    <col min="1025" max="1025" width="4.7109375" style="3" customWidth="1"/>
    <col min="1026" max="1026" width="12.42578125" style="3" customWidth="1"/>
    <col min="1027" max="1027" width="8.5703125" style="3" customWidth="1"/>
    <col min="1028" max="1028" width="4.7109375" style="3" customWidth="1"/>
    <col min="1029" max="1029" width="14.5703125" style="3" customWidth="1"/>
    <col min="1030" max="1030" width="23.140625" style="3" customWidth="1"/>
    <col min="1031" max="1275" width="8.85546875" style="3"/>
    <col min="1276" max="1276" width="1.7109375" style="3" customWidth="1"/>
    <col min="1277" max="1278" width="5.42578125" style="3" customWidth="1"/>
    <col min="1279" max="1279" width="7.7109375" style="3" customWidth="1"/>
    <col min="1280" max="1280" width="33.140625" style="3" customWidth="1"/>
    <col min="1281" max="1281" width="4.7109375" style="3" customWidth="1"/>
    <col min="1282" max="1282" width="12.42578125" style="3" customWidth="1"/>
    <col min="1283" max="1283" width="8.5703125" style="3" customWidth="1"/>
    <col min="1284" max="1284" width="4.7109375" style="3" customWidth="1"/>
    <col min="1285" max="1285" width="14.5703125" style="3" customWidth="1"/>
    <col min="1286" max="1286" width="23.140625" style="3" customWidth="1"/>
    <col min="1287" max="1531" width="8.85546875" style="3"/>
    <col min="1532" max="1532" width="1.7109375" style="3" customWidth="1"/>
    <col min="1533" max="1534" width="5.42578125" style="3" customWidth="1"/>
    <col min="1535" max="1535" width="7.7109375" style="3" customWidth="1"/>
    <col min="1536" max="1536" width="33.140625" style="3" customWidth="1"/>
    <col min="1537" max="1537" width="4.7109375" style="3" customWidth="1"/>
    <col min="1538" max="1538" width="12.42578125" style="3" customWidth="1"/>
    <col min="1539" max="1539" width="8.5703125" style="3" customWidth="1"/>
    <col min="1540" max="1540" width="4.7109375" style="3" customWidth="1"/>
    <col min="1541" max="1541" width="14.5703125" style="3" customWidth="1"/>
    <col min="1542" max="1542" width="23.140625" style="3" customWidth="1"/>
    <col min="1543" max="1787" width="8.85546875" style="3"/>
    <col min="1788" max="1788" width="1.7109375" style="3" customWidth="1"/>
    <col min="1789" max="1790" width="5.42578125" style="3" customWidth="1"/>
    <col min="1791" max="1791" width="7.7109375" style="3" customWidth="1"/>
    <col min="1792" max="1792" width="33.140625" style="3" customWidth="1"/>
    <col min="1793" max="1793" width="4.7109375" style="3" customWidth="1"/>
    <col min="1794" max="1794" width="12.42578125" style="3" customWidth="1"/>
    <col min="1795" max="1795" width="8.5703125" style="3" customWidth="1"/>
    <col min="1796" max="1796" width="4.7109375" style="3" customWidth="1"/>
    <col min="1797" max="1797" width="14.5703125" style="3" customWidth="1"/>
    <col min="1798" max="1798" width="23.140625" style="3" customWidth="1"/>
    <col min="1799" max="2043" width="8.85546875" style="3"/>
    <col min="2044" max="2044" width="1.7109375" style="3" customWidth="1"/>
    <col min="2045" max="2046" width="5.42578125" style="3" customWidth="1"/>
    <col min="2047" max="2047" width="7.7109375" style="3" customWidth="1"/>
    <col min="2048" max="2048" width="33.140625" style="3" customWidth="1"/>
    <col min="2049" max="2049" width="4.7109375" style="3" customWidth="1"/>
    <col min="2050" max="2050" width="12.42578125" style="3" customWidth="1"/>
    <col min="2051" max="2051" width="8.5703125" style="3" customWidth="1"/>
    <col min="2052" max="2052" width="4.7109375" style="3" customWidth="1"/>
    <col min="2053" max="2053" width="14.5703125" style="3" customWidth="1"/>
    <col min="2054" max="2054" width="23.140625" style="3" customWidth="1"/>
    <col min="2055" max="2299" width="8.85546875" style="3"/>
    <col min="2300" max="2300" width="1.7109375" style="3" customWidth="1"/>
    <col min="2301" max="2302" width="5.42578125" style="3" customWidth="1"/>
    <col min="2303" max="2303" width="7.7109375" style="3" customWidth="1"/>
    <col min="2304" max="2304" width="33.140625" style="3" customWidth="1"/>
    <col min="2305" max="2305" width="4.7109375" style="3" customWidth="1"/>
    <col min="2306" max="2306" width="12.42578125" style="3" customWidth="1"/>
    <col min="2307" max="2307" width="8.5703125" style="3" customWidth="1"/>
    <col min="2308" max="2308" width="4.7109375" style="3" customWidth="1"/>
    <col min="2309" max="2309" width="14.5703125" style="3" customWidth="1"/>
    <col min="2310" max="2310" width="23.140625" style="3" customWidth="1"/>
    <col min="2311" max="2555" width="8.85546875" style="3"/>
    <col min="2556" max="2556" width="1.7109375" style="3" customWidth="1"/>
    <col min="2557" max="2558" width="5.42578125" style="3" customWidth="1"/>
    <col min="2559" max="2559" width="7.7109375" style="3" customWidth="1"/>
    <col min="2560" max="2560" width="33.140625" style="3" customWidth="1"/>
    <col min="2561" max="2561" width="4.7109375" style="3" customWidth="1"/>
    <col min="2562" max="2562" width="12.42578125" style="3" customWidth="1"/>
    <col min="2563" max="2563" width="8.5703125" style="3" customWidth="1"/>
    <col min="2564" max="2564" width="4.7109375" style="3" customWidth="1"/>
    <col min="2565" max="2565" width="14.5703125" style="3" customWidth="1"/>
    <col min="2566" max="2566" width="23.140625" style="3" customWidth="1"/>
    <col min="2567" max="2811" width="8.85546875" style="3"/>
    <col min="2812" max="2812" width="1.7109375" style="3" customWidth="1"/>
    <col min="2813" max="2814" width="5.42578125" style="3" customWidth="1"/>
    <col min="2815" max="2815" width="7.7109375" style="3" customWidth="1"/>
    <col min="2816" max="2816" width="33.140625" style="3" customWidth="1"/>
    <col min="2817" max="2817" width="4.7109375" style="3" customWidth="1"/>
    <col min="2818" max="2818" width="12.42578125" style="3" customWidth="1"/>
    <col min="2819" max="2819" width="8.5703125" style="3" customWidth="1"/>
    <col min="2820" max="2820" width="4.7109375" style="3" customWidth="1"/>
    <col min="2821" max="2821" width="14.5703125" style="3" customWidth="1"/>
    <col min="2822" max="2822" width="23.140625" style="3" customWidth="1"/>
    <col min="2823" max="3067" width="8.85546875" style="3"/>
    <col min="3068" max="3068" width="1.7109375" style="3" customWidth="1"/>
    <col min="3069" max="3070" width="5.42578125" style="3" customWidth="1"/>
    <col min="3071" max="3071" width="7.7109375" style="3" customWidth="1"/>
    <col min="3072" max="3072" width="33.140625" style="3" customWidth="1"/>
    <col min="3073" max="3073" width="4.7109375" style="3" customWidth="1"/>
    <col min="3074" max="3074" width="12.42578125" style="3" customWidth="1"/>
    <col min="3075" max="3075" width="8.5703125" style="3" customWidth="1"/>
    <col min="3076" max="3076" width="4.7109375" style="3" customWidth="1"/>
    <col min="3077" max="3077" width="14.5703125" style="3" customWidth="1"/>
    <col min="3078" max="3078" width="23.140625" style="3" customWidth="1"/>
    <col min="3079" max="3323" width="8.85546875" style="3"/>
    <col min="3324" max="3324" width="1.7109375" style="3" customWidth="1"/>
    <col min="3325" max="3326" width="5.42578125" style="3" customWidth="1"/>
    <col min="3327" max="3327" width="7.7109375" style="3" customWidth="1"/>
    <col min="3328" max="3328" width="33.140625" style="3" customWidth="1"/>
    <col min="3329" max="3329" width="4.7109375" style="3" customWidth="1"/>
    <col min="3330" max="3330" width="12.42578125" style="3" customWidth="1"/>
    <col min="3331" max="3331" width="8.5703125" style="3" customWidth="1"/>
    <col min="3332" max="3332" width="4.7109375" style="3" customWidth="1"/>
    <col min="3333" max="3333" width="14.5703125" style="3" customWidth="1"/>
    <col min="3334" max="3334" width="23.140625" style="3" customWidth="1"/>
    <col min="3335" max="3579" width="8.85546875" style="3"/>
    <col min="3580" max="3580" width="1.7109375" style="3" customWidth="1"/>
    <col min="3581" max="3582" width="5.42578125" style="3" customWidth="1"/>
    <col min="3583" max="3583" width="7.7109375" style="3" customWidth="1"/>
    <col min="3584" max="3584" width="33.140625" style="3" customWidth="1"/>
    <col min="3585" max="3585" width="4.7109375" style="3" customWidth="1"/>
    <col min="3586" max="3586" width="12.42578125" style="3" customWidth="1"/>
    <col min="3587" max="3587" width="8.5703125" style="3" customWidth="1"/>
    <col min="3588" max="3588" width="4.7109375" style="3" customWidth="1"/>
    <col min="3589" max="3589" width="14.5703125" style="3" customWidth="1"/>
    <col min="3590" max="3590" width="23.140625" style="3" customWidth="1"/>
    <col min="3591" max="3835" width="8.85546875" style="3"/>
    <col min="3836" max="3836" width="1.7109375" style="3" customWidth="1"/>
    <col min="3837" max="3838" width="5.42578125" style="3" customWidth="1"/>
    <col min="3839" max="3839" width="7.7109375" style="3" customWidth="1"/>
    <col min="3840" max="3840" width="33.140625" style="3" customWidth="1"/>
    <col min="3841" max="3841" width="4.7109375" style="3" customWidth="1"/>
    <col min="3842" max="3842" width="12.42578125" style="3" customWidth="1"/>
    <col min="3843" max="3843" width="8.5703125" style="3" customWidth="1"/>
    <col min="3844" max="3844" width="4.7109375" style="3" customWidth="1"/>
    <col min="3845" max="3845" width="14.5703125" style="3" customWidth="1"/>
    <col min="3846" max="3846" width="23.140625" style="3" customWidth="1"/>
    <col min="3847" max="4091" width="8.85546875" style="3"/>
    <col min="4092" max="4092" width="1.7109375" style="3" customWidth="1"/>
    <col min="4093" max="4094" width="5.42578125" style="3" customWidth="1"/>
    <col min="4095" max="4095" width="7.7109375" style="3" customWidth="1"/>
    <col min="4096" max="4096" width="33.140625" style="3" customWidth="1"/>
    <col min="4097" max="4097" width="4.7109375" style="3" customWidth="1"/>
    <col min="4098" max="4098" width="12.42578125" style="3" customWidth="1"/>
    <col min="4099" max="4099" width="8.5703125" style="3" customWidth="1"/>
    <col min="4100" max="4100" width="4.7109375" style="3" customWidth="1"/>
    <col min="4101" max="4101" width="14.5703125" style="3" customWidth="1"/>
    <col min="4102" max="4102" width="23.140625" style="3" customWidth="1"/>
    <col min="4103" max="4347" width="8.85546875" style="3"/>
    <col min="4348" max="4348" width="1.7109375" style="3" customWidth="1"/>
    <col min="4349" max="4350" width="5.42578125" style="3" customWidth="1"/>
    <col min="4351" max="4351" width="7.7109375" style="3" customWidth="1"/>
    <col min="4352" max="4352" width="33.140625" style="3" customWidth="1"/>
    <col min="4353" max="4353" width="4.7109375" style="3" customWidth="1"/>
    <col min="4354" max="4354" width="12.42578125" style="3" customWidth="1"/>
    <col min="4355" max="4355" width="8.5703125" style="3" customWidth="1"/>
    <col min="4356" max="4356" width="4.7109375" style="3" customWidth="1"/>
    <col min="4357" max="4357" width="14.5703125" style="3" customWidth="1"/>
    <col min="4358" max="4358" width="23.140625" style="3" customWidth="1"/>
    <col min="4359" max="4603" width="8.85546875" style="3"/>
    <col min="4604" max="4604" width="1.7109375" style="3" customWidth="1"/>
    <col min="4605" max="4606" width="5.42578125" style="3" customWidth="1"/>
    <col min="4607" max="4607" width="7.7109375" style="3" customWidth="1"/>
    <col min="4608" max="4608" width="33.140625" style="3" customWidth="1"/>
    <col min="4609" max="4609" width="4.7109375" style="3" customWidth="1"/>
    <col min="4610" max="4610" width="12.42578125" style="3" customWidth="1"/>
    <col min="4611" max="4611" width="8.5703125" style="3" customWidth="1"/>
    <col min="4612" max="4612" width="4.7109375" style="3" customWidth="1"/>
    <col min="4613" max="4613" width="14.5703125" style="3" customWidth="1"/>
    <col min="4614" max="4614" width="23.140625" style="3" customWidth="1"/>
    <col min="4615" max="4859" width="8.85546875" style="3"/>
    <col min="4860" max="4860" width="1.7109375" style="3" customWidth="1"/>
    <col min="4861" max="4862" width="5.42578125" style="3" customWidth="1"/>
    <col min="4863" max="4863" width="7.7109375" style="3" customWidth="1"/>
    <col min="4864" max="4864" width="33.140625" style="3" customWidth="1"/>
    <col min="4865" max="4865" width="4.7109375" style="3" customWidth="1"/>
    <col min="4866" max="4866" width="12.42578125" style="3" customWidth="1"/>
    <col min="4867" max="4867" width="8.5703125" style="3" customWidth="1"/>
    <col min="4868" max="4868" width="4.7109375" style="3" customWidth="1"/>
    <col min="4869" max="4869" width="14.5703125" style="3" customWidth="1"/>
    <col min="4870" max="4870" width="23.140625" style="3" customWidth="1"/>
    <col min="4871" max="5115" width="8.85546875" style="3"/>
    <col min="5116" max="5116" width="1.7109375" style="3" customWidth="1"/>
    <col min="5117" max="5118" width="5.42578125" style="3" customWidth="1"/>
    <col min="5119" max="5119" width="7.7109375" style="3" customWidth="1"/>
    <col min="5120" max="5120" width="33.140625" style="3" customWidth="1"/>
    <col min="5121" max="5121" width="4.7109375" style="3" customWidth="1"/>
    <col min="5122" max="5122" width="12.42578125" style="3" customWidth="1"/>
    <col min="5123" max="5123" width="8.5703125" style="3" customWidth="1"/>
    <col min="5124" max="5124" width="4.7109375" style="3" customWidth="1"/>
    <col min="5125" max="5125" width="14.5703125" style="3" customWidth="1"/>
    <col min="5126" max="5126" width="23.140625" style="3" customWidth="1"/>
    <col min="5127" max="5371" width="8.85546875" style="3"/>
    <col min="5372" max="5372" width="1.7109375" style="3" customWidth="1"/>
    <col min="5373" max="5374" width="5.42578125" style="3" customWidth="1"/>
    <col min="5375" max="5375" width="7.7109375" style="3" customWidth="1"/>
    <col min="5376" max="5376" width="33.140625" style="3" customWidth="1"/>
    <col min="5377" max="5377" width="4.7109375" style="3" customWidth="1"/>
    <col min="5378" max="5378" width="12.42578125" style="3" customWidth="1"/>
    <col min="5379" max="5379" width="8.5703125" style="3" customWidth="1"/>
    <col min="5380" max="5380" width="4.7109375" style="3" customWidth="1"/>
    <col min="5381" max="5381" width="14.5703125" style="3" customWidth="1"/>
    <col min="5382" max="5382" width="23.140625" style="3" customWidth="1"/>
    <col min="5383" max="5627" width="8.85546875" style="3"/>
    <col min="5628" max="5628" width="1.7109375" style="3" customWidth="1"/>
    <col min="5629" max="5630" width="5.42578125" style="3" customWidth="1"/>
    <col min="5631" max="5631" width="7.7109375" style="3" customWidth="1"/>
    <col min="5632" max="5632" width="33.140625" style="3" customWidth="1"/>
    <col min="5633" max="5633" width="4.7109375" style="3" customWidth="1"/>
    <col min="5634" max="5634" width="12.42578125" style="3" customWidth="1"/>
    <col min="5635" max="5635" width="8.5703125" style="3" customWidth="1"/>
    <col min="5636" max="5636" width="4.7109375" style="3" customWidth="1"/>
    <col min="5637" max="5637" width="14.5703125" style="3" customWidth="1"/>
    <col min="5638" max="5638" width="23.140625" style="3" customWidth="1"/>
    <col min="5639" max="5883" width="8.85546875" style="3"/>
    <col min="5884" max="5884" width="1.7109375" style="3" customWidth="1"/>
    <col min="5885" max="5886" width="5.42578125" style="3" customWidth="1"/>
    <col min="5887" max="5887" width="7.7109375" style="3" customWidth="1"/>
    <col min="5888" max="5888" width="33.140625" style="3" customWidth="1"/>
    <col min="5889" max="5889" width="4.7109375" style="3" customWidth="1"/>
    <col min="5890" max="5890" width="12.42578125" style="3" customWidth="1"/>
    <col min="5891" max="5891" width="8.5703125" style="3" customWidth="1"/>
    <col min="5892" max="5892" width="4.7109375" style="3" customWidth="1"/>
    <col min="5893" max="5893" width="14.5703125" style="3" customWidth="1"/>
    <col min="5894" max="5894" width="23.140625" style="3" customWidth="1"/>
    <col min="5895" max="6139" width="8.85546875" style="3"/>
    <col min="6140" max="6140" width="1.7109375" style="3" customWidth="1"/>
    <col min="6141" max="6142" width="5.42578125" style="3" customWidth="1"/>
    <col min="6143" max="6143" width="7.7109375" style="3" customWidth="1"/>
    <col min="6144" max="6144" width="33.140625" style="3" customWidth="1"/>
    <col min="6145" max="6145" width="4.7109375" style="3" customWidth="1"/>
    <col min="6146" max="6146" width="12.42578125" style="3" customWidth="1"/>
    <col min="6147" max="6147" width="8.5703125" style="3" customWidth="1"/>
    <col min="6148" max="6148" width="4.7109375" style="3" customWidth="1"/>
    <col min="6149" max="6149" width="14.5703125" style="3" customWidth="1"/>
    <col min="6150" max="6150" width="23.140625" style="3" customWidth="1"/>
    <col min="6151" max="6395" width="8.85546875" style="3"/>
    <col min="6396" max="6396" width="1.7109375" style="3" customWidth="1"/>
    <col min="6397" max="6398" width="5.42578125" style="3" customWidth="1"/>
    <col min="6399" max="6399" width="7.7109375" style="3" customWidth="1"/>
    <col min="6400" max="6400" width="33.140625" style="3" customWidth="1"/>
    <col min="6401" max="6401" width="4.7109375" style="3" customWidth="1"/>
    <col min="6402" max="6402" width="12.42578125" style="3" customWidth="1"/>
    <col min="6403" max="6403" width="8.5703125" style="3" customWidth="1"/>
    <col min="6404" max="6404" width="4.7109375" style="3" customWidth="1"/>
    <col min="6405" max="6405" width="14.5703125" style="3" customWidth="1"/>
    <col min="6406" max="6406" width="23.140625" style="3" customWidth="1"/>
    <col min="6407" max="6651" width="8.85546875" style="3"/>
    <col min="6652" max="6652" width="1.7109375" style="3" customWidth="1"/>
    <col min="6653" max="6654" width="5.42578125" style="3" customWidth="1"/>
    <col min="6655" max="6655" width="7.7109375" style="3" customWidth="1"/>
    <col min="6656" max="6656" width="33.140625" style="3" customWidth="1"/>
    <col min="6657" max="6657" width="4.7109375" style="3" customWidth="1"/>
    <col min="6658" max="6658" width="12.42578125" style="3" customWidth="1"/>
    <col min="6659" max="6659" width="8.5703125" style="3" customWidth="1"/>
    <col min="6660" max="6660" width="4.7109375" style="3" customWidth="1"/>
    <col min="6661" max="6661" width="14.5703125" style="3" customWidth="1"/>
    <col min="6662" max="6662" width="23.140625" style="3" customWidth="1"/>
    <col min="6663" max="6907" width="8.85546875" style="3"/>
    <col min="6908" max="6908" width="1.7109375" style="3" customWidth="1"/>
    <col min="6909" max="6910" width="5.42578125" style="3" customWidth="1"/>
    <col min="6911" max="6911" width="7.7109375" style="3" customWidth="1"/>
    <col min="6912" max="6912" width="33.140625" style="3" customWidth="1"/>
    <col min="6913" max="6913" width="4.7109375" style="3" customWidth="1"/>
    <col min="6914" max="6914" width="12.42578125" style="3" customWidth="1"/>
    <col min="6915" max="6915" width="8.5703125" style="3" customWidth="1"/>
    <col min="6916" max="6916" width="4.7109375" style="3" customWidth="1"/>
    <col min="6917" max="6917" width="14.5703125" style="3" customWidth="1"/>
    <col min="6918" max="6918" width="23.140625" style="3" customWidth="1"/>
    <col min="6919" max="7163" width="8.85546875" style="3"/>
    <col min="7164" max="7164" width="1.7109375" style="3" customWidth="1"/>
    <col min="7165" max="7166" width="5.42578125" style="3" customWidth="1"/>
    <col min="7167" max="7167" width="7.7109375" style="3" customWidth="1"/>
    <col min="7168" max="7168" width="33.140625" style="3" customWidth="1"/>
    <col min="7169" max="7169" width="4.7109375" style="3" customWidth="1"/>
    <col min="7170" max="7170" width="12.42578125" style="3" customWidth="1"/>
    <col min="7171" max="7171" width="8.5703125" style="3" customWidth="1"/>
    <col min="7172" max="7172" width="4.7109375" style="3" customWidth="1"/>
    <col min="7173" max="7173" width="14.5703125" style="3" customWidth="1"/>
    <col min="7174" max="7174" width="23.140625" style="3" customWidth="1"/>
    <col min="7175" max="7419" width="8.85546875" style="3"/>
    <col min="7420" max="7420" width="1.7109375" style="3" customWidth="1"/>
    <col min="7421" max="7422" width="5.42578125" style="3" customWidth="1"/>
    <col min="7423" max="7423" width="7.7109375" style="3" customWidth="1"/>
    <col min="7424" max="7424" width="33.140625" style="3" customWidth="1"/>
    <col min="7425" max="7425" width="4.7109375" style="3" customWidth="1"/>
    <col min="7426" max="7426" width="12.42578125" style="3" customWidth="1"/>
    <col min="7427" max="7427" width="8.5703125" style="3" customWidth="1"/>
    <col min="7428" max="7428" width="4.7109375" style="3" customWidth="1"/>
    <col min="7429" max="7429" width="14.5703125" style="3" customWidth="1"/>
    <col min="7430" max="7430" width="23.140625" style="3" customWidth="1"/>
    <col min="7431" max="7675" width="8.85546875" style="3"/>
    <col min="7676" max="7676" width="1.7109375" style="3" customWidth="1"/>
    <col min="7677" max="7678" width="5.42578125" style="3" customWidth="1"/>
    <col min="7679" max="7679" width="7.7109375" style="3" customWidth="1"/>
    <col min="7680" max="7680" width="33.140625" style="3" customWidth="1"/>
    <col min="7681" max="7681" width="4.7109375" style="3" customWidth="1"/>
    <col min="7682" max="7682" width="12.42578125" style="3" customWidth="1"/>
    <col min="7683" max="7683" width="8.5703125" style="3" customWidth="1"/>
    <col min="7684" max="7684" width="4.7109375" style="3" customWidth="1"/>
    <col min="7685" max="7685" width="14.5703125" style="3" customWidth="1"/>
    <col min="7686" max="7686" width="23.140625" style="3" customWidth="1"/>
    <col min="7687" max="7931" width="8.85546875" style="3"/>
    <col min="7932" max="7932" width="1.7109375" style="3" customWidth="1"/>
    <col min="7933" max="7934" width="5.42578125" style="3" customWidth="1"/>
    <col min="7935" max="7935" width="7.7109375" style="3" customWidth="1"/>
    <col min="7936" max="7936" width="33.140625" style="3" customWidth="1"/>
    <col min="7937" max="7937" width="4.7109375" style="3" customWidth="1"/>
    <col min="7938" max="7938" width="12.42578125" style="3" customWidth="1"/>
    <col min="7939" max="7939" width="8.5703125" style="3" customWidth="1"/>
    <col min="7940" max="7940" width="4.7109375" style="3" customWidth="1"/>
    <col min="7941" max="7941" width="14.5703125" style="3" customWidth="1"/>
    <col min="7942" max="7942" width="23.140625" style="3" customWidth="1"/>
    <col min="7943" max="8187" width="8.85546875" style="3"/>
    <col min="8188" max="8188" width="1.7109375" style="3" customWidth="1"/>
    <col min="8189" max="8190" width="5.42578125" style="3" customWidth="1"/>
    <col min="8191" max="8191" width="7.7109375" style="3" customWidth="1"/>
    <col min="8192" max="8192" width="33.140625" style="3" customWidth="1"/>
    <col min="8193" max="8193" width="4.7109375" style="3" customWidth="1"/>
    <col min="8194" max="8194" width="12.42578125" style="3" customWidth="1"/>
    <col min="8195" max="8195" width="8.5703125" style="3" customWidth="1"/>
    <col min="8196" max="8196" width="4.7109375" style="3" customWidth="1"/>
    <col min="8197" max="8197" width="14.5703125" style="3" customWidth="1"/>
    <col min="8198" max="8198" width="23.140625" style="3" customWidth="1"/>
    <col min="8199" max="8443" width="8.85546875" style="3"/>
    <col min="8444" max="8444" width="1.7109375" style="3" customWidth="1"/>
    <col min="8445" max="8446" width="5.42578125" style="3" customWidth="1"/>
    <col min="8447" max="8447" width="7.7109375" style="3" customWidth="1"/>
    <col min="8448" max="8448" width="33.140625" style="3" customWidth="1"/>
    <col min="8449" max="8449" width="4.7109375" style="3" customWidth="1"/>
    <col min="8450" max="8450" width="12.42578125" style="3" customWidth="1"/>
    <col min="8451" max="8451" width="8.5703125" style="3" customWidth="1"/>
    <col min="8452" max="8452" width="4.7109375" style="3" customWidth="1"/>
    <col min="8453" max="8453" width="14.5703125" style="3" customWidth="1"/>
    <col min="8454" max="8454" width="23.140625" style="3" customWidth="1"/>
    <col min="8455" max="8699" width="8.85546875" style="3"/>
    <col min="8700" max="8700" width="1.7109375" style="3" customWidth="1"/>
    <col min="8701" max="8702" width="5.42578125" style="3" customWidth="1"/>
    <col min="8703" max="8703" width="7.7109375" style="3" customWidth="1"/>
    <col min="8704" max="8704" width="33.140625" style="3" customWidth="1"/>
    <col min="8705" max="8705" width="4.7109375" style="3" customWidth="1"/>
    <col min="8706" max="8706" width="12.42578125" style="3" customWidth="1"/>
    <col min="8707" max="8707" width="8.5703125" style="3" customWidth="1"/>
    <col min="8708" max="8708" width="4.7109375" style="3" customWidth="1"/>
    <col min="8709" max="8709" width="14.5703125" style="3" customWidth="1"/>
    <col min="8710" max="8710" width="23.140625" style="3" customWidth="1"/>
    <col min="8711" max="8955" width="8.85546875" style="3"/>
    <col min="8956" max="8956" width="1.7109375" style="3" customWidth="1"/>
    <col min="8957" max="8958" width="5.42578125" style="3" customWidth="1"/>
    <col min="8959" max="8959" width="7.7109375" style="3" customWidth="1"/>
    <col min="8960" max="8960" width="33.140625" style="3" customWidth="1"/>
    <col min="8961" max="8961" width="4.7109375" style="3" customWidth="1"/>
    <col min="8962" max="8962" width="12.42578125" style="3" customWidth="1"/>
    <col min="8963" max="8963" width="8.5703125" style="3" customWidth="1"/>
    <col min="8964" max="8964" width="4.7109375" style="3" customWidth="1"/>
    <col min="8965" max="8965" width="14.5703125" style="3" customWidth="1"/>
    <col min="8966" max="8966" width="23.140625" style="3" customWidth="1"/>
    <col min="8967" max="9211" width="8.85546875" style="3"/>
    <col min="9212" max="9212" width="1.7109375" style="3" customWidth="1"/>
    <col min="9213" max="9214" width="5.42578125" style="3" customWidth="1"/>
    <col min="9215" max="9215" width="7.7109375" style="3" customWidth="1"/>
    <col min="9216" max="9216" width="33.140625" style="3" customWidth="1"/>
    <col min="9217" max="9217" width="4.7109375" style="3" customWidth="1"/>
    <col min="9218" max="9218" width="12.42578125" style="3" customWidth="1"/>
    <col min="9219" max="9219" width="8.5703125" style="3" customWidth="1"/>
    <col min="9220" max="9220" width="4.7109375" style="3" customWidth="1"/>
    <col min="9221" max="9221" width="14.5703125" style="3" customWidth="1"/>
    <col min="9222" max="9222" width="23.140625" style="3" customWidth="1"/>
    <col min="9223" max="9467" width="8.85546875" style="3"/>
    <col min="9468" max="9468" width="1.7109375" style="3" customWidth="1"/>
    <col min="9469" max="9470" width="5.42578125" style="3" customWidth="1"/>
    <col min="9471" max="9471" width="7.7109375" style="3" customWidth="1"/>
    <col min="9472" max="9472" width="33.140625" style="3" customWidth="1"/>
    <col min="9473" max="9473" width="4.7109375" style="3" customWidth="1"/>
    <col min="9474" max="9474" width="12.42578125" style="3" customWidth="1"/>
    <col min="9475" max="9475" width="8.5703125" style="3" customWidth="1"/>
    <col min="9476" max="9476" width="4.7109375" style="3" customWidth="1"/>
    <col min="9477" max="9477" width="14.5703125" style="3" customWidth="1"/>
    <col min="9478" max="9478" width="23.140625" style="3" customWidth="1"/>
    <col min="9479" max="9723" width="8.85546875" style="3"/>
    <col min="9724" max="9724" width="1.7109375" style="3" customWidth="1"/>
    <col min="9725" max="9726" width="5.42578125" style="3" customWidth="1"/>
    <col min="9727" max="9727" width="7.7109375" style="3" customWidth="1"/>
    <col min="9728" max="9728" width="33.140625" style="3" customWidth="1"/>
    <col min="9729" max="9729" width="4.7109375" style="3" customWidth="1"/>
    <col min="9730" max="9730" width="12.42578125" style="3" customWidth="1"/>
    <col min="9731" max="9731" width="8.5703125" style="3" customWidth="1"/>
    <col min="9732" max="9732" width="4.7109375" style="3" customWidth="1"/>
    <col min="9733" max="9733" width="14.5703125" style="3" customWidth="1"/>
    <col min="9734" max="9734" width="23.140625" style="3" customWidth="1"/>
    <col min="9735" max="9979" width="8.85546875" style="3"/>
    <col min="9980" max="9980" width="1.7109375" style="3" customWidth="1"/>
    <col min="9981" max="9982" width="5.42578125" style="3" customWidth="1"/>
    <col min="9983" max="9983" width="7.7109375" style="3" customWidth="1"/>
    <col min="9984" max="9984" width="33.140625" style="3" customWidth="1"/>
    <col min="9985" max="9985" width="4.7109375" style="3" customWidth="1"/>
    <col min="9986" max="9986" width="12.42578125" style="3" customWidth="1"/>
    <col min="9987" max="9987" width="8.5703125" style="3" customWidth="1"/>
    <col min="9988" max="9988" width="4.7109375" style="3" customWidth="1"/>
    <col min="9989" max="9989" width="14.5703125" style="3" customWidth="1"/>
    <col min="9990" max="9990" width="23.140625" style="3" customWidth="1"/>
    <col min="9991" max="10235" width="8.85546875" style="3"/>
    <col min="10236" max="10236" width="1.7109375" style="3" customWidth="1"/>
    <col min="10237" max="10238" width="5.42578125" style="3" customWidth="1"/>
    <col min="10239" max="10239" width="7.7109375" style="3" customWidth="1"/>
    <col min="10240" max="10240" width="33.140625" style="3" customWidth="1"/>
    <col min="10241" max="10241" width="4.7109375" style="3" customWidth="1"/>
    <col min="10242" max="10242" width="12.42578125" style="3" customWidth="1"/>
    <col min="10243" max="10243" width="8.5703125" style="3" customWidth="1"/>
    <col min="10244" max="10244" width="4.7109375" style="3" customWidth="1"/>
    <col min="10245" max="10245" width="14.5703125" style="3" customWidth="1"/>
    <col min="10246" max="10246" width="23.140625" style="3" customWidth="1"/>
    <col min="10247" max="10491" width="8.85546875" style="3"/>
    <col min="10492" max="10492" width="1.7109375" style="3" customWidth="1"/>
    <col min="10493" max="10494" width="5.42578125" style="3" customWidth="1"/>
    <col min="10495" max="10495" width="7.7109375" style="3" customWidth="1"/>
    <col min="10496" max="10496" width="33.140625" style="3" customWidth="1"/>
    <col min="10497" max="10497" width="4.7109375" style="3" customWidth="1"/>
    <col min="10498" max="10498" width="12.42578125" style="3" customWidth="1"/>
    <col min="10499" max="10499" width="8.5703125" style="3" customWidth="1"/>
    <col min="10500" max="10500" width="4.7109375" style="3" customWidth="1"/>
    <col min="10501" max="10501" width="14.5703125" style="3" customWidth="1"/>
    <col min="10502" max="10502" width="23.140625" style="3" customWidth="1"/>
    <col min="10503" max="10747" width="8.85546875" style="3"/>
    <col min="10748" max="10748" width="1.7109375" style="3" customWidth="1"/>
    <col min="10749" max="10750" width="5.42578125" style="3" customWidth="1"/>
    <col min="10751" max="10751" width="7.7109375" style="3" customWidth="1"/>
    <col min="10752" max="10752" width="33.140625" style="3" customWidth="1"/>
    <col min="10753" max="10753" width="4.7109375" style="3" customWidth="1"/>
    <col min="10754" max="10754" width="12.42578125" style="3" customWidth="1"/>
    <col min="10755" max="10755" width="8.5703125" style="3" customWidth="1"/>
    <col min="10756" max="10756" width="4.7109375" style="3" customWidth="1"/>
    <col min="10757" max="10757" width="14.5703125" style="3" customWidth="1"/>
    <col min="10758" max="10758" width="23.140625" style="3" customWidth="1"/>
    <col min="10759" max="11003" width="8.85546875" style="3"/>
    <col min="11004" max="11004" width="1.7109375" style="3" customWidth="1"/>
    <col min="11005" max="11006" width="5.42578125" style="3" customWidth="1"/>
    <col min="11007" max="11007" width="7.7109375" style="3" customWidth="1"/>
    <col min="11008" max="11008" width="33.140625" style="3" customWidth="1"/>
    <col min="11009" max="11009" width="4.7109375" style="3" customWidth="1"/>
    <col min="11010" max="11010" width="12.42578125" style="3" customWidth="1"/>
    <col min="11011" max="11011" width="8.5703125" style="3" customWidth="1"/>
    <col min="11012" max="11012" width="4.7109375" style="3" customWidth="1"/>
    <col min="11013" max="11013" width="14.5703125" style="3" customWidth="1"/>
    <col min="11014" max="11014" width="23.140625" style="3" customWidth="1"/>
    <col min="11015" max="11259" width="8.85546875" style="3"/>
    <col min="11260" max="11260" width="1.7109375" style="3" customWidth="1"/>
    <col min="11261" max="11262" width="5.42578125" style="3" customWidth="1"/>
    <col min="11263" max="11263" width="7.7109375" style="3" customWidth="1"/>
    <col min="11264" max="11264" width="33.140625" style="3" customWidth="1"/>
    <col min="11265" max="11265" width="4.7109375" style="3" customWidth="1"/>
    <col min="11266" max="11266" width="12.42578125" style="3" customWidth="1"/>
    <col min="11267" max="11267" width="8.5703125" style="3" customWidth="1"/>
    <col min="11268" max="11268" width="4.7109375" style="3" customWidth="1"/>
    <col min="11269" max="11269" width="14.5703125" style="3" customWidth="1"/>
    <col min="11270" max="11270" width="23.140625" style="3" customWidth="1"/>
    <col min="11271" max="11515" width="8.85546875" style="3"/>
    <col min="11516" max="11516" width="1.7109375" style="3" customWidth="1"/>
    <col min="11517" max="11518" width="5.42578125" style="3" customWidth="1"/>
    <col min="11519" max="11519" width="7.7109375" style="3" customWidth="1"/>
    <col min="11520" max="11520" width="33.140625" style="3" customWidth="1"/>
    <col min="11521" max="11521" width="4.7109375" style="3" customWidth="1"/>
    <col min="11522" max="11522" width="12.42578125" style="3" customWidth="1"/>
    <col min="11523" max="11523" width="8.5703125" style="3" customWidth="1"/>
    <col min="11524" max="11524" width="4.7109375" style="3" customWidth="1"/>
    <col min="11525" max="11525" width="14.5703125" style="3" customWidth="1"/>
    <col min="11526" max="11526" width="23.140625" style="3" customWidth="1"/>
    <col min="11527" max="11771" width="8.85546875" style="3"/>
    <col min="11772" max="11772" width="1.7109375" style="3" customWidth="1"/>
    <col min="11773" max="11774" width="5.42578125" style="3" customWidth="1"/>
    <col min="11775" max="11775" width="7.7109375" style="3" customWidth="1"/>
    <col min="11776" max="11776" width="33.140625" style="3" customWidth="1"/>
    <col min="11777" max="11777" width="4.7109375" style="3" customWidth="1"/>
    <col min="11778" max="11778" width="12.42578125" style="3" customWidth="1"/>
    <col min="11779" max="11779" width="8.5703125" style="3" customWidth="1"/>
    <col min="11780" max="11780" width="4.7109375" style="3" customWidth="1"/>
    <col min="11781" max="11781" width="14.5703125" style="3" customWidth="1"/>
    <col min="11782" max="11782" width="23.140625" style="3" customWidth="1"/>
    <col min="11783" max="12027" width="8.85546875" style="3"/>
    <col min="12028" max="12028" width="1.7109375" style="3" customWidth="1"/>
    <col min="12029" max="12030" width="5.42578125" style="3" customWidth="1"/>
    <col min="12031" max="12031" width="7.7109375" style="3" customWidth="1"/>
    <col min="12032" max="12032" width="33.140625" style="3" customWidth="1"/>
    <col min="12033" max="12033" width="4.7109375" style="3" customWidth="1"/>
    <col min="12034" max="12034" width="12.42578125" style="3" customWidth="1"/>
    <col min="12035" max="12035" width="8.5703125" style="3" customWidth="1"/>
    <col min="12036" max="12036" width="4.7109375" style="3" customWidth="1"/>
    <col min="12037" max="12037" width="14.5703125" style="3" customWidth="1"/>
    <col min="12038" max="12038" width="23.140625" style="3" customWidth="1"/>
    <col min="12039" max="12283" width="8.85546875" style="3"/>
    <col min="12284" max="12284" width="1.7109375" style="3" customWidth="1"/>
    <col min="12285" max="12286" width="5.42578125" style="3" customWidth="1"/>
    <col min="12287" max="12287" width="7.7109375" style="3" customWidth="1"/>
    <col min="12288" max="12288" width="33.140625" style="3" customWidth="1"/>
    <col min="12289" max="12289" width="4.7109375" style="3" customWidth="1"/>
    <col min="12290" max="12290" width="12.42578125" style="3" customWidth="1"/>
    <col min="12291" max="12291" width="8.5703125" style="3" customWidth="1"/>
    <col min="12292" max="12292" width="4.7109375" style="3" customWidth="1"/>
    <col min="12293" max="12293" width="14.5703125" style="3" customWidth="1"/>
    <col min="12294" max="12294" width="23.140625" style="3" customWidth="1"/>
    <col min="12295" max="12539" width="8.85546875" style="3"/>
    <col min="12540" max="12540" width="1.7109375" style="3" customWidth="1"/>
    <col min="12541" max="12542" width="5.42578125" style="3" customWidth="1"/>
    <col min="12543" max="12543" width="7.7109375" style="3" customWidth="1"/>
    <col min="12544" max="12544" width="33.140625" style="3" customWidth="1"/>
    <col min="12545" max="12545" width="4.7109375" style="3" customWidth="1"/>
    <col min="12546" max="12546" width="12.42578125" style="3" customWidth="1"/>
    <col min="12547" max="12547" width="8.5703125" style="3" customWidth="1"/>
    <col min="12548" max="12548" width="4.7109375" style="3" customWidth="1"/>
    <col min="12549" max="12549" width="14.5703125" style="3" customWidth="1"/>
    <col min="12550" max="12550" width="23.140625" style="3" customWidth="1"/>
    <col min="12551" max="12795" width="8.85546875" style="3"/>
    <col min="12796" max="12796" width="1.7109375" style="3" customWidth="1"/>
    <col min="12797" max="12798" width="5.42578125" style="3" customWidth="1"/>
    <col min="12799" max="12799" width="7.7109375" style="3" customWidth="1"/>
    <col min="12800" max="12800" width="33.140625" style="3" customWidth="1"/>
    <col min="12801" max="12801" width="4.7109375" style="3" customWidth="1"/>
    <col min="12802" max="12802" width="12.42578125" style="3" customWidth="1"/>
    <col min="12803" max="12803" width="8.5703125" style="3" customWidth="1"/>
    <col min="12804" max="12804" width="4.7109375" style="3" customWidth="1"/>
    <col min="12805" max="12805" width="14.5703125" style="3" customWidth="1"/>
    <col min="12806" max="12806" width="23.140625" style="3" customWidth="1"/>
    <col min="12807" max="13051" width="8.85546875" style="3"/>
    <col min="13052" max="13052" width="1.7109375" style="3" customWidth="1"/>
    <col min="13053" max="13054" width="5.42578125" style="3" customWidth="1"/>
    <col min="13055" max="13055" width="7.7109375" style="3" customWidth="1"/>
    <col min="13056" max="13056" width="33.140625" style="3" customWidth="1"/>
    <col min="13057" max="13057" width="4.7109375" style="3" customWidth="1"/>
    <col min="13058" max="13058" width="12.42578125" style="3" customWidth="1"/>
    <col min="13059" max="13059" width="8.5703125" style="3" customWidth="1"/>
    <col min="13060" max="13060" width="4.7109375" style="3" customWidth="1"/>
    <col min="13061" max="13061" width="14.5703125" style="3" customWidth="1"/>
    <col min="13062" max="13062" width="23.140625" style="3" customWidth="1"/>
    <col min="13063" max="13307" width="8.85546875" style="3"/>
    <col min="13308" max="13308" width="1.7109375" style="3" customWidth="1"/>
    <col min="13309" max="13310" width="5.42578125" style="3" customWidth="1"/>
    <col min="13311" max="13311" width="7.7109375" style="3" customWidth="1"/>
    <col min="13312" max="13312" width="33.140625" style="3" customWidth="1"/>
    <col min="13313" max="13313" width="4.7109375" style="3" customWidth="1"/>
    <col min="13314" max="13314" width="12.42578125" style="3" customWidth="1"/>
    <col min="13315" max="13315" width="8.5703125" style="3" customWidth="1"/>
    <col min="13316" max="13316" width="4.7109375" style="3" customWidth="1"/>
    <col min="13317" max="13317" width="14.5703125" style="3" customWidth="1"/>
    <col min="13318" max="13318" width="23.140625" style="3" customWidth="1"/>
    <col min="13319" max="13563" width="8.85546875" style="3"/>
    <col min="13564" max="13564" width="1.7109375" style="3" customWidth="1"/>
    <col min="13565" max="13566" width="5.42578125" style="3" customWidth="1"/>
    <col min="13567" max="13567" width="7.7109375" style="3" customWidth="1"/>
    <col min="13568" max="13568" width="33.140625" style="3" customWidth="1"/>
    <col min="13569" max="13569" width="4.7109375" style="3" customWidth="1"/>
    <col min="13570" max="13570" width="12.42578125" style="3" customWidth="1"/>
    <col min="13571" max="13571" width="8.5703125" style="3" customWidth="1"/>
    <col min="13572" max="13572" width="4.7109375" style="3" customWidth="1"/>
    <col min="13573" max="13573" width="14.5703125" style="3" customWidth="1"/>
    <col min="13574" max="13574" width="23.140625" style="3" customWidth="1"/>
    <col min="13575" max="13819" width="8.85546875" style="3"/>
    <col min="13820" max="13820" width="1.7109375" style="3" customWidth="1"/>
    <col min="13821" max="13822" width="5.42578125" style="3" customWidth="1"/>
    <col min="13823" max="13823" width="7.7109375" style="3" customWidth="1"/>
    <col min="13824" max="13824" width="33.140625" style="3" customWidth="1"/>
    <col min="13825" max="13825" width="4.7109375" style="3" customWidth="1"/>
    <col min="13826" max="13826" width="12.42578125" style="3" customWidth="1"/>
    <col min="13827" max="13827" width="8.5703125" style="3" customWidth="1"/>
    <col min="13828" max="13828" width="4.7109375" style="3" customWidth="1"/>
    <col min="13829" max="13829" width="14.5703125" style="3" customWidth="1"/>
    <col min="13830" max="13830" width="23.140625" style="3" customWidth="1"/>
    <col min="13831" max="14075" width="8.85546875" style="3"/>
    <col min="14076" max="14076" width="1.7109375" style="3" customWidth="1"/>
    <col min="14077" max="14078" width="5.42578125" style="3" customWidth="1"/>
    <col min="14079" max="14079" width="7.7109375" style="3" customWidth="1"/>
    <col min="14080" max="14080" width="33.140625" style="3" customWidth="1"/>
    <col min="14081" max="14081" width="4.7109375" style="3" customWidth="1"/>
    <col min="14082" max="14082" width="12.42578125" style="3" customWidth="1"/>
    <col min="14083" max="14083" width="8.5703125" style="3" customWidth="1"/>
    <col min="14084" max="14084" width="4.7109375" style="3" customWidth="1"/>
    <col min="14085" max="14085" width="14.5703125" style="3" customWidth="1"/>
    <col min="14086" max="14086" width="23.140625" style="3" customWidth="1"/>
    <col min="14087" max="14331" width="8.85546875" style="3"/>
    <col min="14332" max="14332" width="1.7109375" style="3" customWidth="1"/>
    <col min="14333" max="14334" width="5.42578125" style="3" customWidth="1"/>
    <col min="14335" max="14335" width="7.7109375" style="3" customWidth="1"/>
    <col min="14336" max="14336" width="33.140625" style="3" customWidth="1"/>
    <col min="14337" max="14337" width="4.7109375" style="3" customWidth="1"/>
    <col min="14338" max="14338" width="12.42578125" style="3" customWidth="1"/>
    <col min="14339" max="14339" width="8.5703125" style="3" customWidth="1"/>
    <col min="14340" max="14340" width="4.7109375" style="3" customWidth="1"/>
    <col min="14341" max="14341" width="14.5703125" style="3" customWidth="1"/>
    <col min="14342" max="14342" width="23.140625" style="3" customWidth="1"/>
    <col min="14343" max="14587" width="8.85546875" style="3"/>
    <col min="14588" max="14588" width="1.7109375" style="3" customWidth="1"/>
    <col min="14589" max="14590" width="5.42578125" style="3" customWidth="1"/>
    <col min="14591" max="14591" width="7.7109375" style="3" customWidth="1"/>
    <col min="14592" max="14592" width="33.140625" style="3" customWidth="1"/>
    <col min="14593" max="14593" width="4.7109375" style="3" customWidth="1"/>
    <col min="14594" max="14594" width="12.42578125" style="3" customWidth="1"/>
    <col min="14595" max="14595" width="8.5703125" style="3" customWidth="1"/>
    <col min="14596" max="14596" width="4.7109375" style="3" customWidth="1"/>
    <col min="14597" max="14597" width="14.5703125" style="3" customWidth="1"/>
    <col min="14598" max="14598" width="23.140625" style="3" customWidth="1"/>
    <col min="14599" max="14843" width="8.85546875" style="3"/>
    <col min="14844" max="14844" width="1.7109375" style="3" customWidth="1"/>
    <col min="14845" max="14846" width="5.42578125" style="3" customWidth="1"/>
    <col min="14847" max="14847" width="7.7109375" style="3" customWidth="1"/>
    <col min="14848" max="14848" width="33.140625" style="3" customWidth="1"/>
    <col min="14849" max="14849" width="4.7109375" style="3" customWidth="1"/>
    <col min="14850" max="14850" width="12.42578125" style="3" customWidth="1"/>
    <col min="14851" max="14851" width="8.5703125" style="3" customWidth="1"/>
    <col min="14852" max="14852" width="4.7109375" style="3" customWidth="1"/>
    <col min="14853" max="14853" width="14.5703125" style="3" customWidth="1"/>
    <col min="14854" max="14854" width="23.140625" style="3" customWidth="1"/>
    <col min="14855" max="15099" width="8.85546875" style="3"/>
    <col min="15100" max="15100" width="1.7109375" style="3" customWidth="1"/>
    <col min="15101" max="15102" width="5.42578125" style="3" customWidth="1"/>
    <col min="15103" max="15103" width="7.7109375" style="3" customWidth="1"/>
    <col min="15104" max="15104" width="33.140625" style="3" customWidth="1"/>
    <col min="15105" max="15105" width="4.7109375" style="3" customWidth="1"/>
    <col min="15106" max="15106" width="12.42578125" style="3" customWidth="1"/>
    <col min="15107" max="15107" width="8.5703125" style="3" customWidth="1"/>
    <col min="15108" max="15108" width="4.7109375" style="3" customWidth="1"/>
    <col min="15109" max="15109" width="14.5703125" style="3" customWidth="1"/>
    <col min="15110" max="15110" width="23.140625" style="3" customWidth="1"/>
    <col min="15111" max="15355" width="8.85546875" style="3"/>
    <col min="15356" max="15356" width="1.7109375" style="3" customWidth="1"/>
    <col min="15357" max="15358" width="5.42578125" style="3" customWidth="1"/>
    <col min="15359" max="15359" width="7.7109375" style="3" customWidth="1"/>
    <col min="15360" max="15360" width="33.140625" style="3" customWidth="1"/>
    <col min="15361" max="15361" width="4.7109375" style="3" customWidth="1"/>
    <col min="15362" max="15362" width="12.42578125" style="3" customWidth="1"/>
    <col min="15363" max="15363" width="8.5703125" style="3" customWidth="1"/>
    <col min="15364" max="15364" width="4.7109375" style="3" customWidth="1"/>
    <col min="15365" max="15365" width="14.5703125" style="3" customWidth="1"/>
    <col min="15366" max="15366" width="23.140625" style="3" customWidth="1"/>
    <col min="15367" max="15611" width="8.85546875" style="3"/>
    <col min="15612" max="15612" width="1.7109375" style="3" customWidth="1"/>
    <col min="15613" max="15614" width="5.42578125" style="3" customWidth="1"/>
    <col min="15615" max="15615" width="7.7109375" style="3" customWidth="1"/>
    <col min="15616" max="15616" width="33.140625" style="3" customWidth="1"/>
    <col min="15617" max="15617" width="4.7109375" style="3" customWidth="1"/>
    <col min="15618" max="15618" width="12.42578125" style="3" customWidth="1"/>
    <col min="15619" max="15619" width="8.5703125" style="3" customWidth="1"/>
    <col min="15620" max="15620" width="4.7109375" style="3" customWidth="1"/>
    <col min="15621" max="15621" width="14.5703125" style="3" customWidth="1"/>
    <col min="15622" max="15622" width="23.140625" style="3" customWidth="1"/>
    <col min="15623" max="15867" width="8.85546875" style="3"/>
    <col min="15868" max="15868" width="1.7109375" style="3" customWidth="1"/>
    <col min="15869" max="15870" width="5.42578125" style="3" customWidth="1"/>
    <col min="15871" max="15871" width="7.7109375" style="3" customWidth="1"/>
    <col min="15872" max="15872" width="33.140625" style="3" customWidth="1"/>
    <col min="15873" max="15873" width="4.7109375" style="3" customWidth="1"/>
    <col min="15874" max="15874" width="12.42578125" style="3" customWidth="1"/>
    <col min="15875" max="15875" width="8.5703125" style="3" customWidth="1"/>
    <col min="15876" max="15876" width="4.7109375" style="3" customWidth="1"/>
    <col min="15877" max="15877" width="14.5703125" style="3" customWidth="1"/>
    <col min="15878" max="15878" width="23.140625" style="3" customWidth="1"/>
    <col min="15879" max="16123" width="8.85546875" style="3"/>
    <col min="16124" max="16124" width="1.7109375" style="3" customWidth="1"/>
    <col min="16125" max="16126" width="5.42578125" style="3" customWidth="1"/>
    <col min="16127" max="16127" width="7.7109375" style="3" customWidth="1"/>
    <col min="16128" max="16128" width="33.140625" style="3" customWidth="1"/>
    <col min="16129" max="16129" width="4.7109375" style="3" customWidth="1"/>
    <col min="16130" max="16130" width="12.42578125" style="3" customWidth="1"/>
    <col min="16131" max="16131" width="8.5703125" style="3" customWidth="1"/>
    <col min="16132" max="16132" width="4.7109375" style="3" customWidth="1"/>
    <col min="16133" max="16133" width="14.5703125" style="3" customWidth="1"/>
    <col min="16134" max="16134" width="23.140625" style="3" customWidth="1"/>
    <col min="16135" max="16384" width="8.85546875" style="3"/>
  </cols>
  <sheetData>
    <row r="1" spans="1:11" s="44" customFormat="1" ht="14.25" customHeight="1" x14ac:dyDescent="0.2">
      <c r="A1" s="135"/>
      <c r="B1" s="136"/>
      <c r="C1" s="136"/>
      <c r="D1" s="137"/>
      <c r="E1" s="145"/>
      <c r="F1" s="145"/>
      <c r="G1" s="145"/>
      <c r="H1" s="145"/>
      <c r="I1" s="195"/>
      <c r="J1" s="195"/>
      <c r="K1" s="195"/>
    </row>
    <row r="2" spans="1:11" s="44" customFormat="1" ht="14.25" customHeight="1" x14ac:dyDescent="0.2">
      <c r="A2" s="136"/>
      <c r="B2" s="136"/>
      <c r="C2" s="136"/>
      <c r="D2" s="137"/>
      <c r="E2" s="145"/>
      <c r="F2" s="145"/>
      <c r="G2" s="145"/>
      <c r="H2" s="145"/>
      <c r="I2" s="195"/>
      <c r="J2" s="195"/>
      <c r="K2" s="195"/>
    </row>
    <row r="3" spans="1:11" s="44" customFormat="1" ht="14.25" customHeight="1" x14ac:dyDescent="0.2">
      <c r="A3" s="136"/>
      <c r="B3" s="136"/>
      <c r="C3" s="136"/>
      <c r="D3" s="137"/>
      <c r="E3" s="145"/>
      <c r="F3" s="145"/>
      <c r="G3" s="145"/>
      <c r="H3" s="145"/>
      <c r="I3" s="195"/>
      <c r="J3" s="195"/>
      <c r="K3" s="195"/>
    </row>
    <row r="4" spans="1:11" s="44" customFormat="1" ht="19.5" customHeight="1" x14ac:dyDescent="0.2">
      <c r="A4" s="607" t="s">
        <v>404</v>
      </c>
      <c r="B4" s="607"/>
      <c r="C4" s="607"/>
      <c r="D4" s="607"/>
      <c r="E4" s="607"/>
      <c r="F4" s="607"/>
      <c r="G4" s="607"/>
      <c r="H4" s="607"/>
      <c r="I4" s="607"/>
      <c r="J4" s="607"/>
      <c r="K4" s="195"/>
    </row>
    <row r="5" spans="1:11" ht="18" x14ac:dyDescent="0.25">
      <c r="A5" s="87"/>
      <c r="B5" s="196"/>
      <c r="C5" s="197"/>
      <c r="D5" s="197"/>
      <c r="E5" s="197"/>
      <c r="F5" s="198"/>
      <c r="G5" s="199"/>
      <c r="H5" s="200"/>
      <c r="I5" s="200"/>
      <c r="J5" s="87"/>
      <c r="K5" s="87" t="s">
        <v>324</v>
      </c>
    </row>
    <row r="6" spans="1:11" ht="54" customHeight="1" x14ac:dyDescent="0.25">
      <c r="A6" s="87"/>
      <c r="B6" s="612" t="s">
        <v>443</v>
      </c>
      <c r="C6" s="612"/>
      <c r="D6" s="612"/>
      <c r="E6" s="612"/>
      <c r="F6" s="612"/>
      <c r="G6" s="612"/>
      <c r="H6" s="612"/>
      <c r="I6" s="612"/>
      <c r="J6" s="612"/>
      <c r="K6" s="87"/>
    </row>
    <row r="7" spans="1:11" ht="8.25" customHeight="1" x14ac:dyDescent="0.25">
      <c r="A7" s="87"/>
      <c r="B7" s="201"/>
      <c r="C7" s="201"/>
      <c r="D7" s="201"/>
      <c r="E7" s="201"/>
      <c r="F7" s="201"/>
      <c r="G7" s="201"/>
      <c r="H7" s="201"/>
      <c r="I7" s="201"/>
      <c r="J7" s="201"/>
      <c r="K7" s="87"/>
    </row>
    <row r="8" spans="1:11" ht="15.75" x14ac:dyDescent="0.25">
      <c r="A8" s="87"/>
      <c r="B8" s="202"/>
      <c r="C8" s="197"/>
      <c r="D8" s="197"/>
      <c r="E8" s="197"/>
      <c r="F8" s="198"/>
      <c r="G8" s="203"/>
      <c r="H8" s="200"/>
      <c r="I8" s="204" t="s">
        <v>402</v>
      </c>
      <c r="J8" s="204" t="e">
        <f>LOOKUP(2,1/('1. Données Nationales'!F20:H20),'1. Données Nationales'!F18:H18)</f>
        <v>#N/A</v>
      </c>
      <c r="K8" s="87"/>
    </row>
    <row r="9" spans="1:11" ht="6.75" customHeight="1" thickBot="1" x14ac:dyDescent="0.3">
      <c r="A9" s="87"/>
      <c r="B9" s="205"/>
      <c r="C9" s="197"/>
      <c r="D9" s="197"/>
      <c r="E9" s="197"/>
      <c r="F9" s="198"/>
      <c r="G9" s="199"/>
      <c r="H9" s="200"/>
      <c r="I9" s="206"/>
      <c r="J9" s="87"/>
      <c r="K9" s="87"/>
    </row>
    <row r="10" spans="1:11" ht="15.75" thickBot="1" x14ac:dyDescent="0.3">
      <c r="A10" s="87"/>
      <c r="B10" s="207" t="s">
        <v>405</v>
      </c>
      <c r="C10" s="208"/>
      <c r="D10" s="208"/>
      <c r="E10" s="208"/>
      <c r="F10" s="209"/>
      <c r="G10" s="210"/>
      <c r="H10" s="211" t="s">
        <v>403</v>
      </c>
      <c r="I10" s="211" t="s">
        <v>406</v>
      </c>
      <c r="J10" s="212"/>
      <c r="K10" s="87"/>
    </row>
    <row r="11" spans="1:11" ht="15.75" thickBot="1" x14ac:dyDescent="0.3">
      <c r="A11" s="87"/>
      <c r="B11" s="213"/>
      <c r="C11" s="214"/>
      <c r="D11" s="214"/>
      <c r="E11" s="214"/>
      <c r="F11" s="215"/>
      <c r="G11" s="216"/>
      <c r="H11" s="333"/>
      <c r="I11" s="333"/>
      <c r="J11" s="217"/>
      <c r="K11" s="87"/>
    </row>
    <row r="12" spans="1:11" ht="15.75" thickBot="1" x14ac:dyDescent="0.3">
      <c r="A12" s="87"/>
      <c r="B12" s="213"/>
      <c r="C12" s="218" t="s">
        <v>407</v>
      </c>
      <c r="D12" s="218"/>
      <c r="E12" s="219"/>
      <c r="F12" s="215" t="s">
        <v>325</v>
      </c>
      <c r="G12" s="363">
        <f>I65</f>
        <v>0</v>
      </c>
      <c r="H12" s="333" t="s">
        <v>417</v>
      </c>
      <c r="I12" s="333" t="s">
        <v>441</v>
      </c>
      <c r="J12" s="217"/>
      <c r="K12" s="87"/>
    </row>
    <row r="13" spans="1:11" ht="15.75" thickBot="1" x14ac:dyDescent="0.3">
      <c r="A13" s="87"/>
      <c r="B13" s="213"/>
      <c r="C13" s="218"/>
      <c r="D13" s="218"/>
      <c r="E13" s="219"/>
      <c r="F13" s="215"/>
      <c r="G13" s="216"/>
      <c r="H13" s="333"/>
      <c r="I13" s="333"/>
      <c r="J13" s="217"/>
      <c r="K13" s="87"/>
    </row>
    <row r="14" spans="1:11" ht="15.75" thickBot="1" x14ac:dyDescent="0.3">
      <c r="A14" s="87"/>
      <c r="B14" s="213"/>
      <c r="C14" s="221" t="s">
        <v>408</v>
      </c>
      <c r="D14" s="218"/>
      <c r="E14" s="219"/>
      <c r="F14" s="215" t="s">
        <v>326</v>
      </c>
      <c r="G14" s="222" t="e">
        <f>IF(OR(G15="",G15=0), 0, (G15/G16))</f>
        <v>#N/A</v>
      </c>
      <c r="H14" s="333" t="s">
        <v>417</v>
      </c>
      <c r="I14" s="223" t="s">
        <v>327</v>
      </c>
      <c r="J14" s="217"/>
      <c r="K14" s="87"/>
    </row>
    <row r="15" spans="1:11" s="230" customFormat="1" ht="13.5" thickBot="1" x14ac:dyDescent="0.3">
      <c r="A15" s="224"/>
      <c r="B15" s="225"/>
      <c r="C15" s="218"/>
      <c r="D15" s="218" t="s">
        <v>409</v>
      </c>
      <c r="E15" s="226"/>
      <c r="F15" s="227" t="s">
        <v>328</v>
      </c>
      <c r="G15" s="228" t="e">
        <f>LOOKUP(2,1/(ISNUMBER('1. Données Nationales'!F66:H66)),'1. Données Nationales'!F66:H66)</f>
        <v>#N/A</v>
      </c>
      <c r="H15" s="333" t="s">
        <v>0</v>
      </c>
      <c r="I15" s="333"/>
      <c r="J15" s="229"/>
      <c r="K15" s="224"/>
    </row>
    <row r="16" spans="1:11" s="230" customFormat="1" ht="13.5" thickBot="1" x14ac:dyDescent="0.3">
      <c r="A16" s="224"/>
      <c r="B16" s="225"/>
      <c r="C16" s="218"/>
      <c r="D16" s="218" t="s">
        <v>410</v>
      </c>
      <c r="E16" s="226"/>
      <c r="F16" s="227" t="s">
        <v>329</v>
      </c>
      <c r="G16" s="231" t="e">
        <f>INDEX(G64:I64, MATCH(LOOKUP(2,1/('1. Données Nationales'!F66:H66),'1. Données Nationales'!F18:H18),G59:I59,0))</f>
        <v>#N/A</v>
      </c>
      <c r="H16" s="333" t="s">
        <v>0</v>
      </c>
      <c r="I16" s="333"/>
      <c r="J16" s="229"/>
      <c r="K16" s="224"/>
    </row>
    <row r="17" spans="1:11" s="230" customFormat="1" ht="13.5" thickBot="1" x14ac:dyDescent="0.3">
      <c r="A17" s="224"/>
      <c r="B17" s="225"/>
      <c r="C17" s="218"/>
      <c r="D17" s="218"/>
      <c r="E17" s="226"/>
      <c r="F17" s="227"/>
      <c r="G17" s="216"/>
      <c r="H17" s="333"/>
      <c r="I17" s="333"/>
      <c r="J17" s="229"/>
      <c r="K17" s="224"/>
    </row>
    <row r="18" spans="1:11" ht="15.75" thickBot="1" x14ac:dyDescent="0.3">
      <c r="A18" s="87"/>
      <c r="B18" s="232"/>
      <c r="C18" s="221" t="s">
        <v>411</v>
      </c>
      <c r="D18" s="218"/>
      <c r="E18" s="214"/>
      <c r="F18" s="233" t="s">
        <v>330</v>
      </c>
      <c r="G18" s="222" t="e">
        <f>IF(G14=1,0,(IF(G12="",(1/(1+(G14/((1-G14)*0.562)))),IF(G12=0,0,(1/(1+(G14/((1-G14)*G12))))))))</f>
        <v>#N/A</v>
      </c>
      <c r="H18" s="333" t="s">
        <v>417</v>
      </c>
      <c r="I18" s="333" t="s">
        <v>331</v>
      </c>
      <c r="J18" s="217"/>
      <c r="K18" s="87"/>
    </row>
    <row r="19" spans="1:11" x14ac:dyDescent="0.25">
      <c r="A19" s="87"/>
      <c r="B19" s="213"/>
      <c r="C19" s="218"/>
      <c r="D19" s="218"/>
      <c r="E19" s="214"/>
      <c r="F19" s="227"/>
      <c r="G19" s="234"/>
      <c r="H19" s="333"/>
      <c r="I19" s="333"/>
      <c r="J19" s="217"/>
      <c r="K19" s="87"/>
    </row>
    <row r="20" spans="1:11" x14ac:dyDescent="0.2">
      <c r="A20" s="87"/>
      <c r="B20" s="213"/>
      <c r="C20" s="218" t="s">
        <v>414</v>
      </c>
      <c r="D20" s="218"/>
      <c r="E20" s="214"/>
      <c r="F20" s="235" t="s">
        <v>332</v>
      </c>
      <c r="G20" s="308" t="e">
        <f>INDEX(G60:I60,MATCH(LOOKUP(2,1/('1. Données Nationales'!F20:H20),'1. Données Nationales'!F18:H18),G59:I59,0))/INDEX(G63:I63,MATCH(LOOKUP(2,1/('1. Données Nationales'!F20:H20),'1. Données Nationales'!F18:H18),G59:I59,0))*100</f>
        <v>#N/A</v>
      </c>
      <c r="H20" s="223" t="s">
        <v>419</v>
      </c>
      <c r="J20" s="217"/>
      <c r="K20" s="87"/>
    </row>
    <row r="21" spans="1:11" x14ac:dyDescent="0.25">
      <c r="A21" s="87"/>
      <c r="B21" s="213"/>
      <c r="C21" s="218"/>
      <c r="D21" s="218" t="s">
        <v>415</v>
      </c>
      <c r="E21" s="214"/>
      <c r="F21" s="227"/>
      <c r="G21" s="234"/>
      <c r="H21" s="333"/>
      <c r="J21" s="217"/>
      <c r="K21" s="87"/>
    </row>
    <row r="22" spans="1:11" ht="15.75" thickBot="1" x14ac:dyDescent="0.3">
      <c r="A22" s="87"/>
      <c r="B22" s="213"/>
      <c r="C22" s="218"/>
      <c r="D22" s="218"/>
      <c r="E22" s="214"/>
      <c r="F22" s="227"/>
      <c r="G22" s="236"/>
      <c r="H22" s="333"/>
      <c r="I22" s="333"/>
      <c r="J22" s="217"/>
      <c r="K22" s="87"/>
    </row>
    <row r="23" spans="1:11" ht="15.75" thickBot="1" x14ac:dyDescent="0.3">
      <c r="A23" s="87"/>
      <c r="B23" s="213"/>
      <c r="C23" s="218" t="s">
        <v>412</v>
      </c>
      <c r="D23" s="218"/>
      <c r="E23" s="214"/>
      <c r="F23" s="227" t="s">
        <v>333</v>
      </c>
      <c r="G23" s="220" t="e">
        <f>LOOKUP(2,1/(ISNUMBER('1. Données Nationales'!F20:H20)),'1. Données Nationales'!F20:H20)</f>
        <v>#N/A</v>
      </c>
      <c r="H23" s="237" t="s">
        <v>334</v>
      </c>
      <c r="I23" s="333"/>
      <c r="J23" s="217"/>
      <c r="K23" s="87"/>
    </row>
    <row r="24" spans="1:11" x14ac:dyDescent="0.25">
      <c r="A24" s="87"/>
      <c r="B24" s="213"/>
      <c r="C24" s="218"/>
      <c r="D24" s="218" t="s">
        <v>413</v>
      </c>
      <c r="E24" s="214"/>
      <c r="F24" s="227"/>
      <c r="G24" s="236"/>
      <c r="H24" s="333"/>
      <c r="I24" s="333"/>
      <c r="J24" s="217"/>
      <c r="K24" s="87"/>
    </row>
    <row r="25" spans="1:11" ht="15.75" thickBot="1" x14ac:dyDescent="0.3">
      <c r="A25" s="87"/>
      <c r="B25" s="213"/>
      <c r="C25" s="218"/>
      <c r="D25" s="218"/>
      <c r="E25" s="214"/>
      <c r="F25" s="227"/>
      <c r="G25" s="236"/>
      <c r="H25" s="333"/>
      <c r="I25" s="333"/>
      <c r="J25" s="217"/>
      <c r="K25" s="87"/>
    </row>
    <row r="26" spans="1:11" ht="15.75" thickBot="1" x14ac:dyDescent="0.3">
      <c r="A26" s="87"/>
      <c r="B26" s="213"/>
      <c r="C26" s="238" t="s">
        <v>416</v>
      </c>
      <c r="D26" s="214"/>
      <c r="E26" s="214"/>
      <c r="F26" s="227" t="s">
        <v>335</v>
      </c>
      <c r="G26" s="239" t="e">
        <f>IF(OR(G23="", G23=0), 0, (G20*(1-G18))/G23/1000000000)</f>
        <v>#N/A</v>
      </c>
      <c r="H26" s="240" t="s">
        <v>418</v>
      </c>
      <c r="I26" s="223" t="s">
        <v>336</v>
      </c>
      <c r="J26" s="217"/>
      <c r="K26" s="87"/>
    </row>
    <row r="27" spans="1:11" s="246" customFormat="1" ht="12" thickBot="1" x14ac:dyDescent="0.3">
      <c r="A27" s="241"/>
      <c r="B27" s="242"/>
      <c r="C27" s="243"/>
      <c r="D27" s="243"/>
      <c r="E27" s="243"/>
      <c r="F27" s="227"/>
      <c r="G27" s="244"/>
      <c r="H27" s="333"/>
      <c r="I27" s="333"/>
      <c r="J27" s="245"/>
      <c r="K27" s="241"/>
    </row>
    <row r="28" spans="1:11" ht="15.75" thickBot="1" x14ac:dyDescent="0.3">
      <c r="A28" s="87"/>
      <c r="B28" s="247" t="s">
        <v>420</v>
      </c>
      <c r="C28" s="208"/>
      <c r="D28" s="208"/>
      <c r="E28" s="208"/>
      <c r="F28" s="248"/>
      <c r="G28" s="249"/>
      <c r="H28" s="249"/>
      <c r="I28" s="250"/>
      <c r="J28" s="251"/>
      <c r="K28" s="87"/>
    </row>
    <row r="29" spans="1:11" x14ac:dyDescent="0.25">
      <c r="A29" s="87"/>
      <c r="B29" s="252"/>
      <c r="C29" s="214"/>
      <c r="D29" s="214"/>
      <c r="E29" s="214"/>
      <c r="F29" s="227"/>
      <c r="G29" s="253"/>
      <c r="H29" s="333"/>
      <c r="I29" s="333"/>
      <c r="J29" s="217"/>
      <c r="K29" s="87"/>
    </row>
    <row r="30" spans="1:11" x14ac:dyDescent="0.2">
      <c r="A30" s="87"/>
      <c r="B30" s="213"/>
      <c r="C30" s="218" t="s">
        <v>421</v>
      </c>
      <c r="D30" s="254"/>
      <c r="E30" s="254"/>
      <c r="F30" s="227" t="s">
        <v>337</v>
      </c>
      <c r="G30" s="308" t="e">
        <f>INDEX(G61:I61,MATCH(LOOKUP(2,1/('1. Données Nationales'!F25:H25),'1. Données Nationales'!F18:H18),G59:I59,0))/INDEX(G63:I63,MATCH(LOOKUP(2,1/('1. Données Nationales'!F25:H25),'1. Données Nationales'!F18:H18),G59:I59,0))*100</f>
        <v>#N/A</v>
      </c>
      <c r="H30" s="223" t="s">
        <v>419</v>
      </c>
      <c r="I30" s="333"/>
      <c r="J30" s="217"/>
      <c r="K30" s="87"/>
    </row>
    <row r="31" spans="1:11" ht="15.75" thickBot="1" x14ac:dyDescent="0.3">
      <c r="A31" s="87"/>
      <c r="B31" s="213"/>
      <c r="C31" s="254"/>
      <c r="D31" s="255"/>
      <c r="E31" s="254"/>
      <c r="F31" s="227"/>
      <c r="G31" s="256"/>
      <c r="H31" s="257"/>
      <c r="I31" s="223"/>
      <c r="J31" s="217"/>
      <c r="K31" s="87"/>
    </row>
    <row r="32" spans="1:11" ht="15.75" thickBot="1" x14ac:dyDescent="0.3">
      <c r="A32" s="87"/>
      <c r="B32" s="213"/>
      <c r="C32" s="255" t="s">
        <v>422</v>
      </c>
      <c r="D32" s="254"/>
      <c r="E32" s="254"/>
      <c r="F32" s="215" t="s">
        <v>338</v>
      </c>
      <c r="G32" s="220" t="e">
        <f>LOOKUP(2,1/(ISNUMBER('1. Données Nationales'!F25:H25)),'1. Données Nationales'!F25:H25)</f>
        <v>#N/A</v>
      </c>
      <c r="H32" s="237" t="s">
        <v>334</v>
      </c>
      <c r="I32" s="223"/>
      <c r="J32" s="217"/>
      <c r="K32" s="87"/>
    </row>
    <row r="33" spans="1:11" s="230" customFormat="1" ht="13.5" thickBot="1" x14ac:dyDescent="0.3">
      <c r="A33" s="224"/>
      <c r="B33" s="225"/>
      <c r="C33" s="255"/>
      <c r="D33" s="258"/>
      <c r="E33" s="258"/>
      <c r="F33" s="227"/>
      <c r="G33" s="259"/>
      <c r="H33" s="333"/>
      <c r="I33" s="223"/>
      <c r="J33" s="229"/>
      <c r="K33" s="224"/>
    </row>
    <row r="34" spans="1:11" ht="15.75" thickBot="1" x14ac:dyDescent="0.3">
      <c r="A34" s="87"/>
      <c r="B34" s="213"/>
      <c r="C34" s="238" t="s">
        <v>423</v>
      </c>
      <c r="D34" s="254"/>
      <c r="E34" s="254"/>
      <c r="F34" s="227" t="s">
        <v>339</v>
      </c>
      <c r="G34" s="239" t="e">
        <f>IF(OR(G32="",G32=0),0,G30/G32/1000000000)</f>
        <v>#N/A</v>
      </c>
      <c r="H34" s="240" t="s">
        <v>418</v>
      </c>
      <c r="I34" s="223" t="s">
        <v>340</v>
      </c>
      <c r="J34" s="217"/>
      <c r="K34" s="87"/>
    </row>
    <row r="35" spans="1:11" ht="15.75" thickBot="1" x14ac:dyDescent="0.3">
      <c r="A35" s="87"/>
      <c r="B35" s="213"/>
      <c r="C35" s="260"/>
      <c r="D35" s="254"/>
      <c r="E35" s="214"/>
      <c r="F35" s="227"/>
      <c r="G35" s="234"/>
      <c r="H35" s="257"/>
      <c r="I35" s="223"/>
      <c r="J35" s="217"/>
      <c r="K35" s="87"/>
    </row>
    <row r="36" spans="1:11" ht="15.75" thickBot="1" x14ac:dyDescent="0.3">
      <c r="A36" s="87"/>
      <c r="B36" s="207" t="s">
        <v>424</v>
      </c>
      <c r="C36" s="261"/>
      <c r="D36" s="208"/>
      <c r="E36" s="208"/>
      <c r="F36" s="248"/>
      <c r="G36" s="262"/>
      <c r="H36" s="263"/>
      <c r="I36" s="263"/>
      <c r="J36" s="251"/>
      <c r="K36" s="87"/>
    </row>
    <row r="37" spans="1:11" x14ac:dyDescent="0.25">
      <c r="A37" s="87"/>
      <c r="B37" s="213"/>
      <c r="C37" s="254"/>
      <c r="D37" s="214"/>
      <c r="E37" s="214"/>
      <c r="F37" s="227"/>
      <c r="G37" s="253"/>
      <c r="H37" s="333"/>
      <c r="I37" s="333"/>
      <c r="J37" s="217"/>
      <c r="K37" s="87"/>
    </row>
    <row r="38" spans="1:11" x14ac:dyDescent="0.2">
      <c r="A38" s="87"/>
      <c r="B38" s="213"/>
      <c r="C38" s="218" t="s">
        <v>425</v>
      </c>
      <c r="D38" s="254"/>
      <c r="E38" s="255"/>
      <c r="F38" s="227" t="s">
        <v>341</v>
      </c>
      <c r="G38" s="308" t="e">
        <f>INDEX(G62:I62,MATCH(LOOKUP(2,1/('1. Données Nationales'!F24:H24),'1. Données Nationales'!F18:H18),G59:I59,0))/INDEX(G63:I63,MATCH(LOOKUP(2,1/('1. Données Nationales'!F24:H24),'1. Données Nationales'!F18:H18),G59:I59,0))*100</f>
        <v>#N/A</v>
      </c>
      <c r="H38" s="223" t="s">
        <v>419</v>
      </c>
      <c r="I38" s="333"/>
      <c r="J38" s="217"/>
      <c r="K38" s="87"/>
    </row>
    <row r="39" spans="1:11" s="269" customFormat="1" ht="12" thickBot="1" x14ac:dyDescent="0.3">
      <c r="A39" s="264"/>
      <c r="B39" s="265"/>
      <c r="C39" s="266"/>
      <c r="D39" s="266"/>
      <c r="E39" s="266"/>
      <c r="F39" s="227"/>
      <c r="G39" s="267"/>
      <c r="H39" s="333"/>
      <c r="I39" s="333"/>
      <c r="J39" s="268"/>
      <c r="K39" s="264"/>
    </row>
    <row r="40" spans="1:11" ht="15.75" thickBot="1" x14ac:dyDescent="0.3">
      <c r="A40" s="87"/>
      <c r="B40" s="213"/>
      <c r="C40" s="255" t="s">
        <v>426</v>
      </c>
      <c r="D40" s="254"/>
      <c r="E40" s="254"/>
      <c r="F40" s="227" t="s">
        <v>342</v>
      </c>
      <c r="G40" s="220" t="e">
        <f>LOOKUP(2,1/(ISNUMBER('1. Données Nationales'!F24:H24)),'1. Données Nationales'!F24:H24)</f>
        <v>#N/A</v>
      </c>
      <c r="H40" s="237" t="s">
        <v>334</v>
      </c>
      <c r="I40" s="333"/>
      <c r="J40" s="217"/>
      <c r="K40" s="87"/>
    </row>
    <row r="41" spans="1:11" ht="15.75" thickBot="1" x14ac:dyDescent="0.3">
      <c r="A41" s="87"/>
      <c r="B41" s="213"/>
      <c r="C41" s="214"/>
      <c r="D41" s="214"/>
      <c r="E41" s="214"/>
      <c r="F41" s="227"/>
      <c r="G41" s="270"/>
      <c r="H41" s="333"/>
      <c r="I41" s="333"/>
      <c r="J41" s="217"/>
      <c r="K41" s="87"/>
    </row>
    <row r="42" spans="1:11" ht="15.75" thickBot="1" x14ac:dyDescent="0.3">
      <c r="A42" s="87"/>
      <c r="B42" s="213"/>
      <c r="C42" s="238" t="s">
        <v>427</v>
      </c>
      <c r="D42" s="254"/>
      <c r="E42" s="254"/>
      <c r="F42" s="227" t="s">
        <v>343</v>
      </c>
      <c r="G42" s="239" t="e">
        <f>IF(OR(G40="",G40=0),0,G38/G40/1000000000)</f>
        <v>#N/A</v>
      </c>
      <c r="H42" s="240" t="s">
        <v>418</v>
      </c>
      <c r="I42" s="223" t="s">
        <v>344</v>
      </c>
      <c r="J42" s="217"/>
      <c r="K42" s="87"/>
    </row>
    <row r="43" spans="1:11" s="275" customFormat="1" ht="12" thickBot="1" x14ac:dyDescent="0.3">
      <c r="A43" s="271"/>
      <c r="B43" s="272"/>
      <c r="C43" s="273"/>
      <c r="D43" s="273"/>
      <c r="E43" s="273"/>
      <c r="F43" s="227"/>
      <c r="G43" s="259"/>
      <c r="H43" s="333"/>
      <c r="I43" s="333"/>
      <c r="J43" s="274"/>
      <c r="K43" s="271"/>
    </row>
    <row r="44" spans="1:11" ht="15.75" thickBot="1" x14ac:dyDescent="0.3">
      <c r="A44" s="87"/>
      <c r="B44" s="276" t="s">
        <v>428</v>
      </c>
      <c r="C44" s="277"/>
      <c r="D44" s="277"/>
      <c r="E44" s="277"/>
      <c r="F44" s="278"/>
      <c r="G44" s="279"/>
      <c r="H44" s="280"/>
      <c r="I44" s="280"/>
      <c r="J44" s="281"/>
      <c r="K44" s="87"/>
    </row>
    <row r="45" spans="1:11" s="285" customFormat="1" ht="15.75" thickBot="1" x14ac:dyDescent="0.3">
      <c r="A45" s="199"/>
      <c r="B45" s="282"/>
      <c r="C45" s="255"/>
      <c r="D45" s="255"/>
      <c r="E45" s="255"/>
      <c r="F45" s="215"/>
      <c r="G45" s="283"/>
      <c r="H45" s="333"/>
      <c r="I45" s="333"/>
      <c r="J45" s="284"/>
      <c r="K45" s="199"/>
    </row>
    <row r="46" spans="1:11" s="285" customFormat="1" ht="15.75" thickBot="1" x14ac:dyDescent="0.3">
      <c r="A46" s="199"/>
      <c r="B46" s="282"/>
      <c r="C46" s="221" t="s">
        <v>429</v>
      </c>
      <c r="D46" s="255"/>
      <c r="E46" s="255"/>
      <c r="F46" s="215" t="s">
        <v>345</v>
      </c>
      <c r="G46" s="286" t="e">
        <f>IF(G23=0,0,G23/(G23+G32+G40))</f>
        <v>#N/A</v>
      </c>
      <c r="H46" s="333" t="s">
        <v>417</v>
      </c>
      <c r="I46" s="223" t="s">
        <v>346</v>
      </c>
      <c r="J46" s="284"/>
      <c r="K46" s="199"/>
    </row>
    <row r="47" spans="1:11" s="285" customFormat="1" ht="15.75" thickBot="1" x14ac:dyDescent="0.3">
      <c r="A47" s="199"/>
      <c r="B47" s="282"/>
      <c r="C47" s="362"/>
      <c r="D47" s="255"/>
      <c r="E47" s="255"/>
      <c r="F47" s="215"/>
      <c r="G47" s="287"/>
      <c r="H47" s="333"/>
      <c r="I47" s="333"/>
      <c r="J47" s="284"/>
      <c r="K47" s="199"/>
    </row>
    <row r="48" spans="1:11" s="285" customFormat="1" ht="15.75" thickBot="1" x14ac:dyDescent="0.3">
      <c r="A48" s="199"/>
      <c r="B48" s="282"/>
      <c r="C48" s="221" t="s">
        <v>430</v>
      </c>
      <c r="D48" s="255"/>
      <c r="E48" s="255"/>
      <c r="F48" s="215" t="s">
        <v>347</v>
      </c>
      <c r="G48" s="286" t="e">
        <f>IF(G32=0,0,G32/(G23+G32+G40))</f>
        <v>#N/A</v>
      </c>
      <c r="H48" s="333" t="s">
        <v>417</v>
      </c>
      <c r="I48" s="223" t="s">
        <v>348</v>
      </c>
      <c r="J48" s="284"/>
      <c r="K48" s="199"/>
    </row>
    <row r="49" spans="1:11" s="285" customFormat="1" ht="15.75" thickBot="1" x14ac:dyDescent="0.3">
      <c r="A49" s="199"/>
      <c r="B49" s="282"/>
      <c r="C49" s="362"/>
      <c r="D49" s="255"/>
      <c r="E49" s="255"/>
      <c r="F49" s="215"/>
      <c r="G49" s="287"/>
      <c r="H49" s="333"/>
      <c r="I49" s="333"/>
      <c r="J49" s="284"/>
      <c r="K49" s="199"/>
    </row>
    <row r="50" spans="1:11" s="285" customFormat="1" ht="15.75" thickBot="1" x14ac:dyDescent="0.3">
      <c r="A50" s="199"/>
      <c r="B50" s="282"/>
      <c r="C50" s="221" t="s">
        <v>431</v>
      </c>
      <c r="D50" s="255"/>
      <c r="E50" s="255"/>
      <c r="F50" s="215" t="s">
        <v>349</v>
      </c>
      <c r="G50" s="286" t="e">
        <f>IF(G40=0,0,G40/(G23+G32+G40))</f>
        <v>#N/A</v>
      </c>
      <c r="H50" s="333" t="s">
        <v>417</v>
      </c>
      <c r="I50" s="223" t="s">
        <v>350</v>
      </c>
      <c r="J50" s="284"/>
      <c r="K50" s="199"/>
    </row>
    <row r="51" spans="1:11" s="285" customFormat="1" ht="15.75" thickBot="1" x14ac:dyDescent="0.3">
      <c r="A51" s="199"/>
      <c r="B51" s="282"/>
      <c r="C51" s="255"/>
      <c r="D51" s="255"/>
      <c r="E51" s="255"/>
      <c r="F51" s="215"/>
      <c r="G51" s="288"/>
      <c r="H51" s="333"/>
      <c r="I51" s="333"/>
      <c r="J51" s="284"/>
      <c r="K51" s="199"/>
    </row>
    <row r="52" spans="1:11" s="285" customFormat="1" ht="15.75" thickBot="1" x14ac:dyDescent="0.3">
      <c r="A52" s="199"/>
      <c r="B52" s="282"/>
      <c r="C52" s="289" t="s">
        <v>432</v>
      </c>
      <c r="D52" s="255"/>
      <c r="E52" s="255"/>
      <c r="F52" s="227" t="s">
        <v>351</v>
      </c>
      <c r="G52" s="290" t="e">
        <f>IF(AND(G46=0,G48=0,G50=0),0,IF(G46+G48+G50=1,G46*G26+G48*G34+G50*G42,"ERROR!"))</f>
        <v>#N/A</v>
      </c>
      <c r="H52" s="291" t="s">
        <v>418</v>
      </c>
      <c r="I52" s="223" t="s">
        <v>352</v>
      </c>
      <c r="J52" s="284"/>
      <c r="K52" s="199"/>
    </row>
    <row r="53" spans="1:11" s="285" customFormat="1" ht="15.75" thickBot="1" x14ac:dyDescent="0.3">
      <c r="A53" s="199"/>
      <c r="B53" s="292"/>
      <c r="C53" s="293"/>
      <c r="D53" s="293"/>
      <c r="E53" s="293"/>
      <c r="F53" s="294"/>
      <c r="G53" s="295"/>
      <c r="H53" s="296"/>
      <c r="I53" s="297"/>
      <c r="J53" s="298"/>
      <c r="K53" s="199"/>
    </row>
    <row r="54" spans="1:11" x14ac:dyDescent="0.25">
      <c r="A54" s="87"/>
      <c r="B54" s="197"/>
      <c r="C54" s="87"/>
      <c r="D54" s="87"/>
      <c r="E54" s="87"/>
      <c r="F54" s="198"/>
      <c r="G54" s="199"/>
      <c r="H54" s="200"/>
      <c r="I54" s="200"/>
      <c r="J54" s="87"/>
      <c r="K54" s="87"/>
    </row>
    <row r="55" spans="1:11" x14ac:dyDescent="0.25">
      <c r="A55" s="87"/>
      <c r="B55" s="299" t="s">
        <v>353</v>
      </c>
      <c r="C55" s="300" t="s">
        <v>433</v>
      </c>
      <c r="D55" s="300"/>
      <c r="E55" s="300"/>
      <c r="F55" s="198"/>
      <c r="G55" s="301"/>
      <c r="H55" s="200"/>
      <c r="I55" s="200"/>
      <c r="J55" s="87"/>
      <c r="K55" s="87"/>
    </row>
    <row r="56" spans="1:11" x14ac:dyDescent="0.25">
      <c r="A56" s="87"/>
      <c r="B56" s="300"/>
      <c r="C56" s="302" t="s">
        <v>434</v>
      </c>
      <c r="D56" s="300"/>
      <c r="E56" s="300"/>
      <c r="F56" s="198"/>
      <c r="G56" s="301"/>
      <c r="H56" s="200"/>
      <c r="I56" s="200"/>
      <c r="J56" s="87"/>
      <c r="K56" s="87"/>
    </row>
    <row r="57" spans="1:11" x14ac:dyDescent="0.25">
      <c r="A57" s="87"/>
      <c r="B57" s="300"/>
      <c r="C57" s="87"/>
      <c r="D57" s="300"/>
      <c r="E57" s="300"/>
      <c r="F57" s="198"/>
      <c r="G57" s="301"/>
      <c r="H57" s="200"/>
      <c r="I57" s="200"/>
      <c r="J57" s="87"/>
      <c r="K57" s="87"/>
    </row>
    <row r="58" spans="1:11" ht="15.75" thickBot="1" x14ac:dyDescent="0.3">
      <c r="A58" s="87"/>
      <c r="B58" s="299" t="s">
        <v>454</v>
      </c>
      <c r="C58" s="300"/>
      <c r="D58" s="300"/>
      <c r="E58" s="300"/>
      <c r="F58" s="198"/>
      <c r="G58" s="301"/>
      <c r="H58" s="200"/>
      <c r="I58" s="200"/>
      <c r="J58" s="87"/>
      <c r="K58" s="87"/>
    </row>
    <row r="59" spans="1:11" ht="15.75" thickTop="1" x14ac:dyDescent="0.25">
      <c r="A59" s="87"/>
      <c r="B59" s="300"/>
      <c r="C59" s="300"/>
      <c r="D59" s="100" t="s">
        <v>354</v>
      </c>
      <c r="E59" s="100" t="s">
        <v>355</v>
      </c>
      <c r="F59" s="100" t="s">
        <v>90</v>
      </c>
      <c r="G59" s="303">
        <v>2015</v>
      </c>
      <c r="H59" s="304">
        <v>2016</v>
      </c>
      <c r="I59" s="304">
        <v>2017</v>
      </c>
      <c r="J59" s="87"/>
      <c r="K59" s="87"/>
    </row>
    <row r="60" spans="1:11" x14ac:dyDescent="0.2">
      <c r="A60" s="87"/>
      <c r="B60" s="300"/>
      <c r="C60" s="300"/>
      <c r="D60" s="613" t="s">
        <v>356</v>
      </c>
      <c r="E60" s="305" t="s">
        <v>435</v>
      </c>
      <c r="F60" s="306" t="s">
        <v>438</v>
      </c>
      <c r="G60" s="307">
        <f>'(Hidden) Other SDG data'!D7</f>
        <v>0</v>
      </c>
      <c r="H60" s="307">
        <f>'(Hidden) Other SDG data'!E7</f>
        <v>0</v>
      </c>
      <c r="I60" s="308">
        <f>'(Hidden) Other SDG data'!F7</f>
        <v>0</v>
      </c>
      <c r="J60" s="87"/>
      <c r="K60" s="87"/>
    </row>
    <row r="61" spans="1:11" x14ac:dyDescent="0.2">
      <c r="A61" s="87"/>
      <c r="B61" s="300"/>
      <c r="C61" s="300"/>
      <c r="D61" s="614"/>
      <c r="E61" s="305" t="s">
        <v>436</v>
      </c>
      <c r="F61" s="306" t="s">
        <v>438</v>
      </c>
      <c r="G61" s="307">
        <f>'(Hidden) Other SDG data'!D8</f>
        <v>0</v>
      </c>
      <c r="H61" s="307">
        <f>'(Hidden) Other SDG data'!E8</f>
        <v>0</v>
      </c>
      <c r="I61" s="307">
        <f>'(Hidden) Other SDG data'!F8</f>
        <v>0</v>
      </c>
      <c r="J61" s="87"/>
      <c r="K61" s="87"/>
    </row>
    <row r="62" spans="1:11" x14ac:dyDescent="0.2">
      <c r="A62" s="87"/>
      <c r="B62" s="300"/>
      <c r="C62" s="300"/>
      <c r="D62" s="614"/>
      <c r="E62" s="309" t="s">
        <v>437</v>
      </c>
      <c r="F62" s="306" t="s">
        <v>438</v>
      </c>
      <c r="G62" s="307">
        <f>'(Hidden) Other SDG data'!D9</f>
        <v>0</v>
      </c>
      <c r="H62" s="307">
        <f>'(Hidden) Other SDG data'!E9</f>
        <v>0</v>
      </c>
      <c r="I62" s="307">
        <f>'(Hidden) Other SDG data'!F9</f>
        <v>0</v>
      </c>
      <c r="J62" s="87"/>
      <c r="K62" s="87"/>
    </row>
    <row r="63" spans="1:11" x14ac:dyDescent="0.2">
      <c r="A63" s="87"/>
      <c r="B63" s="300"/>
      <c r="C63" s="300"/>
      <c r="D63" s="615" t="s">
        <v>357</v>
      </c>
      <c r="E63" s="310" t="s">
        <v>439</v>
      </c>
      <c r="F63" s="311" t="s">
        <v>358</v>
      </c>
      <c r="G63" s="312">
        <f>'(Hidden) Other SDG data'!D10</f>
        <v>0</v>
      </c>
      <c r="H63" s="312">
        <f>'(Hidden) Other SDG data'!E10</f>
        <v>0</v>
      </c>
      <c r="I63" s="312">
        <f>'(Hidden) Other SDG data'!F10</f>
        <v>0</v>
      </c>
      <c r="J63" s="87"/>
      <c r="K63" s="87"/>
    </row>
    <row r="64" spans="1:11" x14ac:dyDescent="0.2">
      <c r="A64" s="87"/>
      <c r="B64" s="300"/>
      <c r="C64" s="300"/>
      <c r="D64" s="616"/>
      <c r="E64" s="313" t="s">
        <v>440</v>
      </c>
      <c r="F64" s="311" t="s">
        <v>0</v>
      </c>
      <c r="G64" s="307">
        <f>'(Hidden) Other SDG data'!D11</f>
        <v>0</v>
      </c>
      <c r="H64" s="307">
        <f>'(Hidden) Other SDG data'!E11</f>
        <v>0</v>
      </c>
      <c r="I64" s="307">
        <f>'(Hidden) Other SDG data'!F11</f>
        <v>0</v>
      </c>
      <c r="J64" s="87"/>
      <c r="K64" s="87"/>
    </row>
    <row r="65" spans="1:11" x14ac:dyDescent="0.2">
      <c r="A65" s="87"/>
      <c r="B65" s="300"/>
      <c r="C65" s="300"/>
      <c r="D65" s="314" t="s">
        <v>359</v>
      </c>
      <c r="E65" s="305" t="s">
        <v>407</v>
      </c>
      <c r="F65" s="311" t="s">
        <v>12</v>
      </c>
      <c r="G65" s="315"/>
      <c r="H65" s="315"/>
      <c r="I65" s="316">
        <f>'(Hidden) Other SDG data'!F12</f>
        <v>0</v>
      </c>
      <c r="J65" s="87"/>
      <c r="K65" s="87"/>
    </row>
    <row r="66" spans="1:11" x14ac:dyDescent="0.25">
      <c r="A66" s="87"/>
      <c r="B66" s="300"/>
      <c r="C66" s="300" t="s">
        <v>324</v>
      </c>
      <c r="D66" s="300"/>
      <c r="E66" s="300"/>
      <c r="F66" s="198"/>
      <c r="G66" s="301"/>
      <c r="H66" s="200"/>
      <c r="I66" s="200"/>
      <c r="J66" s="87"/>
      <c r="K66" s="87"/>
    </row>
    <row r="67" spans="1:11" x14ac:dyDescent="0.25">
      <c r="B67" s="317"/>
      <c r="C67" s="317"/>
      <c r="D67" s="317"/>
      <c r="E67" s="317"/>
      <c r="G67" s="319"/>
    </row>
    <row r="68" spans="1:11" x14ac:dyDescent="0.25">
      <c r="B68" s="317"/>
      <c r="C68" s="317"/>
      <c r="D68" s="317"/>
      <c r="E68" s="317"/>
      <c r="G68" s="319"/>
    </row>
    <row r="69" spans="1:11" x14ac:dyDescent="0.25">
      <c r="B69" s="317"/>
      <c r="C69" s="317"/>
      <c r="D69" s="317"/>
      <c r="E69" s="317"/>
      <c r="G69" s="319"/>
    </row>
    <row r="70" spans="1:11" x14ac:dyDescent="0.25">
      <c r="B70" s="317"/>
      <c r="C70" s="317"/>
      <c r="D70" s="317"/>
      <c r="E70" s="317"/>
      <c r="G70" s="319"/>
    </row>
    <row r="71" spans="1:11" x14ac:dyDescent="0.25">
      <c r="B71" s="317"/>
      <c r="C71" s="317"/>
      <c r="D71" s="317"/>
      <c r="E71" s="317"/>
      <c r="G71" s="319"/>
    </row>
    <row r="72" spans="1:11" x14ac:dyDescent="0.25">
      <c r="B72" s="317"/>
      <c r="C72" s="317"/>
      <c r="D72" s="317"/>
      <c r="E72" s="317"/>
      <c r="G72" s="319"/>
    </row>
    <row r="73" spans="1:11" x14ac:dyDescent="0.25">
      <c r="B73" s="317"/>
      <c r="C73" s="317"/>
      <c r="D73" s="317"/>
      <c r="E73" s="317"/>
      <c r="G73" s="319"/>
    </row>
    <row r="74" spans="1:11" x14ac:dyDescent="0.25">
      <c r="B74" s="317"/>
      <c r="C74" s="317"/>
      <c r="D74" s="317"/>
      <c r="E74" s="317"/>
      <c r="G74" s="319"/>
    </row>
    <row r="75" spans="1:11" x14ac:dyDescent="0.25">
      <c r="B75" s="317"/>
      <c r="C75" s="317"/>
      <c r="D75" s="317"/>
      <c r="E75" s="317"/>
      <c r="G75" s="319"/>
    </row>
    <row r="76" spans="1:11" x14ac:dyDescent="0.25">
      <c r="B76" s="317"/>
      <c r="C76" s="317"/>
      <c r="D76" s="317"/>
      <c r="E76" s="317"/>
      <c r="G76" s="319"/>
    </row>
    <row r="77" spans="1:11" x14ac:dyDescent="0.25">
      <c r="B77" s="317"/>
      <c r="C77" s="317"/>
      <c r="D77" s="317"/>
      <c r="E77" s="317"/>
      <c r="G77" s="319"/>
    </row>
    <row r="78" spans="1:11" x14ac:dyDescent="0.25">
      <c r="B78" s="317"/>
      <c r="C78" s="317"/>
      <c r="D78" s="317"/>
      <c r="E78" s="317"/>
      <c r="G78" s="319"/>
    </row>
    <row r="79" spans="1:11" x14ac:dyDescent="0.25">
      <c r="B79" s="317"/>
      <c r="C79" s="317"/>
      <c r="D79" s="317"/>
      <c r="E79" s="317"/>
      <c r="G79" s="319"/>
    </row>
    <row r="80" spans="1:11" x14ac:dyDescent="0.25">
      <c r="B80" s="317"/>
      <c r="C80" s="317"/>
      <c r="D80" s="317"/>
      <c r="E80" s="317"/>
      <c r="G80" s="319"/>
    </row>
    <row r="81" spans="2:7" x14ac:dyDescent="0.25">
      <c r="B81" s="317"/>
      <c r="C81" s="317"/>
      <c r="D81" s="317"/>
      <c r="E81" s="317"/>
      <c r="G81" s="319"/>
    </row>
    <row r="82" spans="2:7" x14ac:dyDescent="0.25">
      <c r="B82" s="317"/>
      <c r="C82" s="317"/>
      <c r="D82" s="317"/>
      <c r="E82" s="317"/>
      <c r="G82" s="319"/>
    </row>
    <row r="83" spans="2:7" x14ac:dyDescent="0.25">
      <c r="B83" s="317"/>
      <c r="C83" s="317"/>
      <c r="D83" s="317"/>
      <c r="E83" s="317"/>
      <c r="G83" s="319"/>
    </row>
    <row r="84" spans="2:7" x14ac:dyDescent="0.25">
      <c r="B84" s="317"/>
      <c r="C84" s="317"/>
      <c r="D84" s="317"/>
      <c r="E84" s="317"/>
      <c r="G84" s="319"/>
    </row>
    <row r="85" spans="2:7" x14ac:dyDescent="0.25">
      <c r="B85" s="317"/>
      <c r="C85" s="317"/>
      <c r="D85" s="317"/>
      <c r="E85" s="317"/>
      <c r="G85" s="319"/>
    </row>
    <row r="86" spans="2:7" x14ac:dyDescent="0.25">
      <c r="B86" s="317"/>
      <c r="C86" s="317"/>
      <c r="D86" s="317"/>
      <c r="E86" s="317"/>
      <c r="G86" s="319"/>
    </row>
    <row r="87" spans="2:7" x14ac:dyDescent="0.25">
      <c r="B87" s="317"/>
      <c r="C87" s="317"/>
      <c r="D87" s="317"/>
      <c r="E87" s="317"/>
      <c r="G87" s="319"/>
    </row>
    <row r="88" spans="2:7" x14ac:dyDescent="0.25">
      <c r="B88" s="317"/>
      <c r="C88" s="317"/>
      <c r="D88" s="317"/>
      <c r="E88" s="317"/>
      <c r="G88" s="319"/>
    </row>
    <row r="89" spans="2:7" x14ac:dyDescent="0.25">
      <c r="B89" s="317"/>
      <c r="C89" s="317"/>
      <c r="D89" s="317"/>
      <c r="E89" s="317"/>
      <c r="G89" s="319"/>
    </row>
    <row r="90" spans="2:7" x14ac:dyDescent="0.25">
      <c r="B90" s="317"/>
      <c r="C90" s="317"/>
      <c r="D90" s="317"/>
      <c r="E90" s="317"/>
      <c r="G90" s="319"/>
    </row>
    <row r="91" spans="2:7" x14ac:dyDescent="0.25">
      <c r="B91" s="317"/>
      <c r="C91" s="317"/>
      <c r="D91" s="317"/>
      <c r="E91" s="317"/>
      <c r="G91" s="319"/>
    </row>
    <row r="92" spans="2:7" x14ac:dyDescent="0.25">
      <c r="B92" s="317"/>
      <c r="C92" s="317"/>
      <c r="D92" s="317"/>
      <c r="E92" s="317"/>
      <c r="G92" s="319"/>
    </row>
    <row r="93" spans="2:7" x14ac:dyDescent="0.25">
      <c r="B93" s="317"/>
      <c r="C93" s="317"/>
      <c r="D93" s="317"/>
      <c r="E93" s="317"/>
      <c r="G93" s="319"/>
    </row>
    <row r="94" spans="2:7" x14ac:dyDescent="0.25">
      <c r="B94" s="317"/>
      <c r="C94" s="317"/>
      <c r="D94" s="317"/>
      <c r="E94" s="317"/>
      <c r="G94" s="319"/>
    </row>
    <row r="95" spans="2:7" x14ac:dyDescent="0.25">
      <c r="B95" s="317"/>
      <c r="C95" s="317"/>
      <c r="D95" s="317"/>
      <c r="E95" s="317"/>
      <c r="G95" s="319"/>
    </row>
    <row r="96" spans="2:7" x14ac:dyDescent="0.25">
      <c r="B96" s="317"/>
      <c r="C96" s="317"/>
      <c r="D96" s="317"/>
      <c r="E96" s="317"/>
      <c r="G96" s="319"/>
    </row>
    <row r="97" spans="2:7" x14ac:dyDescent="0.25">
      <c r="B97" s="317"/>
      <c r="C97" s="317"/>
      <c r="D97" s="317"/>
      <c r="E97" s="317"/>
      <c r="G97" s="319"/>
    </row>
    <row r="98" spans="2:7" x14ac:dyDescent="0.25">
      <c r="B98" s="317"/>
      <c r="C98" s="317"/>
      <c r="D98" s="317"/>
      <c r="E98" s="317"/>
      <c r="G98" s="319"/>
    </row>
    <row r="99" spans="2:7" x14ac:dyDescent="0.25">
      <c r="B99" s="317"/>
      <c r="C99" s="317"/>
      <c r="D99" s="317"/>
      <c r="E99" s="317"/>
      <c r="G99" s="319"/>
    </row>
    <row r="100" spans="2:7" x14ac:dyDescent="0.25">
      <c r="B100" s="317"/>
      <c r="C100" s="317"/>
      <c r="D100" s="317"/>
      <c r="E100" s="317"/>
      <c r="G100" s="319"/>
    </row>
    <row r="101" spans="2:7" x14ac:dyDescent="0.25">
      <c r="B101" s="317"/>
      <c r="C101" s="317"/>
      <c r="D101" s="317"/>
      <c r="E101" s="317"/>
      <c r="G101" s="319"/>
    </row>
    <row r="102" spans="2:7" x14ac:dyDescent="0.25">
      <c r="B102" s="317"/>
      <c r="C102" s="317"/>
      <c r="D102" s="317"/>
      <c r="E102" s="317"/>
      <c r="G102" s="319"/>
    </row>
    <row r="103" spans="2:7" x14ac:dyDescent="0.25">
      <c r="B103" s="317"/>
      <c r="C103" s="317"/>
      <c r="D103" s="317"/>
      <c r="E103" s="317"/>
      <c r="G103" s="319"/>
    </row>
    <row r="104" spans="2:7" x14ac:dyDescent="0.25">
      <c r="B104" s="317"/>
      <c r="C104" s="317"/>
      <c r="D104" s="317"/>
      <c r="E104" s="317"/>
      <c r="G104" s="319"/>
    </row>
    <row r="105" spans="2:7" x14ac:dyDescent="0.25">
      <c r="B105" s="317"/>
      <c r="C105" s="317"/>
      <c r="D105" s="317"/>
      <c r="E105" s="317"/>
      <c r="G105" s="319"/>
    </row>
    <row r="106" spans="2:7" x14ac:dyDescent="0.25">
      <c r="B106" s="317"/>
      <c r="C106" s="317"/>
      <c r="D106" s="317"/>
      <c r="E106" s="317"/>
      <c r="G106" s="319"/>
    </row>
    <row r="107" spans="2:7" x14ac:dyDescent="0.25">
      <c r="B107" s="317"/>
      <c r="C107" s="317"/>
      <c r="D107" s="317"/>
      <c r="E107" s="317"/>
      <c r="G107" s="319"/>
    </row>
    <row r="108" spans="2:7" x14ac:dyDescent="0.25">
      <c r="B108" s="317"/>
      <c r="C108" s="317"/>
      <c r="D108" s="317"/>
      <c r="E108" s="317"/>
      <c r="G108" s="319"/>
    </row>
    <row r="109" spans="2:7" x14ac:dyDescent="0.25">
      <c r="B109" s="317"/>
      <c r="C109" s="317"/>
      <c r="D109" s="317"/>
      <c r="E109" s="317"/>
      <c r="G109" s="319"/>
    </row>
    <row r="110" spans="2:7" x14ac:dyDescent="0.25">
      <c r="B110" s="317"/>
      <c r="C110" s="317"/>
      <c r="D110" s="317"/>
      <c r="E110" s="317"/>
      <c r="G110" s="319"/>
    </row>
    <row r="111" spans="2:7" x14ac:dyDescent="0.25">
      <c r="B111" s="317"/>
      <c r="C111" s="317"/>
      <c r="D111" s="317"/>
      <c r="E111" s="317"/>
      <c r="G111" s="319"/>
    </row>
    <row r="112" spans="2:7" x14ac:dyDescent="0.25">
      <c r="B112" s="317"/>
      <c r="C112" s="317"/>
      <c r="D112" s="317"/>
      <c r="E112" s="317"/>
      <c r="G112" s="319"/>
    </row>
    <row r="113" spans="2:7" x14ac:dyDescent="0.25">
      <c r="B113" s="317"/>
      <c r="C113" s="317"/>
      <c r="D113" s="317"/>
      <c r="E113" s="317"/>
      <c r="G113" s="319"/>
    </row>
    <row r="114" spans="2:7" x14ac:dyDescent="0.25">
      <c r="B114" s="317"/>
      <c r="C114" s="317"/>
      <c r="D114" s="317"/>
      <c r="E114" s="317"/>
      <c r="G114" s="319"/>
    </row>
    <row r="115" spans="2:7" x14ac:dyDescent="0.25">
      <c r="B115" s="317"/>
      <c r="C115" s="317"/>
      <c r="D115" s="317"/>
      <c r="E115" s="317"/>
      <c r="G115" s="319"/>
    </row>
    <row r="116" spans="2:7" x14ac:dyDescent="0.25">
      <c r="B116" s="317"/>
      <c r="C116" s="317"/>
      <c r="D116" s="317"/>
      <c r="E116" s="317"/>
      <c r="G116" s="319"/>
    </row>
    <row r="117" spans="2:7" x14ac:dyDescent="0.25">
      <c r="B117" s="317"/>
      <c r="C117" s="317"/>
      <c r="D117" s="317"/>
      <c r="E117" s="317"/>
      <c r="G117" s="319"/>
    </row>
    <row r="118" spans="2:7" x14ac:dyDescent="0.25">
      <c r="B118" s="317"/>
      <c r="C118" s="317"/>
      <c r="D118" s="317"/>
      <c r="E118" s="317"/>
      <c r="G118" s="319"/>
    </row>
    <row r="119" spans="2:7" x14ac:dyDescent="0.25">
      <c r="B119" s="317"/>
      <c r="C119" s="317"/>
      <c r="D119" s="317"/>
      <c r="E119" s="317"/>
      <c r="G119" s="319"/>
    </row>
    <row r="120" spans="2:7" x14ac:dyDescent="0.25">
      <c r="B120" s="317"/>
      <c r="C120" s="317"/>
      <c r="D120" s="317"/>
      <c r="E120" s="317"/>
      <c r="G120" s="319"/>
    </row>
    <row r="121" spans="2:7" x14ac:dyDescent="0.25">
      <c r="B121" s="317"/>
      <c r="C121" s="317"/>
      <c r="D121" s="317"/>
      <c r="E121" s="317"/>
      <c r="G121" s="319"/>
    </row>
    <row r="122" spans="2:7" x14ac:dyDescent="0.25">
      <c r="B122" s="317"/>
      <c r="C122" s="317"/>
      <c r="D122" s="317"/>
      <c r="E122" s="317"/>
      <c r="G122" s="319"/>
    </row>
    <row r="123" spans="2:7" x14ac:dyDescent="0.25">
      <c r="B123" s="317"/>
      <c r="C123" s="317"/>
      <c r="D123" s="317"/>
      <c r="E123" s="317"/>
      <c r="G123" s="319"/>
    </row>
    <row r="124" spans="2:7" x14ac:dyDescent="0.25">
      <c r="B124" s="317"/>
      <c r="C124" s="317"/>
      <c r="D124" s="317"/>
      <c r="E124" s="317"/>
      <c r="G124" s="319"/>
    </row>
    <row r="125" spans="2:7" x14ac:dyDescent="0.25">
      <c r="B125" s="317"/>
      <c r="C125" s="317"/>
      <c r="D125" s="317"/>
      <c r="E125" s="317"/>
      <c r="G125" s="319"/>
    </row>
    <row r="126" spans="2:7" x14ac:dyDescent="0.25">
      <c r="B126" s="317"/>
      <c r="C126" s="317"/>
      <c r="D126" s="317"/>
      <c r="E126" s="317"/>
      <c r="G126" s="319"/>
    </row>
    <row r="127" spans="2:7" x14ac:dyDescent="0.25">
      <c r="B127" s="317"/>
      <c r="C127" s="317"/>
      <c r="D127" s="317"/>
      <c r="E127" s="317"/>
      <c r="G127" s="319"/>
    </row>
    <row r="128" spans="2:7" x14ac:dyDescent="0.25">
      <c r="B128" s="317"/>
      <c r="C128" s="317"/>
      <c r="D128" s="317"/>
      <c r="E128" s="317"/>
      <c r="G128" s="319"/>
    </row>
    <row r="129" spans="2:7" x14ac:dyDescent="0.25">
      <c r="B129" s="317"/>
      <c r="C129" s="317"/>
      <c r="D129" s="317"/>
      <c r="E129" s="317"/>
      <c r="G129" s="319"/>
    </row>
    <row r="130" spans="2:7" x14ac:dyDescent="0.25">
      <c r="B130" s="317"/>
      <c r="C130" s="317"/>
      <c r="D130" s="317"/>
      <c r="E130" s="317"/>
      <c r="G130" s="319"/>
    </row>
    <row r="131" spans="2:7" x14ac:dyDescent="0.25">
      <c r="B131" s="317"/>
      <c r="C131" s="317"/>
      <c r="D131" s="317"/>
      <c r="E131" s="317"/>
      <c r="G131" s="319"/>
    </row>
    <row r="132" spans="2:7" x14ac:dyDescent="0.25">
      <c r="B132" s="317"/>
      <c r="C132" s="317"/>
      <c r="D132" s="317"/>
      <c r="E132" s="317"/>
      <c r="G132" s="319"/>
    </row>
    <row r="133" spans="2:7" x14ac:dyDescent="0.25">
      <c r="B133" s="317"/>
      <c r="C133" s="317"/>
      <c r="D133" s="317"/>
      <c r="E133" s="317"/>
      <c r="G133" s="319"/>
    </row>
    <row r="134" spans="2:7" x14ac:dyDescent="0.25">
      <c r="B134" s="317"/>
      <c r="C134" s="317"/>
      <c r="D134" s="317"/>
      <c r="E134" s="317"/>
      <c r="G134" s="319"/>
    </row>
    <row r="135" spans="2:7" x14ac:dyDescent="0.25">
      <c r="B135" s="317"/>
      <c r="C135" s="317"/>
      <c r="D135" s="317"/>
      <c r="E135" s="317"/>
      <c r="G135" s="319"/>
    </row>
    <row r="136" spans="2:7" x14ac:dyDescent="0.25">
      <c r="B136" s="317"/>
      <c r="C136" s="317"/>
      <c r="D136" s="317"/>
      <c r="E136" s="317"/>
      <c r="G136" s="319"/>
    </row>
    <row r="137" spans="2:7" x14ac:dyDescent="0.25">
      <c r="B137" s="317"/>
      <c r="C137" s="317"/>
      <c r="D137" s="317"/>
      <c r="E137" s="317"/>
      <c r="G137" s="319"/>
    </row>
  </sheetData>
  <mergeCells count="4">
    <mergeCell ref="A4:J4"/>
    <mergeCell ref="B6:J6"/>
    <mergeCell ref="D60:D62"/>
    <mergeCell ref="D63:D64"/>
  </mergeCells>
  <hyperlinks>
    <hyperlink ref="C56" r:id="rId1"/>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07"/>
  <sheetViews>
    <sheetView view="pageBreakPreview" zoomScaleNormal="100" zoomScaleSheetLayoutView="100" workbookViewId="0">
      <selection activeCell="I14" sqref="I14"/>
    </sheetView>
  </sheetViews>
  <sheetFormatPr defaultColWidth="8.85546875" defaultRowHeight="15" x14ac:dyDescent="0.25"/>
  <cols>
    <col min="1" max="1" width="1.7109375" style="3" customWidth="1"/>
    <col min="2" max="2" width="5.85546875" style="3" customWidth="1"/>
    <col min="3" max="3" width="5.42578125" style="3" customWidth="1"/>
    <col min="4" max="4" width="7.7109375" style="3" customWidth="1"/>
    <col min="5" max="5" width="37.7109375" style="3" customWidth="1"/>
    <col min="6" max="6" width="11.28515625" style="318" customWidth="1"/>
    <col min="7" max="7" width="12.42578125" style="285" customWidth="1"/>
    <col min="8" max="8" width="8.5703125" style="320" customWidth="1"/>
    <col min="9" max="9" width="14.42578125" style="350" customWidth="1"/>
    <col min="10" max="10" width="29.140625" style="320" customWidth="1"/>
    <col min="11" max="11" width="1.7109375" style="3" customWidth="1"/>
    <col min="12" max="255" width="8.85546875" style="3"/>
    <col min="256" max="256" width="1.7109375" style="3" customWidth="1"/>
    <col min="257" max="258" width="5.42578125" style="3" customWidth="1"/>
    <col min="259" max="259" width="7.7109375" style="3" customWidth="1"/>
    <col min="260" max="260" width="33.140625" style="3" customWidth="1"/>
    <col min="261" max="261" width="4.7109375" style="3" customWidth="1"/>
    <col min="262" max="262" width="12.42578125" style="3" customWidth="1"/>
    <col min="263" max="263" width="8.5703125" style="3" customWidth="1"/>
    <col min="264" max="264" width="4.7109375" style="3" customWidth="1"/>
    <col min="265" max="265" width="14.5703125" style="3" customWidth="1"/>
    <col min="266" max="266" width="23.140625" style="3" customWidth="1"/>
    <col min="267" max="511" width="8.85546875" style="3"/>
    <col min="512" max="512" width="1.7109375" style="3" customWidth="1"/>
    <col min="513" max="514" width="5.42578125" style="3" customWidth="1"/>
    <col min="515" max="515" width="7.7109375" style="3" customWidth="1"/>
    <col min="516" max="516" width="33.140625" style="3" customWidth="1"/>
    <col min="517" max="517" width="4.7109375" style="3" customWidth="1"/>
    <col min="518" max="518" width="12.42578125" style="3" customWidth="1"/>
    <col min="519" max="519" width="8.5703125" style="3" customWidth="1"/>
    <col min="520" max="520" width="4.7109375" style="3" customWidth="1"/>
    <col min="521" max="521" width="14.5703125" style="3" customWidth="1"/>
    <col min="522" max="522" width="23.140625" style="3" customWidth="1"/>
    <col min="523" max="767" width="8.85546875" style="3"/>
    <col min="768" max="768" width="1.7109375" style="3" customWidth="1"/>
    <col min="769" max="770" width="5.42578125" style="3" customWidth="1"/>
    <col min="771" max="771" width="7.7109375" style="3" customWidth="1"/>
    <col min="772" max="772" width="33.140625" style="3" customWidth="1"/>
    <col min="773" max="773" width="4.7109375" style="3" customWidth="1"/>
    <col min="774" max="774" width="12.42578125" style="3" customWidth="1"/>
    <col min="775" max="775" width="8.5703125" style="3" customWidth="1"/>
    <col min="776" max="776" width="4.7109375" style="3" customWidth="1"/>
    <col min="777" max="777" width="14.5703125" style="3" customWidth="1"/>
    <col min="778" max="778" width="23.140625" style="3" customWidth="1"/>
    <col min="779" max="1023" width="8.85546875" style="3"/>
    <col min="1024" max="1024" width="1.7109375" style="3" customWidth="1"/>
    <col min="1025" max="1026" width="5.42578125" style="3" customWidth="1"/>
    <col min="1027" max="1027" width="7.7109375" style="3" customWidth="1"/>
    <col min="1028" max="1028" width="33.140625" style="3" customWidth="1"/>
    <col min="1029" max="1029" width="4.7109375" style="3" customWidth="1"/>
    <col min="1030" max="1030" width="12.42578125" style="3" customWidth="1"/>
    <col min="1031" max="1031" width="8.5703125" style="3" customWidth="1"/>
    <col min="1032" max="1032" width="4.7109375" style="3" customWidth="1"/>
    <col min="1033" max="1033" width="14.5703125" style="3" customWidth="1"/>
    <col min="1034" max="1034" width="23.140625" style="3" customWidth="1"/>
    <col min="1035" max="1279" width="8.85546875" style="3"/>
    <col min="1280" max="1280" width="1.7109375" style="3" customWidth="1"/>
    <col min="1281" max="1282" width="5.42578125" style="3" customWidth="1"/>
    <col min="1283" max="1283" width="7.7109375" style="3" customWidth="1"/>
    <col min="1284" max="1284" width="33.140625" style="3" customWidth="1"/>
    <col min="1285" max="1285" width="4.7109375" style="3" customWidth="1"/>
    <col min="1286" max="1286" width="12.42578125" style="3" customWidth="1"/>
    <col min="1287" max="1287" width="8.5703125" style="3" customWidth="1"/>
    <col min="1288" max="1288" width="4.7109375" style="3" customWidth="1"/>
    <col min="1289" max="1289" width="14.5703125" style="3" customWidth="1"/>
    <col min="1290" max="1290" width="23.140625" style="3" customWidth="1"/>
    <col min="1291" max="1535" width="8.85546875" style="3"/>
    <col min="1536" max="1536" width="1.7109375" style="3" customWidth="1"/>
    <col min="1537" max="1538" width="5.42578125" style="3" customWidth="1"/>
    <col min="1539" max="1539" width="7.7109375" style="3" customWidth="1"/>
    <col min="1540" max="1540" width="33.140625" style="3" customWidth="1"/>
    <col min="1541" max="1541" width="4.7109375" style="3" customWidth="1"/>
    <col min="1542" max="1542" width="12.42578125" style="3" customWidth="1"/>
    <col min="1543" max="1543" width="8.5703125" style="3" customWidth="1"/>
    <col min="1544" max="1544" width="4.7109375" style="3" customWidth="1"/>
    <col min="1545" max="1545" width="14.5703125" style="3" customWidth="1"/>
    <col min="1546" max="1546" width="23.140625" style="3" customWidth="1"/>
    <col min="1547" max="1791" width="8.85546875" style="3"/>
    <col min="1792" max="1792" width="1.7109375" style="3" customWidth="1"/>
    <col min="1793" max="1794" width="5.42578125" style="3" customWidth="1"/>
    <col min="1795" max="1795" width="7.7109375" style="3" customWidth="1"/>
    <col min="1796" max="1796" width="33.140625" style="3" customWidth="1"/>
    <col min="1797" max="1797" width="4.7109375" style="3" customWidth="1"/>
    <col min="1798" max="1798" width="12.42578125" style="3" customWidth="1"/>
    <col min="1799" max="1799" width="8.5703125" style="3" customWidth="1"/>
    <col min="1800" max="1800" width="4.7109375" style="3" customWidth="1"/>
    <col min="1801" max="1801" width="14.5703125" style="3" customWidth="1"/>
    <col min="1802" max="1802" width="23.140625" style="3" customWidth="1"/>
    <col min="1803" max="2047" width="8.85546875" style="3"/>
    <col min="2048" max="2048" width="1.7109375" style="3" customWidth="1"/>
    <col min="2049" max="2050" width="5.42578125" style="3" customWidth="1"/>
    <col min="2051" max="2051" width="7.7109375" style="3" customWidth="1"/>
    <col min="2052" max="2052" width="33.140625" style="3" customWidth="1"/>
    <col min="2053" max="2053" width="4.7109375" style="3" customWidth="1"/>
    <col min="2054" max="2054" width="12.42578125" style="3" customWidth="1"/>
    <col min="2055" max="2055" width="8.5703125" style="3" customWidth="1"/>
    <col min="2056" max="2056" width="4.7109375" style="3" customWidth="1"/>
    <col min="2057" max="2057" width="14.5703125" style="3" customWidth="1"/>
    <col min="2058" max="2058" width="23.140625" style="3" customWidth="1"/>
    <col min="2059" max="2303" width="8.85546875" style="3"/>
    <col min="2304" max="2304" width="1.7109375" style="3" customWidth="1"/>
    <col min="2305" max="2306" width="5.42578125" style="3" customWidth="1"/>
    <col min="2307" max="2307" width="7.7109375" style="3" customWidth="1"/>
    <col min="2308" max="2308" width="33.140625" style="3" customWidth="1"/>
    <col min="2309" max="2309" width="4.7109375" style="3" customWidth="1"/>
    <col min="2310" max="2310" width="12.42578125" style="3" customWidth="1"/>
    <col min="2311" max="2311" width="8.5703125" style="3" customWidth="1"/>
    <col min="2312" max="2312" width="4.7109375" style="3" customWidth="1"/>
    <col min="2313" max="2313" width="14.5703125" style="3" customWidth="1"/>
    <col min="2314" max="2314" width="23.140625" style="3" customWidth="1"/>
    <col min="2315" max="2559" width="8.85546875" style="3"/>
    <col min="2560" max="2560" width="1.7109375" style="3" customWidth="1"/>
    <col min="2561" max="2562" width="5.42578125" style="3" customWidth="1"/>
    <col min="2563" max="2563" width="7.7109375" style="3" customWidth="1"/>
    <col min="2564" max="2564" width="33.140625" style="3" customWidth="1"/>
    <col min="2565" max="2565" width="4.7109375" style="3" customWidth="1"/>
    <col min="2566" max="2566" width="12.42578125" style="3" customWidth="1"/>
    <col min="2567" max="2567" width="8.5703125" style="3" customWidth="1"/>
    <col min="2568" max="2568" width="4.7109375" style="3" customWidth="1"/>
    <col min="2569" max="2569" width="14.5703125" style="3" customWidth="1"/>
    <col min="2570" max="2570" width="23.140625" style="3" customWidth="1"/>
    <col min="2571" max="2815" width="8.85546875" style="3"/>
    <col min="2816" max="2816" width="1.7109375" style="3" customWidth="1"/>
    <col min="2817" max="2818" width="5.42578125" style="3" customWidth="1"/>
    <col min="2819" max="2819" width="7.7109375" style="3" customWidth="1"/>
    <col min="2820" max="2820" width="33.140625" style="3" customWidth="1"/>
    <col min="2821" max="2821" width="4.7109375" style="3" customWidth="1"/>
    <col min="2822" max="2822" width="12.42578125" style="3" customWidth="1"/>
    <col min="2823" max="2823" width="8.5703125" style="3" customWidth="1"/>
    <col min="2824" max="2824" width="4.7109375" style="3" customWidth="1"/>
    <col min="2825" max="2825" width="14.5703125" style="3" customWidth="1"/>
    <col min="2826" max="2826" width="23.140625" style="3" customWidth="1"/>
    <col min="2827" max="3071" width="8.85546875" style="3"/>
    <col min="3072" max="3072" width="1.7109375" style="3" customWidth="1"/>
    <col min="3073" max="3074" width="5.42578125" style="3" customWidth="1"/>
    <col min="3075" max="3075" width="7.7109375" style="3" customWidth="1"/>
    <col min="3076" max="3076" width="33.140625" style="3" customWidth="1"/>
    <col min="3077" max="3077" width="4.7109375" style="3" customWidth="1"/>
    <col min="3078" max="3078" width="12.42578125" style="3" customWidth="1"/>
    <col min="3079" max="3079" width="8.5703125" style="3" customWidth="1"/>
    <col min="3080" max="3080" width="4.7109375" style="3" customWidth="1"/>
    <col min="3081" max="3081" width="14.5703125" style="3" customWidth="1"/>
    <col min="3082" max="3082" width="23.140625" style="3" customWidth="1"/>
    <col min="3083" max="3327" width="8.85546875" style="3"/>
    <col min="3328" max="3328" width="1.7109375" style="3" customWidth="1"/>
    <col min="3329" max="3330" width="5.42578125" style="3" customWidth="1"/>
    <col min="3331" max="3331" width="7.7109375" style="3" customWidth="1"/>
    <col min="3332" max="3332" width="33.140625" style="3" customWidth="1"/>
    <col min="3333" max="3333" width="4.7109375" style="3" customWidth="1"/>
    <col min="3334" max="3334" width="12.42578125" style="3" customWidth="1"/>
    <col min="3335" max="3335" width="8.5703125" style="3" customWidth="1"/>
    <col min="3336" max="3336" width="4.7109375" style="3" customWidth="1"/>
    <col min="3337" max="3337" width="14.5703125" style="3" customWidth="1"/>
    <col min="3338" max="3338" width="23.140625" style="3" customWidth="1"/>
    <col min="3339" max="3583" width="8.85546875" style="3"/>
    <col min="3584" max="3584" width="1.7109375" style="3" customWidth="1"/>
    <col min="3585" max="3586" width="5.42578125" style="3" customWidth="1"/>
    <col min="3587" max="3587" width="7.7109375" style="3" customWidth="1"/>
    <col min="3588" max="3588" width="33.140625" style="3" customWidth="1"/>
    <col min="3589" max="3589" width="4.7109375" style="3" customWidth="1"/>
    <col min="3590" max="3590" width="12.42578125" style="3" customWidth="1"/>
    <col min="3591" max="3591" width="8.5703125" style="3" customWidth="1"/>
    <col min="3592" max="3592" width="4.7109375" style="3" customWidth="1"/>
    <col min="3593" max="3593" width="14.5703125" style="3" customWidth="1"/>
    <col min="3594" max="3594" width="23.140625" style="3" customWidth="1"/>
    <col min="3595" max="3839" width="8.85546875" style="3"/>
    <col min="3840" max="3840" width="1.7109375" style="3" customWidth="1"/>
    <col min="3841" max="3842" width="5.42578125" style="3" customWidth="1"/>
    <col min="3843" max="3843" width="7.7109375" style="3" customWidth="1"/>
    <col min="3844" max="3844" width="33.140625" style="3" customWidth="1"/>
    <col min="3845" max="3845" width="4.7109375" style="3" customWidth="1"/>
    <col min="3846" max="3846" width="12.42578125" style="3" customWidth="1"/>
    <col min="3847" max="3847" width="8.5703125" style="3" customWidth="1"/>
    <col min="3848" max="3848" width="4.7109375" style="3" customWidth="1"/>
    <col min="3849" max="3849" width="14.5703125" style="3" customWidth="1"/>
    <col min="3850" max="3850" width="23.140625" style="3" customWidth="1"/>
    <col min="3851" max="4095" width="8.85546875" style="3"/>
    <col min="4096" max="4096" width="1.7109375" style="3" customWidth="1"/>
    <col min="4097" max="4098" width="5.42578125" style="3" customWidth="1"/>
    <col min="4099" max="4099" width="7.7109375" style="3" customWidth="1"/>
    <col min="4100" max="4100" width="33.140625" style="3" customWidth="1"/>
    <col min="4101" max="4101" width="4.7109375" style="3" customWidth="1"/>
    <col min="4102" max="4102" width="12.42578125" style="3" customWidth="1"/>
    <col min="4103" max="4103" width="8.5703125" style="3" customWidth="1"/>
    <col min="4104" max="4104" width="4.7109375" style="3" customWidth="1"/>
    <col min="4105" max="4105" width="14.5703125" style="3" customWidth="1"/>
    <col min="4106" max="4106" width="23.140625" style="3" customWidth="1"/>
    <col min="4107" max="4351" width="8.85546875" style="3"/>
    <col min="4352" max="4352" width="1.7109375" style="3" customWidth="1"/>
    <col min="4353" max="4354" width="5.42578125" style="3" customWidth="1"/>
    <col min="4355" max="4355" width="7.7109375" style="3" customWidth="1"/>
    <col min="4356" max="4356" width="33.140625" style="3" customWidth="1"/>
    <col min="4357" max="4357" width="4.7109375" style="3" customWidth="1"/>
    <col min="4358" max="4358" width="12.42578125" style="3" customWidth="1"/>
    <col min="4359" max="4359" width="8.5703125" style="3" customWidth="1"/>
    <col min="4360" max="4360" width="4.7109375" style="3" customWidth="1"/>
    <col min="4361" max="4361" width="14.5703125" style="3" customWidth="1"/>
    <col min="4362" max="4362" width="23.140625" style="3" customWidth="1"/>
    <col min="4363" max="4607" width="8.85546875" style="3"/>
    <col min="4608" max="4608" width="1.7109375" style="3" customWidth="1"/>
    <col min="4609" max="4610" width="5.42578125" style="3" customWidth="1"/>
    <col min="4611" max="4611" width="7.7109375" style="3" customWidth="1"/>
    <col min="4612" max="4612" width="33.140625" style="3" customWidth="1"/>
    <col min="4613" max="4613" width="4.7109375" style="3" customWidth="1"/>
    <col min="4614" max="4614" width="12.42578125" style="3" customWidth="1"/>
    <col min="4615" max="4615" width="8.5703125" style="3" customWidth="1"/>
    <col min="4616" max="4616" width="4.7109375" style="3" customWidth="1"/>
    <col min="4617" max="4617" width="14.5703125" style="3" customWidth="1"/>
    <col min="4618" max="4618" width="23.140625" style="3" customWidth="1"/>
    <col min="4619" max="4863" width="8.85546875" style="3"/>
    <col min="4864" max="4864" width="1.7109375" style="3" customWidth="1"/>
    <col min="4865" max="4866" width="5.42578125" style="3" customWidth="1"/>
    <col min="4867" max="4867" width="7.7109375" style="3" customWidth="1"/>
    <col min="4868" max="4868" width="33.140625" style="3" customWidth="1"/>
    <col min="4869" max="4869" width="4.7109375" style="3" customWidth="1"/>
    <col min="4870" max="4870" width="12.42578125" style="3" customWidth="1"/>
    <col min="4871" max="4871" width="8.5703125" style="3" customWidth="1"/>
    <col min="4872" max="4872" width="4.7109375" style="3" customWidth="1"/>
    <col min="4873" max="4873" width="14.5703125" style="3" customWidth="1"/>
    <col min="4874" max="4874" width="23.140625" style="3" customWidth="1"/>
    <col min="4875" max="5119" width="8.85546875" style="3"/>
    <col min="5120" max="5120" width="1.7109375" style="3" customWidth="1"/>
    <col min="5121" max="5122" width="5.42578125" style="3" customWidth="1"/>
    <col min="5123" max="5123" width="7.7109375" style="3" customWidth="1"/>
    <col min="5124" max="5124" width="33.140625" style="3" customWidth="1"/>
    <col min="5125" max="5125" width="4.7109375" style="3" customWidth="1"/>
    <col min="5126" max="5126" width="12.42578125" style="3" customWidth="1"/>
    <col min="5127" max="5127" width="8.5703125" style="3" customWidth="1"/>
    <col min="5128" max="5128" width="4.7109375" style="3" customWidth="1"/>
    <col min="5129" max="5129" width="14.5703125" style="3" customWidth="1"/>
    <col min="5130" max="5130" width="23.140625" style="3" customWidth="1"/>
    <col min="5131" max="5375" width="8.85546875" style="3"/>
    <col min="5376" max="5376" width="1.7109375" style="3" customWidth="1"/>
    <col min="5377" max="5378" width="5.42578125" style="3" customWidth="1"/>
    <col min="5379" max="5379" width="7.7109375" style="3" customWidth="1"/>
    <col min="5380" max="5380" width="33.140625" style="3" customWidth="1"/>
    <col min="5381" max="5381" width="4.7109375" style="3" customWidth="1"/>
    <col min="5382" max="5382" width="12.42578125" style="3" customWidth="1"/>
    <col min="5383" max="5383" width="8.5703125" style="3" customWidth="1"/>
    <col min="5384" max="5384" width="4.7109375" style="3" customWidth="1"/>
    <col min="5385" max="5385" width="14.5703125" style="3" customWidth="1"/>
    <col min="5386" max="5386" width="23.140625" style="3" customWidth="1"/>
    <col min="5387" max="5631" width="8.85546875" style="3"/>
    <col min="5632" max="5632" width="1.7109375" style="3" customWidth="1"/>
    <col min="5633" max="5634" width="5.42578125" style="3" customWidth="1"/>
    <col min="5635" max="5635" width="7.7109375" style="3" customWidth="1"/>
    <col min="5636" max="5636" width="33.140625" style="3" customWidth="1"/>
    <col min="5637" max="5637" width="4.7109375" style="3" customWidth="1"/>
    <col min="5638" max="5638" width="12.42578125" style="3" customWidth="1"/>
    <col min="5639" max="5639" width="8.5703125" style="3" customWidth="1"/>
    <col min="5640" max="5640" width="4.7109375" style="3" customWidth="1"/>
    <col min="5641" max="5641" width="14.5703125" style="3" customWidth="1"/>
    <col min="5642" max="5642" width="23.140625" style="3" customWidth="1"/>
    <col min="5643" max="5887" width="8.85546875" style="3"/>
    <col min="5888" max="5888" width="1.7109375" style="3" customWidth="1"/>
    <col min="5889" max="5890" width="5.42578125" style="3" customWidth="1"/>
    <col min="5891" max="5891" width="7.7109375" style="3" customWidth="1"/>
    <col min="5892" max="5892" width="33.140625" style="3" customWidth="1"/>
    <col min="5893" max="5893" width="4.7109375" style="3" customWidth="1"/>
    <col min="5894" max="5894" width="12.42578125" style="3" customWidth="1"/>
    <col min="5895" max="5895" width="8.5703125" style="3" customWidth="1"/>
    <col min="5896" max="5896" width="4.7109375" style="3" customWidth="1"/>
    <col min="5897" max="5897" width="14.5703125" style="3" customWidth="1"/>
    <col min="5898" max="5898" width="23.140625" style="3" customWidth="1"/>
    <col min="5899" max="6143" width="8.85546875" style="3"/>
    <col min="6144" max="6144" width="1.7109375" style="3" customWidth="1"/>
    <col min="6145" max="6146" width="5.42578125" style="3" customWidth="1"/>
    <col min="6147" max="6147" width="7.7109375" style="3" customWidth="1"/>
    <col min="6148" max="6148" width="33.140625" style="3" customWidth="1"/>
    <col min="6149" max="6149" width="4.7109375" style="3" customWidth="1"/>
    <col min="6150" max="6150" width="12.42578125" style="3" customWidth="1"/>
    <col min="6151" max="6151" width="8.5703125" style="3" customWidth="1"/>
    <col min="6152" max="6152" width="4.7109375" style="3" customWidth="1"/>
    <col min="6153" max="6153" width="14.5703125" style="3" customWidth="1"/>
    <col min="6154" max="6154" width="23.140625" style="3" customWidth="1"/>
    <col min="6155" max="6399" width="8.85546875" style="3"/>
    <col min="6400" max="6400" width="1.7109375" style="3" customWidth="1"/>
    <col min="6401" max="6402" width="5.42578125" style="3" customWidth="1"/>
    <col min="6403" max="6403" width="7.7109375" style="3" customWidth="1"/>
    <col min="6404" max="6404" width="33.140625" style="3" customWidth="1"/>
    <col min="6405" max="6405" width="4.7109375" style="3" customWidth="1"/>
    <col min="6406" max="6406" width="12.42578125" style="3" customWidth="1"/>
    <col min="6407" max="6407" width="8.5703125" style="3" customWidth="1"/>
    <col min="6408" max="6408" width="4.7109375" style="3" customWidth="1"/>
    <col min="6409" max="6409" width="14.5703125" style="3" customWidth="1"/>
    <col min="6410" max="6410" width="23.140625" style="3" customWidth="1"/>
    <col min="6411" max="6655" width="8.85546875" style="3"/>
    <col min="6656" max="6656" width="1.7109375" style="3" customWidth="1"/>
    <col min="6657" max="6658" width="5.42578125" style="3" customWidth="1"/>
    <col min="6659" max="6659" width="7.7109375" style="3" customWidth="1"/>
    <col min="6660" max="6660" width="33.140625" style="3" customWidth="1"/>
    <col min="6661" max="6661" width="4.7109375" style="3" customWidth="1"/>
    <col min="6662" max="6662" width="12.42578125" style="3" customWidth="1"/>
    <col min="6663" max="6663" width="8.5703125" style="3" customWidth="1"/>
    <col min="6664" max="6664" width="4.7109375" style="3" customWidth="1"/>
    <col min="6665" max="6665" width="14.5703125" style="3" customWidth="1"/>
    <col min="6666" max="6666" width="23.140625" style="3" customWidth="1"/>
    <col min="6667" max="6911" width="8.85546875" style="3"/>
    <col min="6912" max="6912" width="1.7109375" style="3" customWidth="1"/>
    <col min="6913" max="6914" width="5.42578125" style="3" customWidth="1"/>
    <col min="6915" max="6915" width="7.7109375" style="3" customWidth="1"/>
    <col min="6916" max="6916" width="33.140625" style="3" customWidth="1"/>
    <col min="6917" max="6917" width="4.7109375" style="3" customWidth="1"/>
    <col min="6918" max="6918" width="12.42578125" style="3" customWidth="1"/>
    <col min="6919" max="6919" width="8.5703125" style="3" customWidth="1"/>
    <col min="6920" max="6920" width="4.7109375" style="3" customWidth="1"/>
    <col min="6921" max="6921" width="14.5703125" style="3" customWidth="1"/>
    <col min="6922" max="6922" width="23.140625" style="3" customWidth="1"/>
    <col min="6923" max="7167" width="8.85546875" style="3"/>
    <col min="7168" max="7168" width="1.7109375" style="3" customWidth="1"/>
    <col min="7169" max="7170" width="5.42578125" style="3" customWidth="1"/>
    <col min="7171" max="7171" width="7.7109375" style="3" customWidth="1"/>
    <col min="7172" max="7172" width="33.140625" style="3" customWidth="1"/>
    <col min="7173" max="7173" width="4.7109375" style="3" customWidth="1"/>
    <col min="7174" max="7174" width="12.42578125" style="3" customWidth="1"/>
    <col min="7175" max="7175" width="8.5703125" style="3" customWidth="1"/>
    <col min="7176" max="7176" width="4.7109375" style="3" customWidth="1"/>
    <col min="7177" max="7177" width="14.5703125" style="3" customWidth="1"/>
    <col min="7178" max="7178" width="23.140625" style="3" customWidth="1"/>
    <col min="7179" max="7423" width="8.85546875" style="3"/>
    <col min="7424" max="7424" width="1.7109375" style="3" customWidth="1"/>
    <col min="7425" max="7426" width="5.42578125" style="3" customWidth="1"/>
    <col min="7427" max="7427" width="7.7109375" style="3" customWidth="1"/>
    <col min="7428" max="7428" width="33.140625" style="3" customWidth="1"/>
    <col min="7429" max="7429" width="4.7109375" style="3" customWidth="1"/>
    <col min="7430" max="7430" width="12.42578125" style="3" customWidth="1"/>
    <col min="7431" max="7431" width="8.5703125" style="3" customWidth="1"/>
    <col min="7432" max="7432" width="4.7109375" style="3" customWidth="1"/>
    <col min="7433" max="7433" width="14.5703125" style="3" customWidth="1"/>
    <col min="7434" max="7434" width="23.140625" style="3" customWidth="1"/>
    <col min="7435" max="7679" width="8.85546875" style="3"/>
    <col min="7680" max="7680" width="1.7109375" style="3" customWidth="1"/>
    <col min="7681" max="7682" width="5.42578125" style="3" customWidth="1"/>
    <col min="7683" max="7683" width="7.7109375" style="3" customWidth="1"/>
    <col min="7684" max="7684" width="33.140625" style="3" customWidth="1"/>
    <col min="7685" max="7685" width="4.7109375" style="3" customWidth="1"/>
    <col min="7686" max="7686" width="12.42578125" style="3" customWidth="1"/>
    <col min="7687" max="7687" width="8.5703125" style="3" customWidth="1"/>
    <col min="7688" max="7688" width="4.7109375" style="3" customWidth="1"/>
    <col min="7689" max="7689" width="14.5703125" style="3" customWidth="1"/>
    <col min="7690" max="7690" width="23.140625" style="3" customWidth="1"/>
    <col min="7691" max="7935" width="8.85546875" style="3"/>
    <col min="7936" max="7936" width="1.7109375" style="3" customWidth="1"/>
    <col min="7937" max="7938" width="5.42578125" style="3" customWidth="1"/>
    <col min="7939" max="7939" width="7.7109375" style="3" customWidth="1"/>
    <col min="7940" max="7940" width="33.140625" style="3" customWidth="1"/>
    <col min="7941" max="7941" width="4.7109375" style="3" customWidth="1"/>
    <col min="7942" max="7942" width="12.42578125" style="3" customWidth="1"/>
    <col min="7943" max="7943" width="8.5703125" style="3" customWidth="1"/>
    <col min="7944" max="7944" width="4.7109375" style="3" customWidth="1"/>
    <col min="7945" max="7945" width="14.5703125" style="3" customWidth="1"/>
    <col min="7946" max="7946" width="23.140625" style="3" customWidth="1"/>
    <col min="7947" max="8191" width="8.85546875" style="3"/>
    <col min="8192" max="8192" width="1.7109375" style="3" customWidth="1"/>
    <col min="8193" max="8194" width="5.42578125" style="3" customWidth="1"/>
    <col min="8195" max="8195" width="7.7109375" style="3" customWidth="1"/>
    <col min="8196" max="8196" width="33.140625" style="3" customWidth="1"/>
    <col min="8197" max="8197" width="4.7109375" style="3" customWidth="1"/>
    <col min="8198" max="8198" width="12.42578125" style="3" customWidth="1"/>
    <col min="8199" max="8199" width="8.5703125" style="3" customWidth="1"/>
    <col min="8200" max="8200" width="4.7109375" style="3" customWidth="1"/>
    <col min="8201" max="8201" width="14.5703125" style="3" customWidth="1"/>
    <col min="8202" max="8202" width="23.140625" style="3" customWidth="1"/>
    <col min="8203" max="8447" width="8.85546875" style="3"/>
    <col min="8448" max="8448" width="1.7109375" style="3" customWidth="1"/>
    <col min="8449" max="8450" width="5.42578125" style="3" customWidth="1"/>
    <col min="8451" max="8451" width="7.7109375" style="3" customWidth="1"/>
    <col min="8452" max="8452" width="33.140625" style="3" customWidth="1"/>
    <col min="8453" max="8453" width="4.7109375" style="3" customWidth="1"/>
    <col min="8454" max="8454" width="12.42578125" style="3" customWidth="1"/>
    <col min="8455" max="8455" width="8.5703125" style="3" customWidth="1"/>
    <col min="8456" max="8456" width="4.7109375" style="3" customWidth="1"/>
    <col min="8457" max="8457" width="14.5703125" style="3" customWidth="1"/>
    <col min="8458" max="8458" width="23.140625" style="3" customWidth="1"/>
    <col min="8459" max="8703" width="8.85546875" style="3"/>
    <col min="8704" max="8704" width="1.7109375" style="3" customWidth="1"/>
    <col min="8705" max="8706" width="5.42578125" style="3" customWidth="1"/>
    <col min="8707" max="8707" width="7.7109375" style="3" customWidth="1"/>
    <col min="8708" max="8708" width="33.140625" style="3" customWidth="1"/>
    <col min="8709" max="8709" width="4.7109375" style="3" customWidth="1"/>
    <col min="8710" max="8710" width="12.42578125" style="3" customWidth="1"/>
    <col min="8711" max="8711" width="8.5703125" style="3" customWidth="1"/>
    <col min="8712" max="8712" width="4.7109375" style="3" customWidth="1"/>
    <col min="8713" max="8713" width="14.5703125" style="3" customWidth="1"/>
    <col min="8714" max="8714" width="23.140625" style="3" customWidth="1"/>
    <col min="8715" max="8959" width="8.85546875" style="3"/>
    <col min="8960" max="8960" width="1.7109375" style="3" customWidth="1"/>
    <col min="8961" max="8962" width="5.42578125" style="3" customWidth="1"/>
    <col min="8963" max="8963" width="7.7109375" style="3" customWidth="1"/>
    <col min="8964" max="8964" width="33.140625" style="3" customWidth="1"/>
    <col min="8965" max="8965" width="4.7109375" style="3" customWidth="1"/>
    <col min="8966" max="8966" width="12.42578125" style="3" customWidth="1"/>
    <col min="8967" max="8967" width="8.5703125" style="3" customWidth="1"/>
    <col min="8968" max="8968" width="4.7109375" style="3" customWidth="1"/>
    <col min="8969" max="8969" width="14.5703125" style="3" customWidth="1"/>
    <col min="8970" max="8970" width="23.140625" style="3" customWidth="1"/>
    <col min="8971" max="9215" width="8.85546875" style="3"/>
    <col min="9216" max="9216" width="1.7109375" style="3" customWidth="1"/>
    <col min="9217" max="9218" width="5.42578125" style="3" customWidth="1"/>
    <col min="9219" max="9219" width="7.7109375" style="3" customWidth="1"/>
    <col min="9220" max="9220" width="33.140625" style="3" customWidth="1"/>
    <col min="9221" max="9221" width="4.7109375" style="3" customWidth="1"/>
    <col min="9222" max="9222" width="12.42578125" style="3" customWidth="1"/>
    <col min="9223" max="9223" width="8.5703125" style="3" customWidth="1"/>
    <col min="9224" max="9224" width="4.7109375" style="3" customWidth="1"/>
    <col min="9225" max="9225" width="14.5703125" style="3" customWidth="1"/>
    <col min="9226" max="9226" width="23.140625" style="3" customWidth="1"/>
    <col min="9227" max="9471" width="8.85546875" style="3"/>
    <col min="9472" max="9472" width="1.7109375" style="3" customWidth="1"/>
    <col min="9473" max="9474" width="5.42578125" style="3" customWidth="1"/>
    <col min="9475" max="9475" width="7.7109375" style="3" customWidth="1"/>
    <col min="9476" max="9476" width="33.140625" style="3" customWidth="1"/>
    <col min="9477" max="9477" width="4.7109375" style="3" customWidth="1"/>
    <col min="9478" max="9478" width="12.42578125" style="3" customWidth="1"/>
    <col min="9479" max="9479" width="8.5703125" style="3" customWidth="1"/>
    <col min="9480" max="9480" width="4.7109375" style="3" customWidth="1"/>
    <col min="9481" max="9481" width="14.5703125" style="3" customWidth="1"/>
    <col min="9482" max="9482" width="23.140625" style="3" customWidth="1"/>
    <col min="9483" max="9727" width="8.85546875" style="3"/>
    <col min="9728" max="9728" width="1.7109375" style="3" customWidth="1"/>
    <col min="9729" max="9730" width="5.42578125" style="3" customWidth="1"/>
    <col min="9731" max="9731" width="7.7109375" style="3" customWidth="1"/>
    <col min="9732" max="9732" width="33.140625" style="3" customWidth="1"/>
    <col min="9733" max="9733" width="4.7109375" style="3" customWidth="1"/>
    <col min="9734" max="9734" width="12.42578125" style="3" customWidth="1"/>
    <col min="9735" max="9735" width="8.5703125" style="3" customWidth="1"/>
    <col min="9736" max="9736" width="4.7109375" style="3" customWidth="1"/>
    <col min="9737" max="9737" width="14.5703125" style="3" customWidth="1"/>
    <col min="9738" max="9738" width="23.140625" style="3" customWidth="1"/>
    <col min="9739" max="9983" width="8.85546875" style="3"/>
    <col min="9984" max="9984" width="1.7109375" style="3" customWidth="1"/>
    <col min="9985" max="9986" width="5.42578125" style="3" customWidth="1"/>
    <col min="9987" max="9987" width="7.7109375" style="3" customWidth="1"/>
    <col min="9988" max="9988" width="33.140625" style="3" customWidth="1"/>
    <col min="9989" max="9989" width="4.7109375" style="3" customWidth="1"/>
    <col min="9990" max="9990" width="12.42578125" style="3" customWidth="1"/>
    <col min="9991" max="9991" width="8.5703125" style="3" customWidth="1"/>
    <col min="9992" max="9992" width="4.7109375" style="3" customWidth="1"/>
    <col min="9993" max="9993" width="14.5703125" style="3" customWidth="1"/>
    <col min="9994" max="9994" width="23.140625" style="3" customWidth="1"/>
    <col min="9995" max="10239" width="8.85546875" style="3"/>
    <col min="10240" max="10240" width="1.7109375" style="3" customWidth="1"/>
    <col min="10241" max="10242" width="5.42578125" style="3" customWidth="1"/>
    <col min="10243" max="10243" width="7.7109375" style="3" customWidth="1"/>
    <col min="10244" max="10244" width="33.140625" style="3" customWidth="1"/>
    <col min="10245" max="10245" width="4.7109375" style="3" customWidth="1"/>
    <col min="10246" max="10246" width="12.42578125" style="3" customWidth="1"/>
    <col min="10247" max="10247" width="8.5703125" style="3" customWidth="1"/>
    <col min="10248" max="10248" width="4.7109375" style="3" customWidth="1"/>
    <col min="10249" max="10249" width="14.5703125" style="3" customWidth="1"/>
    <col min="10250" max="10250" width="23.140625" style="3" customWidth="1"/>
    <col min="10251" max="10495" width="8.85546875" style="3"/>
    <col min="10496" max="10496" width="1.7109375" style="3" customWidth="1"/>
    <col min="10497" max="10498" width="5.42578125" style="3" customWidth="1"/>
    <col min="10499" max="10499" width="7.7109375" style="3" customWidth="1"/>
    <col min="10500" max="10500" width="33.140625" style="3" customWidth="1"/>
    <col min="10501" max="10501" width="4.7109375" style="3" customWidth="1"/>
    <col min="10502" max="10502" width="12.42578125" style="3" customWidth="1"/>
    <col min="10503" max="10503" width="8.5703125" style="3" customWidth="1"/>
    <col min="10504" max="10504" width="4.7109375" style="3" customWidth="1"/>
    <col min="10505" max="10505" width="14.5703125" style="3" customWidth="1"/>
    <col min="10506" max="10506" width="23.140625" style="3" customWidth="1"/>
    <col min="10507" max="10751" width="8.85546875" style="3"/>
    <col min="10752" max="10752" width="1.7109375" style="3" customWidth="1"/>
    <col min="10753" max="10754" width="5.42578125" style="3" customWidth="1"/>
    <col min="10755" max="10755" width="7.7109375" style="3" customWidth="1"/>
    <col min="10756" max="10756" width="33.140625" style="3" customWidth="1"/>
    <col min="10757" max="10757" width="4.7109375" style="3" customWidth="1"/>
    <col min="10758" max="10758" width="12.42578125" style="3" customWidth="1"/>
    <col min="10759" max="10759" width="8.5703125" style="3" customWidth="1"/>
    <col min="10760" max="10760" width="4.7109375" style="3" customWidth="1"/>
    <col min="10761" max="10761" width="14.5703125" style="3" customWidth="1"/>
    <col min="10762" max="10762" width="23.140625" style="3" customWidth="1"/>
    <col min="10763" max="11007" width="8.85546875" style="3"/>
    <col min="11008" max="11008" width="1.7109375" style="3" customWidth="1"/>
    <col min="11009" max="11010" width="5.42578125" style="3" customWidth="1"/>
    <col min="11011" max="11011" width="7.7109375" style="3" customWidth="1"/>
    <col min="11012" max="11012" width="33.140625" style="3" customWidth="1"/>
    <col min="11013" max="11013" width="4.7109375" style="3" customWidth="1"/>
    <col min="11014" max="11014" width="12.42578125" style="3" customWidth="1"/>
    <col min="11015" max="11015" width="8.5703125" style="3" customWidth="1"/>
    <col min="11016" max="11016" width="4.7109375" style="3" customWidth="1"/>
    <col min="11017" max="11017" width="14.5703125" style="3" customWidth="1"/>
    <col min="11018" max="11018" width="23.140625" style="3" customWidth="1"/>
    <col min="11019" max="11263" width="8.85546875" style="3"/>
    <col min="11264" max="11264" width="1.7109375" style="3" customWidth="1"/>
    <col min="11265" max="11266" width="5.42578125" style="3" customWidth="1"/>
    <col min="11267" max="11267" width="7.7109375" style="3" customWidth="1"/>
    <col min="11268" max="11268" width="33.140625" style="3" customWidth="1"/>
    <col min="11269" max="11269" width="4.7109375" style="3" customWidth="1"/>
    <col min="11270" max="11270" width="12.42578125" style="3" customWidth="1"/>
    <col min="11271" max="11271" width="8.5703125" style="3" customWidth="1"/>
    <col min="11272" max="11272" width="4.7109375" style="3" customWidth="1"/>
    <col min="11273" max="11273" width="14.5703125" style="3" customWidth="1"/>
    <col min="11274" max="11274" width="23.140625" style="3" customWidth="1"/>
    <col min="11275" max="11519" width="8.85546875" style="3"/>
    <col min="11520" max="11520" width="1.7109375" style="3" customWidth="1"/>
    <col min="11521" max="11522" width="5.42578125" style="3" customWidth="1"/>
    <col min="11523" max="11523" width="7.7109375" style="3" customWidth="1"/>
    <col min="11524" max="11524" width="33.140625" style="3" customWidth="1"/>
    <col min="11525" max="11525" width="4.7109375" style="3" customWidth="1"/>
    <col min="11526" max="11526" width="12.42578125" style="3" customWidth="1"/>
    <col min="11527" max="11527" width="8.5703125" style="3" customWidth="1"/>
    <col min="11528" max="11528" width="4.7109375" style="3" customWidth="1"/>
    <col min="11529" max="11529" width="14.5703125" style="3" customWidth="1"/>
    <col min="11530" max="11530" width="23.140625" style="3" customWidth="1"/>
    <col min="11531" max="11775" width="8.85546875" style="3"/>
    <col min="11776" max="11776" width="1.7109375" style="3" customWidth="1"/>
    <col min="11777" max="11778" width="5.42578125" style="3" customWidth="1"/>
    <col min="11779" max="11779" width="7.7109375" style="3" customWidth="1"/>
    <col min="11780" max="11780" width="33.140625" style="3" customWidth="1"/>
    <col min="11781" max="11781" width="4.7109375" style="3" customWidth="1"/>
    <col min="11782" max="11782" width="12.42578125" style="3" customWidth="1"/>
    <col min="11783" max="11783" width="8.5703125" style="3" customWidth="1"/>
    <col min="11784" max="11784" width="4.7109375" style="3" customWidth="1"/>
    <col min="11785" max="11785" width="14.5703125" style="3" customWidth="1"/>
    <col min="11786" max="11786" width="23.140625" style="3" customWidth="1"/>
    <col min="11787" max="12031" width="8.85546875" style="3"/>
    <col min="12032" max="12032" width="1.7109375" style="3" customWidth="1"/>
    <col min="12033" max="12034" width="5.42578125" style="3" customWidth="1"/>
    <col min="12035" max="12035" width="7.7109375" style="3" customWidth="1"/>
    <col min="12036" max="12036" width="33.140625" style="3" customWidth="1"/>
    <col min="12037" max="12037" width="4.7109375" style="3" customWidth="1"/>
    <col min="12038" max="12038" width="12.42578125" style="3" customWidth="1"/>
    <col min="12039" max="12039" width="8.5703125" style="3" customWidth="1"/>
    <col min="12040" max="12040" width="4.7109375" style="3" customWidth="1"/>
    <col min="12041" max="12041" width="14.5703125" style="3" customWidth="1"/>
    <col min="12042" max="12042" width="23.140625" style="3" customWidth="1"/>
    <col min="12043" max="12287" width="8.85546875" style="3"/>
    <col min="12288" max="12288" width="1.7109375" style="3" customWidth="1"/>
    <col min="12289" max="12290" width="5.42578125" style="3" customWidth="1"/>
    <col min="12291" max="12291" width="7.7109375" style="3" customWidth="1"/>
    <col min="12292" max="12292" width="33.140625" style="3" customWidth="1"/>
    <col min="12293" max="12293" width="4.7109375" style="3" customWidth="1"/>
    <col min="12294" max="12294" width="12.42578125" style="3" customWidth="1"/>
    <col min="12295" max="12295" width="8.5703125" style="3" customWidth="1"/>
    <col min="12296" max="12296" width="4.7109375" style="3" customWidth="1"/>
    <col min="12297" max="12297" width="14.5703125" style="3" customWidth="1"/>
    <col min="12298" max="12298" width="23.140625" style="3" customWidth="1"/>
    <col min="12299" max="12543" width="8.85546875" style="3"/>
    <col min="12544" max="12544" width="1.7109375" style="3" customWidth="1"/>
    <col min="12545" max="12546" width="5.42578125" style="3" customWidth="1"/>
    <col min="12547" max="12547" width="7.7109375" style="3" customWidth="1"/>
    <col min="12548" max="12548" width="33.140625" style="3" customWidth="1"/>
    <col min="12549" max="12549" width="4.7109375" style="3" customWidth="1"/>
    <col min="12550" max="12550" width="12.42578125" style="3" customWidth="1"/>
    <col min="12551" max="12551" width="8.5703125" style="3" customWidth="1"/>
    <col min="12552" max="12552" width="4.7109375" style="3" customWidth="1"/>
    <col min="12553" max="12553" width="14.5703125" style="3" customWidth="1"/>
    <col min="12554" max="12554" width="23.140625" style="3" customWidth="1"/>
    <col min="12555" max="12799" width="8.85546875" style="3"/>
    <col min="12800" max="12800" width="1.7109375" style="3" customWidth="1"/>
    <col min="12801" max="12802" width="5.42578125" style="3" customWidth="1"/>
    <col min="12803" max="12803" width="7.7109375" style="3" customWidth="1"/>
    <col min="12804" max="12804" width="33.140625" style="3" customWidth="1"/>
    <col min="12805" max="12805" width="4.7109375" style="3" customWidth="1"/>
    <col min="12806" max="12806" width="12.42578125" style="3" customWidth="1"/>
    <col min="12807" max="12807" width="8.5703125" style="3" customWidth="1"/>
    <col min="12808" max="12808" width="4.7109375" style="3" customWidth="1"/>
    <col min="12809" max="12809" width="14.5703125" style="3" customWidth="1"/>
    <col min="12810" max="12810" width="23.140625" style="3" customWidth="1"/>
    <col min="12811" max="13055" width="8.85546875" style="3"/>
    <col min="13056" max="13056" width="1.7109375" style="3" customWidth="1"/>
    <col min="13057" max="13058" width="5.42578125" style="3" customWidth="1"/>
    <col min="13059" max="13059" width="7.7109375" style="3" customWidth="1"/>
    <col min="13060" max="13060" width="33.140625" style="3" customWidth="1"/>
    <col min="13061" max="13061" width="4.7109375" style="3" customWidth="1"/>
    <col min="13062" max="13062" width="12.42578125" style="3" customWidth="1"/>
    <col min="13063" max="13063" width="8.5703125" style="3" customWidth="1"/>
    <col min="13064" max="13064" width="4.7109375" style="3" customWidth="1"/>
    <col min="13065" max="13065" width="14.5703125" style="3" customWidth="1"/>
    <col min="13066" max="13066" width="23.140625" style="3" customWidth="1"/>
    <col min="13067" max="13311" width="8.85546875" style="3"/>
    <col min="13312" max="13312" width="1.7109375" style="3" customWidth="1"/>
    <col min="13313" max="13314" width="5.42578125" style="3" customWidth="1"/>
    <col min="13315" max="13315" width="7.7109375" style="3" customWidth="1"/>
    <col min="13316" max="13316" width="33.140625" style="3" customWidth="1"/>
    <col min="13317" max="13317" width="4.7109375" style="3" customWidth="1"/>
    <col min="13318" max="13318" width="12.42578125" style="3" customWidth="1"/>
    <col min="13319" max="13319" width="8.5703125" style="3" customWidth="1"/>
    <col min="13320" max="13320" width="4.7109375" style="3" customWidth="1"/>
    <col min="13321" max="13321" width="14.5703125" style="3" customWidth="1"/>
    <col min="13322" max="13322" width="23.140625" style="3" customWidth="1"/>
    <col min="13323" max="13567" width="8.85546875" style="3"/>
    <col min="13568" max="13568" width="1.7109375" style="3" customWidth="1"/>
    <col min="13569" max="13570" width="5.42578125" style="3" customWidth="1"/>
    <col min="13571" max="13571" width="7.7109375" style="3" customWidth="1"/>
    <col min="13572" max="13572" width="33.140625" style="3" customWidth="1"/>
    <col min="13573" max="13573" width="4.7109375" style="3" customWidth="1"/>
    <col min="13574" max="13574" width="12.42578125" style="3" customWidth="1"/>
    <col min="13575" max="13575" width="8.5703125" style="3" customWidth="1"/>
    <col min="13576" max="13576" width="4.7109375" style="3" customWidth="1"/>
    <col min="13577" max="13577" width="14.5703125" style="3" customWidth="1"/>
    <col min="13578" max="13578" width="23.140625" style="3" customWidth="1"/>
    <col min="13579" max="13823" width="8.85546875" style="3"/>
    <col min="13824" max="13824" width="1.7109375" style="3" customWidth="1"/>
    <col min="13825" max="13826" width="5.42578125" style="3" customWidth="1"/>
    <col min="13827" max="13827" width="7.7109375" style="3" customWidth="1"/>
    <col min="13828" max="13828" width="33.140625" style="3" customWidth="1"/>
    <col min="13829" max="13829" width="4.7109375" style="3" customWidth="1"/>
    <col min="13830" max="13830" width="12.42578125" style="3" customWidth="1"/>
    <col min="13831" max="13831" width="8.5703125" style="3" customWidth="1"/>
    <col min="13832" max="13832" width="4.7109375" style="3" customWidth="1"/>
    <col min="13833" max="13833" width="14.5703125" style="3" customWidth="1"/>
    <col min="13834" max="13834" width="23.140625" style="3" customWidth="1"/>
    <col min="13835" max="14079" width="8.85546875" style="3"/>
    <col min="14080" max="14080" width="1.7109375" style="3" customWidth="1"/>
    <col min="14081" max="14082" width="5.42578125" style="3" customWidth="1"/>
    <col min="14083" max="14083" width="7.7109375" style="3" customWidth="1"/>
    <col min="14084" max="14084" width="33.140625" style="3" customWidth="1"/>
    <col min="14085" max="14085" width="4.7109375" style="3" customWidth="1"/>
    <col min="14086" max="14086" width="12.42578125" style="3" customWidth="1"/>
    <col min="14087" max="14087" width="8.5703125" style="3" customWidth="1"/>
    <col min="14088" max="14088" width="4.7109375" style="3" customWidth="1"/>
    <col min="14089" max="14089" width="14.5703125" style="3" customWidth="1"/>
    <col min="14090" max="14090" width="23.140625" style="3" customWidth="1"/>
    <col min="14091" max="14335" width="8.85546875" style="3"/>
    <col min="14336" max="14336" width="1.7109375" style="3" customWidth="1"/>
    <col min="14337" max="14338" width="5.42578125" style="3" customWidth="1"/>
    <col min="14339" max="14339" width="7.7109375" style="3" customWidth="1"/>
    <col min="14340" max="14340" width="33.140625" style="3" customWidth="1"/>
    <col min="14341" max="14341" width="4.7109375" style="3" customWidth="1"/>
    <col min="14342" max="14342" width="12.42578125" style="3" customWidth="1"/>
    <col min="14343" max="14343" width="8.5703125" style="3" customWidth="1"/>
    <col min="14344" max="14344" width="4.7109375" style="3" customWidth="1"/>
    <col min="14345" max="14345" width="14.5703125" style="3" customWidth="1"/>
    <col min="14346" max="14346" width="23.140625" style="3" customWidth="1"/>
    <col min="14347" max="14591" width="8.85546875" style="3"/>
    <col min="14592" max="14592" width="1.7109375" style="3" customWidth="1"/>
    <col min="14593" max="14594" width="5.42578125" style="3" customWidth="1"/>
    <col min="14595" max="14595" width="7.7109375" style="3" customWidth="1"/>
    <col min="14596" max="14596" width="33.140625" style="3" customWidth="1"/>
    <col min="14597" max="14597" width="4.7109375" style="3" customWidth="1"/>
    <col min="14598" max="14598" width="12.42578125" style="3" customWidth="1"/>
    <col min="14599" max="14599" width="8.5703125" style="3" customWidth="1"/>
    <col min="14600" max="14600" width="4.7109375" style="3" customWidth="1"/>
    <col min="14601" max="14601" width="14.5703125" style="3" customWidth="1"/>
    <col min="14602" max="14602" width="23.140625" style="3" customWidth="1"/>
    <col min="14603" max="14847" width="8.85546875" style="3"/>
    <col min="14848" max="14848" width="1.7109375" style="3" customWidth="1"/>
    <col min="14849" max="14850" width="5.42578125" style="3" customWidth="1"/>
    <col min="14851" max="14851" width="7.7109375" style="3" customWidth="1"/>
    <col min="14852" max="14852" width="33.140625" style="3" customWidth="1"/>
    <col min="14853" max="14853" width="4.7109375" style="3" customWidth="1"/>
    <col min="14854" max="14854" width="12.42578125" style="3" customWidth="1"/>
    <col min="14855" max="14855" width="8.5703125" style="3" customWidth="1"/>
    <col min="14856" max="14856" width="4.7109375" style="3" customWidth="1"/>
    <col min="14857" max="14857" width="14.5703125" style="3" customWidth="1"/>
    <col min="14858" max="14858" width="23.140625" style="3" customWidth="1"/>
    <col min="14859" max="15103" width="8.85546875" style="3"/>
    <col min="15104" max="15104" width="1.7109375" style="3" customWidth="1"/>
    <col min="15105" max="15106" width="5.42578125" style="3" customWidth="1"/>
    <col min="15107" max="15107" width="7.7109375" style="3" customWidth="1"/>
    <col min="15108" max="15108" width="33.140625" style="3" customWidth="1"/>
    <col min="15109" max="15109" width="4.7109375" style="3" customWidth="1"/>
    <col min="15110" max="15110" width="12.42578125" style="3" customWidth="1"/>
    <col min="15111" max="15111" width="8.5703125" style="3" customWidth="1"/>
    <col min="15112" max="15112" width="4.7109375" style="3" customWidth="1"/>
    <col min="15113" max="15113" width="14.5703125" style="3" customWidth="1"/>
    <col min="15114" max="15114" width="23.140625" style="3" customWidth="1"/>
    <col min="15115" max="15359" width="8.85546875" style="3"/>
    <col min="15360" max="15360" width="1.7109375" style="3" customWidth="1"/>
    <col min="15361" max="15362" width="5.42578125" style="3" customWidth="1"/>
    <col min="15363" max="15363" width="7.7109375" style="3" customWidth="1"/>
    <col min="15364" max="15364" width="33.140625" style="3" customWidth="1"/>
    <col min="15365" max="15365" width="4.7109375" style="3" customWidth="1"/>
    <col min="15366" max="15366" width="12.42578125" style="3" customWidth="1"/>
    <col min="15367" max="15367" width="8.5703125" style="3" customWidth="1"/>
    <col min="15368" max="15368" width="4.7109375" style="3" customWidth="1"/>
    <col min="15369" max="15369" width="14.5703125" style="3" customWidth="1"/>
    <col min="15370" max="15370" width="23.140625" style="3" customWidth="1"/>
    <col min="15371" max="15615" width="8.85546875" style="3"/>
    <col min="15616" max="15616" width="1.7109375" style="3" customWidth="1"/>
    <col min="15617" max="15618" width="5.42578125" style="3" customWidth="1"/>
    <col min="15619" max="15619" width="7.7109375" style="3" customWidth="1"/>
    <col min="15620" max="15620" width="33.140625" style="3" customWidth="1"/>
    <col min="15621" max="15621" width="4.7109375" style="3" customWidth="1"/>
    <col min="15622" max="15622" width="12.42578125" style="3" customWidth="1"/>
    <col min="15623" max="15623" width="8.5703125" style="3" customWidth="1"/>
    <col min="15624" max="15624" width="4.7109375" style="3" customWidth="1"/>
    <col min="15625" max="15625" width="14.5703125" style="3" customWidth="1"/>
    <col min="15626" max="15626" width="23.140625" style="3" customWidth="1"/>
    <col min="15627" max="15871" width="8.85546875" style="3"/>
    <col min="15872" max="15872" width="1.7109375" style="3" customWidth="1"/>
    <col min="15873" max="15874" width="5.42578125" style="3" customWidth="1"/>
    <col min="15875" max="15875" width="7.7109375" style="3" customWidth="1"/>
    <col min="15876" max="15876" width="33.140625" style="3" customWidth="1"/>
    <col min="15877" max="15877" width="4.7109375" style="3" customWidth="1"/>
    <col min="15878" max="15878" width="12.42578125" style="3" customWidth="1"/>
    <col min="15879" max="15879" width="8.5703125" style="3" customWidth="1"/>
    <col min="15880" max="15880" width="4.7109375" style="3" customWidth="1"/>
    <col min="15881" max="15881" width="14.5703125" style="3" customWidth="1"/>
    <col min="15882" max="15882" width="23.140625" style="3" customWidth="1"/>
    <col min="15883" max="16127" width="8.85546875" style="3"/>
    <col min="16128" max="16128" width="1.7109375" style="3" customWidth="1"/>
    <col min="16129" max="16130" width="5.42578125" style="3" customWidth="1"/>
    <col min="16131" max="16131" width="7.7109375" style="3" customWidth="1"/>
    <col min="16132" max="16132" width="33.140625" style="3" customWidth="1"/>
    <col min="16133" max="16133" width="4.7109375" style="3" customWidth="1"/>
    <col min="16134" max="16134" width="12.42578125" style="3" customWidth="1"/>
    <col min="16135" max="16135" width="8.5703125" style="3" customWidth="1"/>
    <col min="16136" max="16136" width="4.7109375" style="3" customWidth="1"/>
    <col min="16137" max="16137" width="14.5703125" style="3" customWidth="1"/>
    <col min="16138" max="16138" width="23.140625" style="3" customWidth="1"/>
    <col min="16139" max="16384" width="8.85546875" style="3"/>
  </cols>
  <sheetData>
    <row r="1" spans="1:11" s="44" customFormat="1" ht="14.25" customHeight="1" x14ac:dyDescent="0.2">
      <c r="A1" s="135"/>
      <c r="B1" s="136"/>
      <c r="C1" s="136"/>
      <c r="D1" s="137"/>
      <c r="E1" s="145"/>
      <c r="F1" s="145"/>
      <c r="G1" s="145"/>
      <c r="H1" s="145"/>
      <c r="I1" s="195"/>
      <c r="J1" s="195"/>
      <c r="K1" s="195"/>
    </row>
    <row r="2" spans="1:11" s="44" customFormat="1" ht="14.25" customHeight="1" x14ac:dyDescent="0.2">
      <c r="A2" s="136"/>
      <c r="B2" s="136"/>
      <c r="C2" s="136"/>
      <c r="D2" s="137"/>
      <c r="E2" s="145"/>
      <c r="F2" s="145"/>
      <c r="G2" s="145"/>
      <c r="H2" s="145"/>
      <c r="I2" s="195"/>
      <c r="J2" s="195"/>
      <c r="K2" s="195"/>
    </row>
    <row r="3" spans="1:11" s="44" customFormat="1" ht="14.25" customHeight="1" x14ac:dyDescent="0.2">
      <c r="A3" s="136"/>
      <c r="B3" s="136"/>
      <c r="C3" s="136"/>
      <c r="D3" s="137"/>
      <c r="E3" s="145"/>
      <c r="F3" s="145"/>
      <c r="G3" s="145"/>
      <c r="H3" s="145"/>
      <c r="I3" s="195"/>
      <c r="J3" s="195"/>
      <c r="K3" s="195"/>
    </row>
    <row r="4" spans="1:11" s="44" customFormat="1" ht="17.25" customHeight="1" x14ac:dyDescent="0.2">
      <c r="A4" s="607" t="s">
        <v>442</v>
      </c>
      <c r="B4" s="607"/>
      <c r="C4" s="607"/>
      <c r="D4" s="607"/>
      <c r="E4" s="607"/>
      <c r="F4" s="607"/>
      <c r="G4" s="607"/>
      <c r="H4" s="607"/>
      <c r="I4" s="607"/>
      <c r="J4" s="607"/>
      <c r="K4" s="195"/>
    </row>
    <row r="5" spans="1:11" ht="12.75" customHeight="1" x14ac:dyDescent="0.25">
      <c r="A5" s="87"/>
      <c r="B5" s="196"/>
      <c r="C5" s="197"/>
      <c r="D5" s="197"/>
      <c r="E5" s="197"/>
      <c r="F5" s="198"/>
      <c r="G5" s="199"/>
      <c r="H5" s="200"/>
      <c r="I5" s="206"/>
      <c r="J5" s="200"/>
      <c r="K5" s="87"/>
    </row>
    <row r="6" spans="1:11" ht="50.25" customHeight="1" x14ac:dyDescent="0.25">
      <c r="A6" s="87"/>
      <c r="B6" s="612" t="s">
        <v>444</v>
      </c>
      <c r="C6" s="612"/>
      <c r="D6" s="612"/>
      <c r="E6" s="612"/>
      <c r="F6" s="612"/>
      <c r="G6" s="612"/>
      <c r="H6" s="612"/>
      <c r="I6" s="612"/>
      <c r="J6" s="612"/>
      <c r="K6" s="87"/>
    </row>
    <row r="7" spans="1:11" ht="6.75" customHeight="1" thickBot="1" x14ac:dyDescent="0.3">
      <c r="A7" s="87"/>
      <c r="B7" s="201"/>
      <c r="C7" s="201"/>
      <c r="D7" s="201"/>
      <c r="E7" s="201"/>
      <c r="F7" s="201"/>
      <c r="G7" s="201"/>
      <c r="H7" s="201"/>
      <c r="I7" s="201"/>
      <c r="J7" s="201"/>
      <c r="K7" s="87"/>
    </row>
    <row r="8" spans="1:11" ht="15.75" customHeight="1" thickBot="1" x14ac:dyDescent="0.3">
      <c r="A8" s="87"/>
      <c r="B8" s="202"/>
      <c r="C8" s="197"/>
      <c r="D8" s="197"/>
      <c r="E8" s="197"/>
      <c r="F8" s="198"/>
      <c r="G8" s="203"/>
      <c r="H8" s="200"/>
      <c r="I8" s="321" t="s">
        <v>402</v>
      </c>
      <c r="J8" s="322" t="e">
        <f>LOOKUP(2,1/('1. Données Nationales'!F19:H19),'1. Données Nationales'!F18:H18)</f>
        <v>#N/A</v>
      </c>
      <c r="K8" s="87" t="s">
        <v>324</v>
      </c>
    </row>
    <row r="9" spans="1:11" ht="9" customHeight="1" thickBot="1" x14ac:dyDescent="0.3">
      <c r="A9" s="87"/>
      <c r="B9" s="205"/>
      <c r="C9" s="197"/>
      <c r="D9" s="197"/>
      <c r="E9" s="197"/>
      <c r="F9" s="198"/>
      <c r="G9" s="199"/>
      <c r="H9" s="200"/>
      <c r="I9" s="206"/>
      <c r="J9" s="206"/>
      <c r="K9" s="87"/>
    </row>
    <row r="10" spans="1:11" x14ac:dyDescent="0.25">
      <c r="A10" s="87"/>
      <c r="B10" s="323" t="s">
        <v>445</v>
      </c>
      <c r="C10" s="324"/>
      <c r="D10" s="324"/>
      <c r="E10" s="324"/>
      <c r="F10" s="325"/>
      <c r="G10" s="326"/>
      <c r="H10" s="323" t="s">
        <v>403</v>
      </c>
      <c r="I10" s="327"/>
      <c r="J10" s="328" t="s">
        <v>406</v>
      </c>
      <c r="K10" s="87"/>
    </row>
    <row r="11" spans="1:11" s="230" customFormat="1" ht="12" thickBot="1" x14ac:dyDescent="0.3">
      <c r="A11" s="224"/>
      <c r="B11" s="225"/>
      <c r="C11" s="329"/>
      <c r="D11" s="226"/>
      <c r="E11" s="226"/>
      <c r="F11" s="227"/>
      <c r="G11" s="216"/>
      <c r="H11" s="258"/>
      <c r="I11" s="235"/>
      <c r="J11" s="334"/>
      <c r="K11" s="224"/>
    </row>
    <row r="12" spans="1:11" ht="15.75" thickBot="1" x14ac:dyDescent="0.3">
      <c r="A12" s="87"/>
      <c r="B12" s="232"/>
      <c r="C12" s="364" t="s">
        <v>447</v>
      </c>
      <c r="D12" s="214"/>
      <c r="E12" s="214"/>
      <c r="F12" s="233" t="s">
        <v>325</v>
      </c>
      <c r="G12" s="330" t="e">
        <f>IF(AND('1. Données Nationales'!F29="",'1. Données Nationales'!G29="",'1. Données Nationales'!H29=""), SUM(G13-G14-G15-G16), LOOKUP(2,1/(ISNUMBER('1. Données Nationales'!F29:H29)),'1. Données Nationales'!F29:H29))</f>
        <v>#N/A</v>
      </c>
      <c r="H12" s="333" t="s">
        <v>334</v>
      </c>
      <c r="I12" s="621" t="s">
        <v>451</v>
      </c>
      <c r="J12" s="622"/>
      <c r="K12" s="87"/>
    </row>
    <row r="13" spans="1:11" ht="15.75" thickBot="1" x14ac:dyDescent="0.3">
      <c r="A13" s="87"/>
      <c r="B13" s="213"/>
      <c r="C13" s="214"/>
      <c r="D13" s="361" t="s">
        <v>448</v>
      </c>
      <c r="E13" s="214"/>
      <c r="F13" s="227" t="s">
        <v>326</v>
      </c>
      <c r="G13" s="220" t="e">
        <f>LOOKUP(2,1/(ISNUMBER('1. Données Nationales'!F19:H19)),'1. Données Nationales'!F19:H19)</f>
        <v>#N/A</v>
      </c>
      <c r="H13" s="333" t="s">
        <v>334</v>
      </c>
      <c r="I13" s="331" t="e">
        <f>IF(G13=('ODD 6.4.1'!G23+'ODD 6.4.1'!G32+'ODD 6.4.1'!G40),"OK","ERROR")</f>
        <v>#N/A</v>
      </c>
      <c r="J13" s="334"/>
      <c r="K13" s="87"/>
    </row>
    <row r="14" spans="1:11" ht="15.75" thickBot="1" x14ac:dyDescent="0.3">
      <c r="A14" s="87"/>
      <c r="B14" s="213"/>
      <c r="C14" s="214"/>
      <c r="D14" s="361" t="s">
        <v>449</v>
      </c>
      <c r="E14" s="214"/>
      <c r="F14" s="235" t="s">
        <v>328</v>
      </c>
      <c r="G14" s="220" t="e">
        <f>LOOKUP(2,1/(ISNUMBER('1. Données Nationales'!F32:H32)),'1. Données Nationales'!F32:H32)</f>
        <v>#N/A</v>
      </c>
      <c r="H14" s="333" t="s">
        <v>334</v>
      </c>
      <c r="I14" s="235"/>
      <c r="J14" s="334"/>
      <c r="K14" s="87"/>
    </row>
    <row r="15" spans="1:11" ht="15.75" thickBot="1" x14ac:dyDescent="0.3">
      <c r="A15" s="87"/>
      <c r="B15" s="213"/>
      <c r="C15" s="214"/>
      <c r="D15" s="361" t="s">
        <v>450</v>
      </c>
      <c r="E15" s="214"/>
      <c r="F15" s="227" t="s">
        <v>329</v>
      </c>
      <c r="G15" s="220" t="e">
        <f>LOOKUP(2,1/(ISNUMBER('1. Données Nationales'!F33:H33)),'1. Données Nationales'!F33:H33)</f>
        <v>#N/A</v>
      </c>
      <c r="H15" s="333" t="s">
        <v>334</v>
      </c>
      <c r="I15" s="235"/>
      <c r="J15" s="334"/>
      <c r="K15" s="87"/>
    </row>
    <row r="16" spans="1:11" ht="15.75" thickBot="1" x14ac:dyDescent="0.3">
      <c r="A16" s="87"/>
      <c r="B16" s="213"/>
      <c r="C16" s="214"/>
      <c r="D16" s="361" t="s">
        <v>111</v>
      </c>
      <c r="E16" s="214"/>
      <c r="F16" s="227" t="s">
        <v>330</v>
      </c>
      <c r="G16" s="220" t="e">
        <f>LOOKUP(2,1/(ISNUMBER('1. Données Nationales'!F34:H34)),'1. Données Nationales'!F34:H34)</f>
        <v>#N/A</v>
      </c>
      <c r="H16" s="333" t="s">
        <v>334</v>
      </c>
      <c r="I16" s="235"/>
      <c r="J16" s="334"/>
      <c r="K16" s="87"/>
    </row>
    <row r="17" spans="1:11" ht="15.75" thickBot="1" x14ac:dyDescent="0.3">
      <c r="A17" s="87"/>
      <c r="B17" s="213"/>
      <c r="C17" s="214"/>
      <c r="D17" s="214"/>
      <c r="E17" s="214"/>
      <c r="F17" s="227"/>
      <c r="G17" s="234"/>
      <c r="H17" s="333"/>
      <c r="I17" s="235"/>
      <c r="J17" s="334"/>
      <c r="K17" s="87"/>
    </row>
    <row r="18" spans="1:11" ht="15.75" thickBot="1" x14ac:dyDescent="0.3">
      <c r="A18" s="87"/>
      <c r="B18" s="213"/>
      <c r="C18" s="364" t="s">
        <v>370</v>
      </c>
      <c r="D18" s="214"/>
      <c r="E18" s="219"/>
      <c r="F18" s="215" t="s">
        <v>333</v>
      </c>
      <c r="G18" s="330">
        <f>IF('1. Données Nationales'!H15="", I30, '1. Données Nationales'!H15)</f>
        <v>0</v>
      </c>
      <c r="H18" s="333" t="s">
        <v>334</v>
      </c>
      <c r="I18" s="623" t="s">
        <v>441</v>
      </c>
      <c r="J18" s="624"/>
      <c r="K18" s="87"/>
    </row>
    <row r="19" spans="1:11" ht="15.75" thickBot="1" x14ac:dyDescent="0.3">
      <c r="A19" s="87"/>
      <c r="B19" s="213"/>
      <c r="C19" s="332"/>
      <c r="D19" s="214"/>
      <c r="E19" s="219"/>
      <c r="F19" s="215"/>
      <c r="G19" s="253"/>
      <c r="H19" s="333"/>
      <c r="I19" s="235"/>
      <c r="J19" s="334"/>
      <c r="K19" s="87"/>
    </row>
    <row r="20" spans="1:11" ht="15.75" thickBot="1" x14ac:dyDescent="0.3">
      <c r="A20" s="87"/>
      <c r="B20" s="213"/>
      <c r="C20" s="364" t="s">
        <v>104</v>
      </c>
      <c r="D20" s="214"/>
      <c r="E20" s="219"/>
      <c r="F20" s="215" t="s">
        <v>332</v>
      </c>
      <c r="G20" s="330">
        <f>IF('1. Données Nationales'!H27="",I31, '1. Données Nationales'!H27)</f>
        <v>0</v>
      </c>
      <c r="H20" s="333" t="s">
        <v>334</v>
      </c>
      <c r="I20" s="625" t="s">
        <v>446</v>
      </c>
      <c r="J20" s="626"/>
      <c r="K20" s="87"/>
    </row>
    <row r="21" spans="1:11" x14ac:dyDescent="0.25">
      <c r="A21" s="87"/>
      <c r="B21" s="213"/>
      <c r="C21" s="364"/>
      <c r="D21" s="214"/>
      <c r="E21" s="219"/>
      <c r="F21" s="215"/>
      <c r="G21" s="335"/>
      <c r="H21" s="333"/>
      <c r="I21" s="235"/>
      <c r="J21" s="334"/>
      <c r="K21" s="87"/>
    </row>
    <row r="22" spans="1:11" x14ac:dyDescent="0.25">
      <c r="A22" s="87"/>
      <c r="B22" s="213"/>
      <c r="C22" s="365" t="s">
        <v>452</v>
      </c>
      <c r="D22" s="214"/>
      <c r="E22" s="214"/>
      <c r="F22" s="227" t="s">
        <v>335</v>
      </c>
      <c r="G22" s="336" t="e">
        <f>IF(AND(G20="",G12=0),0,IF(AND(G20="",G12&lt;&gt;0),G12/G18*100, G12/(G18-G20)*100))</f>
        <v>#N/A</v>
      </c>
      <c r="H22" s="337" t="s">
        <v>12</v>
      </c>
      <c r="I22" s="338"/>
      <c r="J22" s="339" t="s">
        <v>360</v>
      </c>
      <c r="K22" s="87"/>
    </row>
    <row r="23" spans="1:11" s="246" customFormat="1" ht="12" thickBot="1" x14ac:dyDescent="0.3">
      <c r="A23" s="241"/>
      <c r="B23" s="340"/>
      <c r="C23" s="341"/>
      <c r="D23" s="341"/>
      <c r="E23" s="341"/>
      <c r="F23" s="342"/>
      <c r="G23" s="343"/>
      <c r="H23" s="296"/>
      <c r="I23" s="344"/>
      <c r="J23" s="345"/>
      <c r="K23" s="241"/>
    </row>
    <row r="24" spans="1:11" x14ac:dyDescent="0.25">
      <c r="A24" s="87"/>
      <c r="B24" s="197"/>
      <c r="C24" s="87"/>
      <c r="D24" s="87"/>
      <c r="E24" s="87"/>
      <c r="F24" s="198"/>
      <c r="G24" s="199"/>
      <c r="H24" s="200"/>
      <c r="I24" s="206"/>
      <c r="J24" s="200"/>
      <c r="K24" s="87"/>
    </row>
    <row r="25" spans="1:11" x14ac:dyDescent="0.25">
      <c r="A25" s="87"/>
      <c r="B25" s="299" t="s">
        <v>353</v>
      </c>
      <c r="C25" s="300" t="s">
        <v>433</v>
      </c>
      <c r="D25" s="300"/>
      <c r="E25" s="300"/>
      <c r="F25" s="198"/>
      <c r="G25" s="301"/>
      <c r="H25" s="200"/>
      <c r="I25" s="206"/>
      <c r="J25" s="200"/>
      <c r="K25" s="87"/>
    </row>
    <row r="26" spans="1:11" x14ac:dyDescent="0.25">
      <c r="A26" s="87"/>
      <c r="B26" s="300"/>
      <c r="C26" s="302" t="s">
        <v>434</v>
      </c>
      <c r="D26" s="300"/>
      <c r="E26" s="300"/>
      <c r="F26" s="198"/>
      <c r="G26" s="301"/>
      <c r="H26" s="200"/>
      <c r="I26" s="206"/>
      <c r="J26" s="200"/>
      <c r="K26" s="87"/>
    </row>
    <row r="27" spans="1:11" x14ac:dyDescent="0.25">
      <c r="A27" s="87"/>
      <c r="B27" s="300"/>
      <c r="C27" s="87"/>
      <c r="D27" s="300"/>
      <c r="E27" s="300"/>
      <c r="F27" s="198"/>
      <c r="G27" s="301"/>
      <c r="H27" s="200"/>
      <c r="I27" s="206"/>
      <c r="J27" s="200"/>
      <c r="K27" s="87"/>
    </row>
    <row r="28" spans="1:11" ht="15.75" thickBot="1" x14ac:dyDescent="0.3">
      <c r="A28" s="87"/>
      <c r="B28" s="299" t="s">
        <v>453</v>
      </c>
      <c r="C28" s="300"/>
      <c r="D28" s="300"/>
      <c r="E28" s="300"/>
      <c r="F28" s="198"/>
      <c r="G28" s="301"/>
      <c r="H28" s="200"/>
      <c r="I28" s="200"/>
      <c r="J28" s="87"/>
      <c r="K28" s="87"/>
    </row>
    <row r="29" spans="1:11" ht="15.75" thickTop="1" x14ac:dyDescent="0.25">
      <c r="A29" s="87"/>
      <c r="B29" s="300"/>
      <c r="C29" s="627" t="s">
        <v>354</v>
      </c>
      <c r="D29" s="628"/>
      <c r="E29" s="346" t="s">
        <v>355</v>
      </c>
      <c r="F29" s="100" t="s">
        <v>90</v>
      </c>
      <c r="G29" s="303">
        <v>2015</v>
      </c>
      <c r="H29" s="304">
        <v>2016</v>
      </c>
      <c r="I29" s="304">
        <v>2017</v>
      </c>
      <c r="J29" s="87"/>
      <c r="K29" s="87"/>
    </row>
    <row r="30" spans="1:11" x14ac:dyDescent="0.2">
      <c r="A30" s="87"/>
      <c r="B30" s="300"/>
      <c r="C30" s="617" t="s">
        <v>359</v>
      </c>
      <c r="D30" s="618"/>
      <c r="E30" s="366" t="s">
        <v>370</v>
      </c>
      <c r="F30" s="311" t="s">
        <v>366</v>
      </c>
      <c r="G30" s="347"/>
      <c r="H30" s="348"/>
      <c r="I30" s="349">
        <f>'(Hidden) Other SDG data'!F13</f>
        <v>0</v>
      </c>
      <c r="J30" s="87"/>
      <c r="K30" s="87"/>
    </row>
    <row r="31" spans="1:11" x14ac:dyDescent="0.2">
      <c r="A31" s="87"/>
      <c r="B31" s="300"/>
      <c r="C31" s="619" t="s">
        <v>361</v>
      </c>
      <c r="D31" s="620"/>
      <c r="E31" s="367" t="s">
        <v>104</v>
      </c>
      <c r="F31" s="311" t="s">
        <v>366</v>
      </c>
      <c r="G31" s="347"/>
      <c r="H31" s="348"/>
      <c r="I31" s="349">
        <f>'(Hidden) Other SDG data'!F14</f>
        <v>0</v>
      </c>
      <c r="J31" s="87"/>
      <c r="K31" s="87"/>
    </row>
    <row r="32" spans="1:11" x14ac:dyDescent="0.25">
      <c r="A32" s="87"/>
      <c r="B32" s="300"/>
      <c r="C32" s="300"/>
      <c r="D32" s="300"/>
      <c r="E32" s="300"/>
      <c r="F32" s="198"/>
      <c r="G32" s="301"/>
      <c r="H32" s="200"/>
      <c r="I32" s="206"/>
      <c r="J32" s="200"/>
      <c r="K32" s="87" t="s">
        <v>324</v>
      </c>
    </row>
    <row r="33" spans="2:7" x14ac:dyDescent="0.25">
      <c r="B33" s="317"/>
      <c r="C33" s="317"/>
      <c r="D33" s="317"/>
      <c r="E33" s="317"/>
      <c r="G33" s="319"/>
    </row>
    <row r="34" spans="2:7" x14ac:dyDescent="0.25">
      <c r="B34" s="317"/>
      <c r="C34" s="317"/>
      <c r="D34" s="317"/>
      <c r="E34" s="317"/>
      <c r="G34" s="319"/>
    </row>
    <row r="35" spans="2:7" x14ac:dyDescent="0.25">
      <c r="B35" s="317"/>
      <c r="C35" s="317"/>
      <c r="D35" s="317"/>
      <c r="E35" s="317"/>
      <c r="G35" s="319"/>
    </row>
    <row r="36" spans="2:7" x14ac:dyDescent="0.25">
      <c r="B36" s="317"/>
      <c r="C36" s="317"/>
      <c r="D36" s="317"/>
      <c r="E36" s="317"/>
      <c r="G36" s="319"/>
    </row>
    <row r="37" spans="2:7" x14ac:dyDescent="0.25">
      <c r="B37" s="317"/>
      <c r="C37" s="317"/>
      <c r="D37" s="317"/>
      <c r="E37" s="317"/>
      <c r="G37" s="319"/>
    </row>
    <row r="38" spans="2:7" x14ac:dyDescent="0.25">
      <c r="B38" s="317"/>
      <c r="C38" s="317"/>
      <c r="D38" s="317"/>
      <c r="E38" s="317"/>
      <c r="G38" s="319"/>
    </row>
    <row r="39" spans="2:7" x14ac:dyDescent="0.25">
      <c r="B39" s="317"/>
      <c r="C39" s="317"/>
      <c r="D39" s="317"/>
      <c r="E39" s="317"/>
      <c r="G39" s="319"/>
    </row>
    <row r="40" spans="2:7" x14ac:dyDescent="0.25">
      <c r="B40" s="317"/>
      <c r="C40" s="317"/>
      <c r="D40" s="317"/>
      <c r="E40" s="317"/>
      <c r="G40" s="319"/>
    </row>
    <row r="41" spans="2:7" x14ac:dyDescent="0.25">
      <c r="B41" s="317"/>
      <c r="C41" s="317"/>
      <c r="D41" s="317"/>
      <c r="E41" s="317"/>
      <c r="G41" s="319"/>
    </row>
    <row r="42" spans="2:7" x14ac:dyDescent="0.25">
      <c r="B42" s="317"/>
      <c r="C42" s="317"/>
      <c r="D42" s="317"/>
      <c r="E42" s="317"/>
      <c r="G42" s="319"/>
    </row>
    <row r="43" spans="2:7" x14ac:dyDescent="0.25">
      <c r="B43" s="317"/>
      <c r="C43" s="317"/>
      <c r="D43" s="317"/>
      <c r="E43" s="317"/>
      <c r="G43" s="319"/>
    </row>
    <row r="44" spans="2:7" x14ac:dyDescent="0.25">
      <c r="B44" s="317"/>
      <c r="C44" s="317"/>
      <c r="D44" s="317"/>
      <c r="E44" s="317"/>
      <c r="G44" s="319"/>
    </row>
    <row r="45" spans="2:7" x14ac:dyDescent="0.25">
      <c r="B45" s="317"/>
      <c r="C45" s="317"/>
      <c r="D45" s="317"/>
      <c r="E45" s="317"/>
      <c r="G45" s="319"/>
    </row>
    <row r="46" spans="2:7" x14ac:dyDescent="0.25">
      <c r="B46" s="317"/>
      <c r="C46" s="317"/>
      <c r="D46" s="317"/>
      <c r="E46" s="317"/>
      <c r="G46" s="319"/>
    </row>
    <row r="47" spans="2:7" x14ac:dyDescent="0.25">
      <c r="B47" s="317"/>
      <c r="C47" s="317"/>
      <c r="D47" s="317"/>
      <c r="E47" s="317"/>
      <c r="G47" s="319"/>
    </row>
    <row r="48" spans="2:7" x14ac:dyDescent="0.25">
      <c r="B48" s="317"/>
      <c r="C48" s="317"/>
      <c r="D48" s="317"/>
      <c r="E48" s="317"/>
      <c r="G48" s="319"/>
    </row>
    <row r="49" spans="2:7" x14ac:dyDescent="0.25">
      <c r="B49" s="317"/>
      <c r="C49" s="317"/>
      <c r="D49" s="317"/>
      <c r="E49" s="317"/>
      <c r="G49" s="319"/>
    </row>
    <row r="50" spans="2:7" x14ac:dyDescent="0.25">
      <c r="B50" s="317"/>
      <c r="C50" s="317"/>
      <c r="D50" s="317"/>
      <c r="E50" s="317"/>
      <c r="G50" s="319"/>
    </row>
    <row r="51" spans="2:7" x14ac:dyDescent="0.25">
      <c r="B51" s="317"/>
      <c r="C51" s="317"/>
      <c r="D51" s="317"/>
      <c r="E51" s="317"/>
      <c r="G51" s="319"/>
    </row>
    <row r="52" spans="2:7" x14ac:dyDescent="0.25">
      <c r="B52" s="317"/>
      <c r="C52" s="317"/>
      <c r="D52" s="317"/>
      <c r="E52" s="317"/>
      <c r="G52" s="319"/>
    </row>
    <row r="53" spans="2:7" x14ac:dyDescent="0.25">
      <c r="B53" s="317"/>
      <c r="C53" s="317"/>
      <c r="D53" s="317"/>
      <c r="E53" s="317"/>
      <c r="G53" s="319"/>
    </row>
    <row r="54" spans="2:7" x14ac:dyDescent="0.25">
      <c r="B54" s="317"/>
      <c r="C54" s="317"/>
      <c r="D54" s="317"/>
      <c r="E54" s="317"/>
      <c r="G54" s="319"/>
    </row>
    <row r="55" spans="2:7" x14ac:dyDescent="0.25">
      <c r="B55" s="317"/>
      <c r="C55" s="317"/>
      <c r="D55" s="317"/>
      <c r="E55" s="317"/>
      <c r="G55" s="319"/>
    </row>
    <row r="56" spans="2:7" x14ac:dyDescent="0.25">
      <c r="B56" s="317"/>
      <c r="C56" s="317"/>
      <c r="D56" s="317"/>
      <c r="E56" s="317"/>
      <c r="G56" s="319"/>
    </row>
    <row r="57" spans="2:7" x14ac:dyDescent="0.25">
      <c r="B57" s="317"/>
      <c r="C57" s="317"/>
      <c r="D57" s="317"/>
      <c r="E57" s="317"/>
      <c r="G57" s="319"/>
    </row>
    <row r="58" spans="2:7" x14ac:dyDescent="0.25">
      <c r="B58" s="317"/>
      <c r="C58" s="317"/>
      <c r="D58" s="317"/>
      <c r="E58" s="317"/>
      <c r="G58" s="319"/>
    </row>
    <row r="59" spans="2:7" x14ac:dyDescent="0.25">
      <c r="B59" s="317"/>
      <c r="C59" s="317"/>
      <c r="D59" s="317"/>
      <c r="E59" s="317"/>
      <c r="G59" s="319"/>
    </row>
    <row r="60" spans="2:7" x14ac:dyDescent="0.25">
      <c r="B60" s="317"/>
      <c r="C60" s="317"/>
      <c r="D60" s="317"/>
      <c r="E60" s="317"/>
      <c r="G60" s="319"/>
    </row>
    <row r="61" spans="2:7" x14ac:dyDescent="0.25">
      <c r="B61" s="317"/>
      <c r="C61" s="317"/>
      <c r="D61" s="317"/>
      <c r="E61" s="317"/>
      <c r="G61" s="319"/>
    </row>
    <row r="62" spans="2:7" x14ac:dyDescent="0.25">
      <c r="B62" s="317"/>
      <c r="C62" s="317"/>
      <c r="D62" s="317"/>
      <c r="E62" s="317"/>
      <c r="G62" s="319"/>
    </row>
    <row r="63" spans="2:7" x14ac:dyDescent="0.25">
      <c r="B63" s="317"/>
      <c r="C63" s="317"/>
      <c r="D63" s="317"/>
      <c r="E63" s="317"/>
      <c r="G63" s="319"/>
    </row>
    <row r="64" spans="2:7" x14ac:dyDescent="0.25">
      <c r="B64" s="317"/>
      <c r="C64" s="317"/>
      <c r="D64" s="317"/>
      <c r="E64" s="317"/>
      <c r="G64" s="319"/>
    </row>
    <row r="65" spans="2:7" x14ac:dyDescent="0.25">
      <c r="B65" s="317"/>
      <c r="C65" s="317"/>
      <c r="D65" s="317"/>
      <c r="E65" s="317"/>
      <c r="G65" s="319"/>
    </row>
    <row r="66" spans="2:7" x14ac:dyDescent="0.25">
      <c r="B66" s="317"/>
      <c r="C66" s="317"/>
      <c r="D66" s="317"/>
      <c r="E66" s="317"/>
      <c r="G66" s="319"/>
    </row>
    <row r="67" spans="2:7" x14ac:dyDescent="0.25">
      <c r="B67" s="317"/>
      <c r="C67" s="317"/>
      <c r="D67" s="317"/>
      <c r="E67" s="317"/>
      <c r="G67" s="319"/>
    </row>
    <row r="68" spans="2:7" x14ac:dyDescent="0.25">
      <c r="B68" s="317"/>
      <c r="C68" s="317"/>
      <c r="D68" s="317"/>
      <c r="E68" s="317"/>
      <c r="G68" s="319"/>
    </row>
    <row r="69" spans="2:7" x14ac:dyDescent="0.25">
      <c r="B69" s="317"/>
      <c r="C69" s="317"/>
      <c r="D69" s="317"/>
      <c r="E69" s="317"/>
      <c r="G69" s="319"/>
    </row>
    <row r="70" spans="2:7" x14ac:dyDescent="0.25">
      <c r="B70" s="317"/>
      <c r="C70" s="317"/>
      <c r="D70" s="317"/>
      <c r="E70" s="317"/>
      <c r="G70" s="319"/>
    </row>
    <row r="71" spans="2:7" x14ac:dyDescent="0.25">
      <c r="B71" s="317"/>
      <c r="C71" s="317"/>
      <c r="D71" s="317"/>
      <c r="E71" s="317"/>
      <c r="G71" s="319"/>
    </row>
    <row r="72" spans="2:7" x14ac:dyDescent="0.25">
      <c r="B72" s="317"/>
      <c r="C72" s="317"/>
      <c r="D72" s="317"/>
      <c r="E72" s="317"/>
      <c r="G72" s="319"/>
    </row>
    <row r="73" spans="2:7" x14ac:dyDescent="0.25">
      <c r="B73" s="317"/>
      <c r="C73" s="317"/>
      <c r="D73" s="317"/>
      <c r="E73" s="317"/>
      <c r="G73" s="319"/>
    </row>
    <row r="74" spans="2:7" x14ac:dyDescent="0.25">
      <c r="B74" s="317"/>
      <c r="C74" s="317"/>
      <c r="D74" s="317"/>
      <c r="E74" s="317"/>
      <c r="G74" s="319"/>
    </row>
    <row r="75" spans="2:7" x14ac:dyDescent="0.25">
      <c r="B75" s="317"/>
      <c r="C75" s="317"/>
      <c r="D75" s="317"/>
      <c r="E75" s="317"/>
      <c r="G75" s="319"/>
    </row>
    <row r="76" spans="2:7" x14ac:dyDescent="0.25">
      <c r="B76" s="317"/>
      <c r="C76" s="317"/>
      <c r="D76" s="317"/>
      <c r="E76" s="317"/>
      <c r="G76" s="319"/>
    </row>
    <row r="77" spans="2:7" x14ac:dyDescent="0.25">
      <c r="B77" s="317"/>
      <c r="C77" s="317"/>
      <c r="D77" s="317"/>
      <c r="E77" s="317"/>
      <c r="G77" s="319"/>
    </row>
    <row r="78" spans="2:7" x14ac:dyDescent="0.25">
      <c r="B78" s="317"/>
      <c r="C78" s="317"/>
      <c r="D78" s="317"/>
      <c r="E78" s="317"/>
      <c r="G78" s="319"/>
    </row>
    <row r="79" spans="2:7" x14ac:dyDescent="0.25">
      <c r="B79" s="317"/>
      <c r="C79" s="317"/>
      <c r="D79" s="317"/>
      <c r="E79" s="317"/>
      <c r="G79" s="319"/>
    </row>
    <row r="80" spans="2:7" x14ac:dyDescent="0.25">
      <c r="B80" s="317"/>
      <c r="C80" s="317"/>
      <c r="D80" s="317"/>
      <c r="E80" s="317"/>
      <c r="G80" s="319"/>
    </row>
    <row r="81" spans="2:7" x14ac:dyDescent="0.25">
      <c r="B81" s="317"/>
      <c r="C81" s="317"/>
      <c r="D81" s="317"/>
      <c r="E81" s="317"/>
      <c r="G81" s="319"/>
    </row>
    <row r="82" spans="2:7" x14ac:dyDescent="0.25">
      <c r="B82" s="317"/>
      <c r="C82" s="317"/>
      <c r="D82" s="317"/>
      <c r="E82" s="317"/>
      <c r="G82" s="319"/>
    </row>
    <row r="83" spans="2:7" x14ac:dyDescent="0.25">
      <c r="B83" s="317"/>
      <c r="C83" s="317"/>
      <c r="D83" s="317"/>
      <c r="E83" s="317"/>
      <c r="G83" s="319"/>
    </row>
    <row r="84" spans="2:7" x14ac:dyDescent="0.25">
      <c r="B84" s="317"/>
      <c r="C84" s="317"/>
      <c r="D84" s="317"/>
      <c r="E84" s="317"/>
      <c r="G84" s="319"/>
    </row>
    <row r="85" spans="2:7" x14ac:dyDescent="0.25">
      <c r="B85" s="317"/>
      <c r="C85" s="317"/>
      <c r="D85" s="317"/>
      <c r="E85" s="317"/>
      <c r="G85" s="319"/>
    </row>
    <row r="86" spans="2:7" x14ac:dyDescent="0.25">
      <c r="B86" s="317"/>
      <c r="C86" s="317"/>
      <c r="D86" s="317"/>
      <c r="E86" s="317"/>
      <c r="G86" s="319"/>
    </row>
    <row r="87" spans="2:7" x14ac:dyDescent="0.25">
      <c r="B87" s="317"/>
      <c r="C87" s="317"/>
      <c r="D87" s="317"/>
      <c r="E87" s="317"/>
      <c r="G87" s="319"/>
    </row>
    <row r="88" spans="2:7" x14ac:dyDescent="0.25">
      <c r="B88" s="317"/>
      <c r="C88" s="317"/>
      <c r="D88" s="317"/>
      <c r="E88" s="317"/>
      <c r="G88" s="319"/>
    </row>
    <row r="89" spans="2:7" x14ac:dyDescent="0.25">
      <c r="B89" s="317"/>
      <c r="C89" s="317"/>
      <c r="D89" s="317"/>
      <c r="E89" s="317"/>
      <c r="G89" s="319"/>
    </row>
    <row r="90" spans="2:7" x14ac:dyDescent="0.25">
      <c r="B90" s="317"/>
      <c r="C90" s="317"/>
      <c r="D90" s="317"/>
      <c r="E90" s="317"/>
      <c r="G90" s="319"/>
    </row>
    <row r="91" spans="2:7" x14ac:dyDescent="0.25">
      <c r="B91" s="317"/>
      <c r="C91" s="317"/>
      <c r="D91" s="317"/>
      <c r="E91" s="317"/>
      <c r="G91" s="319"/>
    </row>
    <row r="92" spans="2:7" x14ac:dyDescent="0.25">
      <c r="B92" s="317"/>
      <c r="C92" s="317"/>
      <c r="D92" s="317"/>
      <c r="E92" s="317"/>
      <c r="G92" s="319"/>
    </row>
    <row r="93" spans="2:7" x14ac:dyDescent="0.25">
      <c r="B93" s="317"/>
      <c r="C93" s="317"/>
      <c r="D93" s="317"/>
      <c r="E93" s="317"/>
      <c r="G93" s="319"/>
    </row>
    <row r="94" spans="2:7" x14ac:dyDescent="0.25">
      <c r="B94" s="317"/>
      <c r="C94" s="317"/>
      <c r="D94" s="317"/>
      <c r="E94" s="317"/>
      <c r="G94" s="319"/>
    </row>
    <row r="95" spans="2:7" x14ac:dyDescent="0.25">
      <c r="B95" s="317"/>
      <c r="C95" s="317"/>
      <c r="D95" s="317"/>
      <c r="E95" s="317"/>
      <c r="G95" s="319"/>
    </row>
    <row r="96" spans="2:7" x14ac:dyDescent="0.25">
      <c r="B96" s="317"/>
      <c r="C96" s="317"/>
      <c r="D96" s="317"/>
      <c r="E96" s="317"/>
      <c r="G96" s="319"/>
    </row>
    <row r="97" spans="2:7" x14ac:dyDescent="0.25">
      <c r="B97" s="317"/>
      <c r="C97" s="317"/>
      <c r="D97" s="317"/>
      <c r="E97" s="317"/>
      <c r="G97" s="319"/>
    </row>
    <row r="98" spans="2:7" x14ac:dyDescent="0.25">
      <c r="B98" s="317"/>
      <c r="C98" s="317"/>
      <c r="D98" s="317"/>
      <c r="E98" s="317"/>
      <c r="G98" s="319"/>
    </row>
    <row r="99" spans="2:7" x14ac:dyDescent="0.25">
      <c r="B99" s="317"/>
      <c r="C99" s="317"/>
      <c r="D99" s="317"/>
      <c r="E99" s="317"/>
      <c r="G99" s="319"/>
    </row>
    <row r="100" spans="2:7" x14ac:dyDescent="0.25">
      <c r="B100" s="317"/>
      <c r="C100" s="317"/>
      <c r="D100" s="317"/>
      <c r="E100" s="317"/>
      <c r="G100" s="319"/>
    </row>
    <row r="101" spans="2:7" x14ac:dyDescent="0.25">
      <c r="B101" s="317"/>
      <c r="C101" s="317"/>
      <c r="D101" s="317"/>
      <c r="E101" s="317"/>
      <c r="G101" s="319"/>
    </row>
    <row r="102" spans="2:7" x14ac:dyDescent="0.25">
      <c r="B102" s="317"/>
      <c r="C102" s="317"/>
      <c r="D102" s="317"/>
      <c r="E102" s="317"/>
      <c r="G102" s="319"/>
    </row>
    <row r="103" spans="2:7" x14ac:dyDescent="0.25">
      <c r="B103" s="317"/>
      <c r="C103" s="317"/>
      <c r="D103" s="317"/>
      <c r="E103" s="317"/>
      <c r="G103" s="319"/>
    </row>
    <row r="104" spans="2:7" x14ac:dyDescent="0.25">
      <c r="B104" s="317"/>
      <c r="C104" s="317"/>
      <c r="D104" s="317"/>
      <c r="E104" s="317"/>
      <c r="G104" s="319"/>
    </row>
    <row r="105" spans="2:7" x14ac:dyDescent="0.25">
      <c r="B105" s="317"/>
      <c r="C105" s="317"/>
      <c r="D105" s="317"/>
      <c r="E105" s="317"/>
      <c r="G105" s="319"/>
    </row>
    <row r="106" spans="2:7" x14ac:dyDescent="0.25">
      <c r="B106" s="317"/>
      <c r="C106" s="317"/>
      <c r="D106" s="317"/>
      <c r="E106" s="317"/>
      <c r="G106" s="319"/>
    </row>
    <row r="107" spans="2:7" x14ac:dyDescent="0.25">
      <c r="B107" s="317"/>
      <c r="C107" s="317"/>
      <c r="D107" s="317"/>
      <c r="E107" s="317"/>
      <c r="G107" s="319"/>
    </row>
  </sheetData>
  <sheetProtection algorithmName="SHA-512" hashValue="8Yxt77G3HVnyiAcWKr8ZMiO3fkvPJqCESiu41LMNjN6AOwFWgHwGge1bwKgWMGXp8+bkVsqn+KYJXHDuBZ0nUg==" saltValue="+LoMcusvf9qyaXzARTOjIQ==" spinCount="100000" sheet="1" objects="1" scenarios="1"/>
  <mergeCells count="8">
    <mergeCell ref="C30:D30"/>
    <mergeCell ref="C31:D31"/>
    <mergeCell ref="A4:J4"/>
    <mergeCell ref="B6:J6"/>
    <mergeCell ref="I12:J12"/>
    <mergeCell ref="I18:J18"/>
    <mergeCell ref="I20:J20"/>
    <mergeCell ref="C29:D29"/>
  </mergeCells>
  <hyperlinks>
    <hyperlink ref="C26"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O68"/>
  <sheetViews>
    <sheetView showGridLines="0" view="pageBreakPreview" zoomScaleNormal="100" zoomScaleSheetLayoutView="100" workbookViewId="0">
      <selection activeCell="C19" sqref="C19"/>
    </sheetView>
  </sheetViews>
  <sheetFormatPr defaultColWidth="9.140625" defaultRowHeight="14.25" x14ac:dyDescent="0.2"/>
  <cols>
    <col min="1" max="16384" width="9.140625" style="17"/>
  </cols>
  <sheetData>
    <row r="2" spans="1:14" x14ac:dyDescent="0.2">
      <c r="A2" s="58"/>
      <c r="B2" s="58"/>
      <c r="C2" s="58"/>
      <c r="D2" s="58"/>
      <c r="E2" s="58"/>
      <c r="F2" s="58"/>
      <c r="G2" s="58"/>
      <c r="H2" s="58"/>
      <c r="I2" s="58"/>
      <c r="J2" s="58"/>
      <c r="K2" s="58"/>
      <c r="L2" s="58"/>
      <c r="M2" s="58"/>
      <c r="N2" s="58"/>
    </row>
    <row r="3" spans="1:14" x14ac:dyDescent="0.2">
      <c r="A3" s="58"/>
      <c r="B3" s="58"/>
      <c r="C3" s="58"/>
      <c r="D3" s="58"/>
      <c r="E3" s="58"/>
      <c r="F3" s="58"/>
      <c r="G3" s="58"/>
      <c r="H3" s="58"/>
      <c r="I3" s="58"/>
      <c r="J3" s="58"/>
      <c r="K3" s="58"/>
      <c r="L3" s="58"/>
      <c r="M3" s="58"/>
      <c r="N3" s="58"/>
    </row>
    <row r="4" spans="1:14" ht="15" customHeight="1" x14ac:dyDescent="0.2">
      <c r="A4" s="629" t="s">
        <v>37</v>
      </c>
      <c r="B4" s="629"/>
      <c r="C4" s="629"/>
      <c r="D4" s="629"/>
      <c r="E4" s="629"/>
      <c r="F4" s="629"/>
      <c r="G4" s="629"/>
      <c r="H4" s="629"/>
      <c r="I4" s="629"/>
      <c r="J4" s="629"/>
      <c r="K4" s="629"/>
      <c r="L4" s="629"/>
      <c r="M4" s="629"/>
      <c r="N4" s="629"/>
    </row>
    <row r="5" spans="1:14" ht="15" customHeight="1" x14ac:dyDescent="0.2">
      <c r="A5" s="151"/>
      <c r="B5" s="58"/>
      <c r="C5" s="58"/>
      <c r="D5" s="58"/>
      <c r="E5" s="58"/>
      <c r="F5" s="58"/>
      <c r="G5" s="58"/>
      <c r="H5" s="58"/>
      <c r="I5" s="58"/>
      <c r="J5" s="58"/>
      <c r="K5" s="58"/>
      <c r="L5" s="58"/>
      <c r="M5" s="58"/>
      <c r="N5" s="58"/>
    </row>
    <row r="6" spans="1:14" s="32" customFormat="1" ht="54.75" customHeight="1" x14ac:dyDescent="0.2">
      <c r="A6" s="630" t="s">
        <v>167</v>
      </c>
      <c r="B6" s="630"/>
      <c r="C6" s="630"/>
      <c r="D6" s="630"/>
      <c r="E6" s="630"/>
      <c r="F6" s="630"/>
      <c r="G6" s="630"/>
      <c r="H6" s="630"/>
      <c r="I6" s="630"/>
      <c r="J6" s="630"/>
      <c r="K6" s="630"/>
      <c r="L6" s="630"/>
      <c r="M6" s="630"/>
      <c r="N6" s="630"/>
    </row>
    <row r="7" spans="1:14" s="32" customFormat="1" ht="15" customHeight="1" x14ac:dyDescent="0.2">
      <c r="A7" s="80"/>
      <c r="B7" s="80"/>
      <c r="C7" s="80"/>
      <c r="D7" s="80"/>
      <c r="E7" s="80"/>
      <c r="F7" s="80"/>
      <c r="G7" s="80"/>
      <c r="H7" s="80"/>
      <c r="I7" s="80"/>
      <c r="J7" s="80"/>
      <c r="K7" s="72"/>
      <c r="L7" s="72"/>
      <c r="M7" s="72"/>
      <c r="N7" s="72"/>
    </row>
    <row r="8" spans="1:14" s="32" customFormat="1" ht="15" customHeight="1" x14ac:dyDescent="0.2">
      <c r="A8" s="75" t="s">
        <v>168</v>
      </c>
      <c r="B8" s="72"/>
      <c r="C8" s="72"/>
      <c r="D8" s="72"/>
      <c r="E8" s="72"/>
      <c r="F8" s="72"/>
      <c r="G8" s="72"/>
      <c r="H8" s="72"/>
      <c r="I8" s="72"/>
      <c r="J8" s="72"/>
      <c r="K8" s="72"/>
      <c r="L8" s="72"/>
      <c r="M8" s="72"/>
      <c r="N8" s="72"/>
    </row>
    <row r="9" spans="1:14" s="32" customFormat="1" ht="15" customHeight="1" x14ac:dyDescent="0.2">
      <c r="A9" s="152"/>
      <c r="B9" s="152"/>
      <c r="C9" s="153"/>
      <c r="D9" s="153"/>
      <c r="E9" s="153"/>
      <c r="F9" s="153"/>
      <c r="G9" s="153"/>
      <c r="H9" s="153"/>
      <c r="I9" s="153"/>
      <c r="J9" s="153"/>
      <c r="K9" s="153"/>
      <c r="L9" s="72"/>
      <c r="M9" s="72"/>
      <c r="N9" s="72"/>
    </row>
    <row r="10" spans="1:14" s="32" customFormat="1" ht="15" customHeight="1" x14ac:dyDescent="0.2">
      <c r="A10" s="154"/>
      <c r="B10" s="155"/>
      <c r="C10" s="638" t="s">
        <v>170</v>
      </c>
      <c r="D10" s="638" t="s">
        <v>171</v>
      </c>
      <c r="E10" s="638" t="s">
        <v>175</v>
      </c>
      <c r="F10" s="640" t="s">
        <v>172</v>
      </c>
      <c r="G10" s="640" t="s">
        <v>173</v>
      </c>
      <c r="H10" s="156"/>
      <c r="I10" s="156"/>
      <c r="J10" s="156"/>
      <c r="K10" s="156"/>
      <c r="L10" s="157"/>
      <c r="M10" s="157"/>
      <c r="N10" s="158"/>
    </row>
    <row r="11" spans="1:14" s="32" customFormat="1" ht="30" customHeight="1" x14ac:dyDescent="0.2">
      <c r="A11" s="159"/>
      <c r="B11" s="160"/>
      <c r="C11" s="639"/>
      <c r="D11" s="639"/>
      <c r="E11" s="639"/>
      <c r="F11" s="641"/>
      <c r="G11" s="641"/>
      <c r="H11" s="160"/>
      <c r="I11" s="636" t="s">
        <v>174</v>
      </c>
      <c r="J11" s="636"/>
      <c r="K11" s="636"/>
      <c r="L11" s="636"/>
      <c r="M11" s="636"/>
      <c r="N11" s="637"/>
    </row>
    <row r="12" spans="1:14" s="32" customFormat="1" ht="35.1" customHeight="1" x14ac:dyDescent="0.2">
      <c r="A12" s="634" t="s">
        <v>169</v>
      </c>
      <c r="B12" s="635"/>
      <c r="C12" s="38"/>
      <c r="D12" s="38"/>
      <c r="E12" s="38"/>
      <c r="F12" s="38"/>
      <c r="G12" s="38"/>
      <c r="H12" s="22"/>
      <c r="I12" s="631"/>
      <c r="J12" s="632"/>
      <c r="K12" s="632"/>
      <c r="L12" s="632"/>
      <c r="M12" s="633"/>
      <c r="N12" s="39"/>
    </row>
    <row r="13" spans="1:14" s="32" customFormat="1" ht="15" customHeight="1" x14ac:dyDescent="0.2">
      <c r="A13" s="161"/>
      <c r="B13" s="162"/>
      <c r="C13" s="163"/>
      <c r="D13" s="163"/>
      <c r="E13" s="163"/>
      <c r="F13" s="163"/>
      <c r="G13" s="163"/>
      <c r="H13" s="163"/>
      <c r="I13" s="163"/>
      <c r="J13" s="163"/>
      <c r="K13" s="163"/>
      <c r="L13" s="164"/>
      <c r="M13" s="164"/>
      <c r="N13" s="165"/>
    </row>
    <row r="14" spans="1:14" s="32" customFormat="1" ht="20.100000000000001" customHeight="1" x14ac:dyDescent="0.2">
      <c r="A14" s="166"/>
      <c r="B14" s="72"/>
      <c r="C14" s="72"/>
      <c r="D14" s="72"/>
      <c r="E14" s="72"/>
      <c r="F14" s="72"/>
      <c r="G14" s="72"/>
      <c r="H14" s="72"/>
      <c r="I14" s="72"/>
      <c r="J14" s="72"/>
      <c r="K14" s="72"/>
      <c r="L14" s="72"/>
      <c r="M14" s="72"/>
      <c r="N14" s="72"/>
    </row>
    <row r="15" spans="1:14" s="32" customFormat="1" ht="15" customHeight="1" x14ac:dyDescent="0.2">
      <c r="A15" s="75" t="s">
        <v>176</v>
      </c>
      <c r="B15" s="72"/>
      <c r="C15" s="72"/>
      <c r="D15" s="72"/>
      <c r="E15" s="72"/>
      <c r="F15" s="72"/>
      <c r="G15" s="72"/>
      <c r="H15" s="72"/>
      <c r="I15" s="72"/>
      <c r="J15" s="72"/>
      <c r="K15" s="72"/>
      <c r="L15" s="72"/>
      <c r="M15" s="72"/>
      <c r="N15" s="72"/>
    </row>
    <row r="16" spans="1:14" s="32" customFormat="1" ht="15" customHeight="1" x14ac:dyDescent="0.2">
      <c r="A16" s="152"/>
      <c r="B16" s="152"/>
      <c r="C16" s="153"/>
      <c r="D16" s="153"/>
      <c r="E16" s="153"/>
      <c r="F16" s="153"/>
      <c r="G16" s="153"/>
      <c r="H16" s="153"/>
      <c r="I16" s="153"/>
      <c r="J16" s="153"/>
      <c r="K16" s="153"/>
      <c r="L16" s="72"/>
      <c r="M16" s="72"/>
      <c r="N16" s="72"/>
    </row>
    <row r="17" spans="1:15" s="32" customFormat="1" ht="15" customHeight="1" x14ac:dyDescent="0.2">
      <c r="A17" s="154"/>
      <c r="B17" s="155"/>
      <c r="C17" s="638" t="s">
        <v>170</v>
      </c>
      <c r="D17" s="638" t="s">
        <v>171</v>
      </c>
      <c r="E17" s="638" t="s">
        <v>175</v>
      </c>
      <c r="F17" s="640" t="s">
        <v>172</v>
      </c>
      <c r="G17" s="640" t="s">
        <v>173</v>
      </c>
      <c r="H17" s="156"/>
      <c r="I17" s="156"/>
      <c r="J17" s="156"/>
      <c r="K17" s="156"/>
      <c r="L17" s="157"/>
      <c r="M17" s="157"/>
      <c r="N17" s="158"/>
    </row>
    <row r="18" spans="1:15" s="32" customFormat="1" ht="30" customHeight="1" x14ac:dyDescent="0.2">
      <c r="A18" s="159"/>
      <c r="B18" s="160"/>
      <c r="C18" s="639"/>
      <c r="D18" s="639"/>
      <c r="E18" s="639"/>
      <c r="F18" s="641"/>
      <c r="G18" s="641"/>
      <c r="H18" s="160"/>
      <c r="I18" s="639" t="s">
        <v>177</v>
      </c>
      <c r="J18" s="639"/>
      <c r="K18" s="167"/>
      <c r="L18" s="167"/>
      <c r="M18" s="167"/>
      <c r="N18" s="168"/>
    </row>
    <row r="19" spans="1:15" s="32" customFormat="1" ht="35.1" customHeight="1" x14ac:dyDescent="0.2">
      <c r="A19" s="634" t="s">
        <v>169</v>
      </c>
      <c r="B19" s="635"/>
      <c r="C19" s="38"/>
      <c r="D19" s="38"/>
      <c r="E19" s="38"/>
      <c r="F19" s="38"/>
      <c r="G19" s="38"/>
      <c r="H19" s="22"/>
      <c r="I19" s="631"/>
      <c r="J19" s="632"/>
      <c r="K19" s="632"/>
      <c r="L19" s="632"/>
      <c r="M19" s="633"/>
      <c r="N19" s="39"/>
    </row>
    <row r="20" spans="1:15" s="32" customFormat="1" ht="15" customHeight="1" x14ac:dyDescent="0.2">
      <c r="A20" s="161"/>
      <c r="B20" s="162"/>
      <c r="C20" s="163"/>
      <c r="D20" s="163"/>
      <c r="E20" s="163"/>
      <c r="F20" s="163"/>
      <c r="G20" s="163"/>
      <c r="H20" s="163"/>
      <c r="I20" s="163"/>
      <c r="J20" s="163"/>
      <c r="K20" s="163"/>
      <c r="L20" s="164"/>
      <c r="M20" s="164"/>
      <c r="N20" s="165"/>
      <c r="O20" s="72"/>
    </row>
    <row r="21" spans="1:15" s="32" customFormat="1" ht="15" customHeight="1" x14ac:dyDescent="0.2">
      <c r="A21" s="169"/>
      <c r="B21" s="169"/>
      <c r="C21" s="170"/>
      <c r="D21" s="170"/>
      <c r="E21" s="170"/>
      <c r="F21" s="170"/>
      <c r="G21" s="170"/>
      <c r="H21" s="170"/>
      <c r="I21" s="170"/>
      <c r="J21" s="170"/>
      <c r="K21" s="170"/>
      <c r="L21" s="171"/>
      <c r="M21" s="171"/>
      <c r="N21" s="171"/>
      <c r="O21" s="72"/>
    </row>
    <row r="22" spans="1:15" s="32" customFormat="1" ht="15" customHeight="1" x14ac:dyDescent="0.2">
      <c r="A22" s="75" t="s">
        <v>178</v>
      </c>
      <c r="B22" s="72"/>
      <c r="C22" s="72"/>
      <c r="D22" s="72"/>
      <c r="E22" s="72"/>
      <c r="F22" s="72"/>
      <c r="G22" s="72"/>
      <c r="H22" s="72"/>
      <c r="I22" s="72"/>
      <c r="J22" s="72"/>
      <c r="K22" s="72"/>
      <c r="L22" s="72"/>
      <c r="M22" s="72"/>
      <c r="N22" s="72"/>
      <c r="O22" s="72"/>
    </row>
    <row r="23" spans="1:15" s="32" customFormat="1" ht="15" customHeight="1" x14ac:dyDescent="0.2">
      <c r="A23" s="152"/>
      <c r="B23" s="152"/>
      <c r="C23" s="153"/>
      <c r="D23" s="153"/>
      <c r="E23" s="153"/>
      <c r="F23" s="153"/>
      <c r="G23" s="153"/>
      <c r="H23" s="153"/>
      <c r="I23" s="153"/>
      <c r="J23" s="153"/>
      <c r="K23" s="153"/>
      <c r="L23" s="72"/>
      <c r="M23" s="72"/>
      <c r="N23" s="72"/>
      <c r="O23" s="72"/>
    </row>
    <row r="24" spans="1:15" s="32" customFormat="1" ht="15" customHeight="1" x14ac:dyDescent="0.2">
      <c r="A24" s="154"/>
      <c r="B24" s="155"/>
      <c r="C24" s="638" t="s">
        <v>170</v>
      </c>
      <c r="D24" s="638" t="s">
        <v>171</v>
      </c>
      <c r="E24" s="638" t="s">
        <v>175</v>
      </c>
      <c r="F24" s="640" t="s">
        <v>172</v>
      </c>
      <c r="G24" s="640" t="s">
        <v>173</v>
      </c>
      <c r="H24" s="156"/>
      <c r="I24" s="156"/>
      <c r="J24" s="156"/>
      <c r="K24" s="156"/>
      <c r="L24" s="157"/>
      <c r="M24" s="157"/>
      <c r="N24" s="158"/>
      <c r="O24" s="72"/>
    </row>
    <row r="25" spans="1:15" s="32" customFormat="1" ht="30" customHeight="1" x14ac:dyDescent="0.2">
      <c r="A25" s="159"/>
      <c r="B25" s="160"/>
      <c r="C25" s="639"/>
      <c r="D25" s="639"/>
      <c r="E25" s="639"/>
      <c r="F25" s="641"/>
      <c r="G25" s="641"/>
      <c r="H25" s="160"/>
      <c r="I25" s="639" t="s">
        <v>177</v>
      </c>
      <c r="J25" s="639"/>
      <c r="K25" s="167"/>
      <c r="L25" s="167"/>
      <c r="M25" s="167"/>
      <c r="N25" s="168"/>
      <c r="O25" s="72"/>
    </row>
    <row r="26" spans="1:15" s="32" customFormat="1" ht="35.1" customHeight="1" x14ac:dyDescent="0.2">
      <c r="A26" s="634" t="s">
        <v>169</v>
      </c>
      <c r="B26" s="635"/>
      <c r="C26" s="38"/>
      <c r="D26" s="38"/>
      <c r="E26" s="38"/>
      <c r="F26" s="38"/>
      <c r="G26" s="38"/>
      <c r="H26" s="22"/>
      <c r="I26" s="631"/>
      <c r="J26" s="632"/>
      <c r="K26" s="632"/>
      <c r="L26" s="632"/>
      <c r="M26" s="633"/>
      <c r="N26" s="39"/>
    </row>
    <row r="27" spans="1:15" s="32" customFormat="1" ht="15" customHeight="1" x14ac:dyDescent="0.2">
      <c r="A27" s="161"/>
      <c r="B27" s="162"/>
      <c r="C27" s="163"/>
      <c r="D27" s="163"/>
      <c r="E27" s="163"/>
      <c r="F27" s="163"/>
      <c r="G27" s="163"/>
      <c r="H27" s="163"/>
      <c r="I27" s="163"/>
      <c r="J27" s="163"/>
      <c r="K27" s="163"/>
      <c r="L27" s="164"/>
      <c r="M27" s="164"/>
      <c r="N27" s="165"/>
    </row>
    <row r="28" spans="1:15" s="32" customFormat="1" ht="15" customHeight="1" x14ac:dyDescent="0.2">
      <c r="A28" s="169"/>
      <c r="B28" s="169"/>
      <c r="C28" s="170"/>
      <c r="D28" s="170"/>
      <c r="E28" s="170"/>
      <c r="F28" s="170"/>
      <c r="G28" s="170"/>
      <c r="H28" s="170"/>
      <c r="I28" s="170"/>
      <c r="J28" s="170"/>
      <c r="K28" s="170"/>
      <c r="L28" s="171"/>
      <c r="M28" s="171"/>
      <c r="N28" s="171"/>
    </row>
    <row r="29" spans="1:15" s="32" customFormat="1" ht="15" customHeight="1" x14ac:dyDescent="0.2">
      <c r="A29" s="75" t="s">
        <v>179</v>
      </c>
      <c r="B29" s="72"/>
      <c r="C29" s="72"/>
      <c r="D29" s="72"/>
      <c r="E29" s="72"/>
      <c r="F29" s="72"/>
      <c r="G29" s="72"/>
      <c r="H29" s="72"/>
      <c r="I29" s="72"/>
      <c r="J29" s="72"/>
      <c r="K29" s="72"/>
      <c r="L29" s="72"/>
      <c r="M29" s="72"/>
      <c r="N29" s="72"/>
    </row>
    <row r="30" spans="1:15" s="32" customFormat="1" ht="15" customHeight="1" x14ac:dyDescent="0.2">
      <c r="A30" s="152"/>
      <c r="B30" s="152"/>
      <c r="C30" s="153"/>
      <c r="D30" s="153"/>
      <c r="E30" s="153"/>
      <c r="F30" s="153"/>
      <c r="G30" s="153"/>
      <c r="H30" s="153"/>
      <c r="I30" s="153"/>
      <c r="J30" s="153"/>
      <c r="K30" s="153"/>
      <c r="L30" s="72"/>
      <c r="M30" s="72"/>
      <c r="N30" s="72"/>
    </row>
    <row r="31" spans="1:15" s="32" customFormat="1" ht="15" customHeight="1" x14ac:dyDescent="0.2">
      <c r="A31" s="154"/>
      <c r="B31" s="155"/>
      <c r="C31" s="638" t="s">
        <v>170</v>
      </c>
      <c r="D31" s="638" t="s">
        <v>171</v>
      </c>
      <c r="E31" s="638" t="s">
        <v>175</v>
      </c>
      <c r="F31" s="640" t="s">
        <v>172</v>
      </c>
      <c r="G31" s="640" t="s">
        <v>173</v>
      </c>
      <c r="H31" s="156"/>
      <c r="I31" s="156"/>
      <c r="J31" s="156"/>
      <c r="K31" s="156"/>
      <c r="L31" s="157"/>
      <c r="M31" s="157"/>
      <c r="N31" s="158"/>
    </row>
    <row r="32" spans="1:15" s="32" customFormat="1" ht="30" customHeight="1" x14ac:dyDescent="0.2">
      <c r="A32" s="159"/>
      <c r="B32" s="160"/>
      <c r="C32" s="639"/>
      <c r="D32" s="639"/>
      <c r="E32" s="639"/>
      <c r="F32" s="641"/>
      <c r="G32" s="641"/>
      <c r="H32" s="160"/>
      <c r="I32" s="639" t="s">
        <v>177</v>
      </c>
      <c r="J32" s="639"/>
      <c r="K32" s="167"/>
      <c r="L32" s="167"/>
      <c r="M32" s="167"/>
      <c r="N32" s="168"/>
    </row>
    <row r="33" spans="1:14" s="32" customFormat="1" ht="35.1" customHeight="1" x14ac:dyDescent="0.2">
      <c r="A33" s="634" t="s">
        <v>169</v>
      </c>
      <c r="B33" s="635"/>
      <c r="C33" s="38"/>
      <c r="D33" s="38"/>
      <c r="E33" s="38"/>
      <c r="F33" s="38"/>
      <c r="G33" s="38"/>
      <c r="H33" s="22"/>
      <c r="I33" s="631"/>
      <c r="J33" s="632"/>
      <c r="K33" s="632"/>
      <c r="L33" s="632"/>
      <c r="M33" s="633"/>
      <c r="N33" s="39"/>
    </row>
    <row r="34" spans="1:14" s="32" customFormat="1" ht="15" customHeight="1" x14ac:dyDescent="0.2">
      <c r="A34" s="161"/>
      <c r="B34" s="162"/>
      <c r="C34" s="163"/>
      <c r="D34" s="163"/>
      <c r="E34" s="163"/>
      <c r="F34" s="163"/>
      <c r="G34" s="163"/>
      <c r="H34" s="163"/>
      <c r="I34" s="163"/>
      <c r="J34" s="163"/>
      <c r="K34" s="163"/>
      <c r="L34" s="164"/>
      <c r="M34" s="164"/>
      <c r="N34" s="165"/>
    </row>
    <row r="35" spans="1:14" s="32" customFormat="1" ht="15" customHeight="1" x14ac:dyDescent="0.2">
      <c r="A35" s="169"/>
      <c r="B35" s="169"/>
      <c r="C35" s="170"/>
      <c r="D35" s="170"/>
      <c r="E35" s="170"/>
      <c r="F35" s="170"/>
      <c r="G35" s="170"/>
      <c r="H35" s="170"/>
      <c r="I35" s="170"/>
      <c r="J35" s="170"/>
      <c r="K35" s="170"/>
      <c r="L35" s="171"/>
      <c r="M35" s="171"/>
      <c r="N35" s="171"/>
    </row>
    <row r="36" spans="1:14" s="32" customFormat="1" ht="15" customHeight="1" x14ac:dyDescent="0.2">
      <c r="A36" s="75" t="s">
        <v>180</v>
      </c>
      <c r="B36" s="72"/>
      <c r="C36" s="72"/>
      <c r="D36" s="72"/>
      <c r="E36" s="72"/>
      <c r="F36" s="72"/>
      <c r="G36" s="72"/>
      <c r="H36" s="72"/>
      <c r="I36" s="72"/>
      <c r="J36" s="72"/>
      <c r="K36" s="72"/>
      <c r="L36" s="72"/>
      <c r="M36" s="72"/>
      <c r="N36" s="72"/>
    </row>
    <row r="37" spans="1:14" s="32" customFormat="1" ht="15" customHeight="1" x14ac:dyDescent="0.2">
      <c r="A37" s="169"/>
      <c r="B37" s="169"/>
      <c r="C37" s="170"/>
      <c r="D37" s="170"/>
      <c r="E37" s="170"/>
      <c r="F37" s="170"/>
      <c r="G37" s="170"/>
      <c r="H37" s="170"/>
      <c r="I37" s="170"/>
      <c r="J37" s="170"/>
      <c r="K37" s="170"/>
      <c r="L37" s="171"/>
      <c r="M37" s="171"/>
      <c r="N37" s="171"/>
    </row>
    <row r="38" spans="1:14" s="32" customFormat="1" ht="15" customHeight="1" x14ac:dyDescent="0.2">
      <c r="A38" s="154"/>
      <c r="B38" s="155"/>
      <c r="C38" s="638" t="s">
        <v>170</v>
      </c>
      <c r="D38" s="638" t="s">
        <v>171</v>
      </c>
      <c r="E38" s="638" t="s">
        <v>175</v>
      </c>
      <c r="F38" s="640" t="s">
        <v>172</v>
      </c>
      <c r="G38" s="640" t="s">
        <v>173</v>
      </c>
      <c r="H38" s="156"/>
      <c r="I38" s="156"/>
      <c r="J38" s="156"/>
      <c r="K38" s="156"/>
      <c r="L38" s="157"/>
      <c r="M38" s="157"/>
      <c r="N38" s="158"/>
    </row>
    <row r="39" spans="1:14" s="32" customFormat="1" ht="30" customHeight="1" x14ac:dyDescent="0.2">
      <c r="A39" s="159"/>
      <c r="B39" s="160"/>
      <c r="C39" s="639"/>
      <c r="D39" s="639"/>
      <c r="E39" s="639"/>
      <c r="F39" s="641"/>
      <c r="G39" s="641"/>
      <c r="H39" s="160"/>
      <c r="I39" s="639" t="s">
        <v>177</v>
      </c>
      <c r="J39" s="639"/>
      <c r="K39" s="167"/>
      <c r="L39" s="167"/>
      <c r="M39" s="167"/>
      <c r="N39" s="168"/>
    </row>
    <row r="40" spans="1:14" s="32" customFormat="1" ht="35.1" customHeight="1" x14ac:dyDescent="0.2">
      <c r="A40" s="634" t="s">
        <v>169</v>
      </c>
      <c r="B40" s="635"/>
      <c r="C40" s="38"/>
      <c r="D40" s="38"/>
      <c r="E40" s="38"/>
      <c r="F40" s="38"/>
      <c r="G40" s="38"/>
      <c r="H40" s="22"/>
      <c r="I40" s="631"/>
      <c r="J40" s="632"/>
      <c r="K40" s="632"/>
      <c r="L40" s="632"/>
      <c r="M40" s="633"/>
      <c r="N40" s="39"/>
    </row>
    <row r="41" spans="1:14" s="32" customFormat="1" ht="15" customHeight="1" x14ac:dyDescent="0.2">
      <c r="A41" s="161"/>
      <c r="B41" s="162"/>
      <c r="C41" s="163"/>
      <c r="D41" s="163"/>
      <c r="E41" s="163"/>
      <c r="F41" s="163"/>
      <c r="G41" s="163"/>
      <c r="H41" s="163"/>
      <c r="I41" s="163"/>
      <c r="J41" s="163"/>
      <c r="K41" s="163"/>
      <c r="L41" s="164"/>
      <c r="M41" s="164"/>
      <c r="N41" s="165"/>
    </row>
    <row r="42" spans="1:14" s="32" customFormat="1" ht="15" customHeight="1" x14ac:dyDescent="0.2">
      <c r="A42" s="72"/>
      <c r="B42" s="72"/>
      <c r="C42" s="72"/>
      <c r="D42" s="72"/>
      <c r="E42" s="72"/>
      <c r="F42" s="72"/>
      <c r="G42" s="72"/>
      <c r="H42" s="72"/>
      <c r="I42" s="72"/>
      <c r="J42" s="72"/>
      <c r="K42" s="72"/>
      <c r="L42" s="72"/>
      <c r="M42" s="72"/>
      <c r="N42" s="72"/>
    </row>
    <row r="43" spans="1:14" s="32" customFormat="1" ht="15" customHeight="1" x14ac:dyDescent="0.2">
      <c r="A43" s="75" t="s">
        <v>181</v>
      </c>
      <c r="B43" s="72"/>
      <c r="C43" s="72"/>
      <c r="D43" s="72"/>
      <c r="E43" s="72"/>
      <c r="F43" s="72"/>
      <c r="G43" s="72"/>
      <c r="H43" s="72"/>
      <c r="I43" s="72"/>
      <c r="J43" s="72"/>
      <c r="K43" s="72"/>
      <c r="L43" s="72"/>
      <c r="M43" s="72"/>
      <c r="N43" s="72"/>
    </row>
    <row r="44" spans="1:14" s="32" customFormat="1" ht="15" customHeight="1" x14ac:dyDescent="0.2">
      <c r="A44" s="169"/>
      <c r="B44" s="169"/>
      <c r="C44" s="170"/>
      <c r="D44" s="170"/>
      <c r="E44" s="170"/>
      <c r="F44" s="170"/>
      <c r="G44" s="170"/>
      <c r="H44" s="170"/>
      <c r="I44" s="170"/>
      <c r="J44" s="170"/>
      <c r="K44" s="170"/>
      <c r="L44" s="171"/>
      <c r="M44" s="171"/>
      <c r="N44" s="171"/>
    </row>
    <row r="45" spans="1:14" s="32" customFormat="1" ht="15" customHeight="1" x14ac:dyDescent="0.2">
      <c r="A45" s="154"/>
      <c r="B45" s="155"/>
      <c r="C45" s="638" t="s">
        <v>170</v>
      </c>
      <c r="D45" s="638" t="s">
        <v>171</v>
      </c>
      <c r="E45" s="638" t="s">
        <v>175</v>
      </c>
      <c r="F45" s="640" t="s">
        <v>172</v>
      </c>
      <c r="G45" s="640" t="s">
        <v>173</v>
      </c>
      <c r="H45" s="156"/>
      <c r="I45" s="156"/>
      <c r="J45" s="156"/>
      <c r="K45" s="156"/>
      <c r="L45" s="157"/>
      <c r="M45" s="157"/>
      <c r="N45" s="158"/>
    </row>
    <row r="46" spans="1:14" s="32" customFormat="1" ht="30" customHeight="1" x14ac:dyDescent="0.2">
      <c r="A46" s="159"/>
      <c r="B46" s="160"/>
      <c r="C46" s="639"/>
      <c r="D46" s="639"/>
      <c r="E46" s="639"/>
      <c r="F46" s="641"/>
      <c r="G46" s="641"/>
      <c r="H46" s="160"/>
      <c r="I46" s="639" t="s">
        <v>177</v>
      </c>
      <c r="J46" s="639"/>
      <c r="K46" s="167"/>
      <c r="L46" s="167"/>
      <c r="M46" s="167"/>
      <c r="N46" s="168"/>
    </row>
    <row r="47" spans="1:14" s="32" customFormat="1" ht="35.1" customHeight="1" x14ac:dyDescent="0.2">
      <c r="A47" s="634" t="s">
        <v>169</v>
      </c>
      <c r="B47" s="635"/>
      <c r="C47" s="38"/>
      <c r="D47" s="38"/>
      <c r="E47" s="38"/>
      <c r="F47" s="38"/>
      <c r="G47" s="38"/>
      <c r="H47" s="22"/>
      <c r="I47" s="631"/>
      <c r="J47" s="632"/>
      <c r="K47" s="632"/>
      <c r="L47" s="632"/>
      <c r="M47" s="633"/>
      <c r="N47" s="39"/>
    </row>
    <row r="48" spans="1:14" s="32" customFormat="1" ht="15" customHeight="1" x14ac:dyDescent="0.2">
      <c r="A48" s="161"/>
      <c r="B48" s="162"/>
      <c r="C48" s="163"/>
      <c r="D48" s="163"/>
      <c r="E48" s="163"/>
      <c r="F48" s="163"/>
      <c r="G48" s="163"/>
      <c r="H48" s="163"/>
      <c r="I48" s="163"/>
      <c r="J48" s="163"/>
      <c r="K48" s="163"/>
      <c r="L48" s="164"/>
      <c r="M48" s="164"/>
      <c r="N48" s="165"/>
    </row>
    <row r="49" spans="1:14" s="32" customFormat="1" ht="12.75" x14ac:dyDescent="0.2">
      <c r="A49" s="72"/>
      <c r="B49" s="72"/>
      <c r="C49" s="72"/>
      <c r="D49" s="72"/>
      <c r="E49" s="72"/>
      <c r="F49" s="72"/>
      <c r="G49" s="72"/>
      <c r="H49" s="72"/>
      <c r="I49" s="72"/>
      <c r="J49" s="72"/>
      <c r="K49" s="72"/>
      <c r="L49" s="72"/>
      <c r="M49" s="72"/>
      <c r="N49" s="72"/>
    </row>
    <row r="50" spans="1:14" s="32" customFormat="1" ht="12.75" x14ac:dyDescent="0.2">
      <c r="A50" s="75" t="s">
        <v>182</v>
      </c>
      <c r="B50" s="72"/>
      <c r="C50" s="72"/>
      <c r="D50" s="72"/>
      <c r="E50" s="72"/>
      <c r="F50" s="72"/>
      <c r="G50" s="72"/>
      <c r="H50" s="72"/>
      <c r="I50" s="72"/>
      <c r="J50" s="72"/>
      <c r="K50" s="72"/>
      <c r="L50" s="72"/>
      <c r="M50" s="72"/>
      <c r="N50" s="72"/>
    </row>
    <row r="51" spans="1:14" s="32" customFormat="1" ht="12.75" x14ac:dyDescent="0.2">
      <c r="A51" s="72"/>
      <c r="B51" s="72"/>
      <c r="C51" s="72"/>
      <c r="D51" s="72"/>
      <c r="E51" s="72"/>
      <c r="F51" s="72"/>
      <c r="G51" s="72"/>
      <c r="H51" s="72"/>
      <c r="I51" s="72"/>
      <c r="J51" s="72"/>
      <c r="K51" s="72"/>
      <c r="L51" s="72"/>
      <c r="M51" s="72"/>
      <c r="N51" s="72"/>
    </row>
    <row r="52" spans="1:14" s="32" customFormat="1" ht="12.75" x14ac:dyDescent="0.2">
      <c r="B52" s="642"/>
      <c r="C52" s="643"/>
      <c r="D52" s="643"/>
      <c r="E52" s="643"/>
      <c r="F52" s="643"/>
      <c r="G52" s="643"/>
      <c r="H52" s="643"/>
      <c r="I52" s="644"/>
    </row>
    <row r="53" spans="1:14" s="32" customFormat="1" ht="12.75" x14ac:dyDescent="0.2">
      <c r="A53" s="72"/>
      <c r="B53" s="72"/>
      <c r="C53" s="171"/>
      <c r="D53" s="171"/>
      <c r="E53" s="171"/>
      <c r="F53" s="171"/>
      <c r="G53" s="152"/>
      <c r="H53" s="152"/>
      <c r="I53" s="171"/>
      <c r="J53" s="72"/>
      <c r="K53" s="72"/>
      <c r="L53" s="72"/>
      <c r="M53" s="72"/>
      <c r="N53" s="72"/>
    </row>
    <row r="54" spans="1:14" x14ac:dyDescent="0.2">
      <c r="A54" s="75" t="s">
        <v>183</v>
      </c>
      <c r="B54" s="72"/>
      <c r="C54" s="72"/>
      <c r="D54" s="72"/>
      <c r="E54" s="72"/>
      <c r="F54" s="72"/>
      <c r="G54" s="72"/>
      <c r="H54" s="72"/>
      <c r="I54" s="72"/>
      <c r="J54" s="72"/>
      <c r="K54" s="72"/>
      <c r="L54" s="72"/>
      <c r="M54" s="58"/>
      <c r="N54" s="58"/>
    </row>
    <row r="55" spans="1:14" x14ac:dyDescent="0.2">
      <c r="A55" s="75"/>
      <c r="B55" s="72"/>
      <c r="C55" s="72"/>
      <c r="D55" s="72"/>
      <c r="E55" s="72"/>
      <c r="F55" s="72"/>
      <c r="G55" s="72"/>
      <c r="H55" s="72"/>
      <c r="I55" s="72"/>
      <c r="J55" s="72"/>
      <c r="K55" s="72"/>
      <c r="L55" s="72"/>
      <c r="M55" s="58"/>
      <c r="N55" s="58"/>
    </row>
    <row r="56" spans="1:14" s="32" customFormat="1" ht="12.75" x14ac:dyDescent="0.2">
      <c r="B56" s="642"/>
      <c r="C56" s="643"/>
      <c r="D56" s="643"/>
      <c r="E56" s="643"/>
      <c r="F56" s="643"/>
      <c r="G56" s="643"/>
      <c r="H56" s="643"/>
      <c r="I56" s="644"/>
    </row>
    <row r="57" spans="1:14" x14ac:dyDescent="0.2">
      <c r="A57" s="72"/>
      <c r="B57" s="75"/>
      <c r="C57" s="72"/>
      <c r="D57" s="72"/>
      <c r="E57" s="72"/>
      <c r="F57" s="72"/>
      <c r="G57" s="72"/>
      <c r="H57" s="72"/>
      <c r="I57" s="72"/>
      <c r="J57" s="72"/>
      <c r="K57" s="72"/>
      <c r="L57" s="72"/>
      <c r="M57" s="58"/>
      <c r="N57" s="58"/>
    </row>
    <row r="58" spans="1:14" x14ac:dyDescent="0.2">
      <c r="A58" s="75" t="s">
        <v>186</v>
      </c>
      <c r="B58" s="75"/>
      <c r="C58" s="72"/>
      <c r="D58" s="72"/>
      <c r="E58" s="72"/>
      <c r="F58" s="72"/>
      <c r="G58" s="72"/>
      <c r="H58" s="72"/>
      <c r="I58" s="72"/>
      <c r="J58" s="72"/>
      <c r="K58" s="72"/>
      <c r="L58" s="72"/>
      <c r="M58" s="58"/>
      <c r="N58" s="58"/>
    </row>
    <row r="59" spans="1:14" x14ac:dyDescent="0.2">
      <c r="A59" s="75"/>
      <c r="B59" s="75"/>
      <c r="C59" s="72"/>
      <c r="D59" s="72"/>
      <c r="E59" s="72"/>
      <c r="F59" s="72"/>
      <c r="G59" s="72"/>
      <c r="H59" s="72"/>
      <c r="I59" s="72"/>
      <c r="J59" s="72"/>
      <c r="K59" s="72"/>
      <c r="L59" s="72"/>
      <c r="M59" s="58"/>
      <c r="N59" s="58"/>
    </row>
    <row r="60" spans="1:14" s="32" customFormat="1" ht="12.75" x14ac:dyDescent="0.2">
      <c r="B60" s="476"/>
      <c r="C60" s="477"/>
      <c r="D60" s="477"/>
      <c r="E60" s="477"/>
      <c r="F60" s="477"/>
      <c r="G60" s="477"/>
      <c r="H60" s="477"/>
      <c r="I60" s="478"/>
    </row>
    <row r="61" spans="1:14" x14ac:dyDescent="0.2">
      <c r="A61" s="72"/>
      <c r="B61" s="61"/>
      <c r="C61" s="72"/>
      <c r="D61" s="72"/>
      <c r="E61" s="72"/>
      <c r="F61" s="72"/>
      <c r="G61" s="72"/>
      <c r="H61" s="72"/>
      <c r="I61" s="72"/>
      <c r="J61" s="72"/>
      <c r="K61" s="72"/>
      <c r="L61" s="58"/>
      <c r="M61" s="58"/>
      <c r="N61" s="58"/>
    </row>
    <row r="62" spans="1:14" x14ac:dyDescent="0.2">
      <c r="A62" s="75" t="s">
        <v>185</v>
      </c>
      <c r="B62" s="61"/>
      <c r="C62" s="72"/>
      <c r="D62" s="72"/>
      <c r="E62" s="72"/>
      <c r="F62" s="72"/>
      <c r="G62" s="72"/>
      <c r="H62" s="72"/>
      <c r="I62" s="72"/>
      <c r="J62" s="72"/>
      <c r="K62" s="72"/>
      <c r="L62" s="58"/>
      <c r="M62" s="58"/>
      <c r="N62" s="58"/>
    </row>
    <row r="63" spans="1:14" x14ac:dyDescent="0.2">
      <c r="A63" s="75"/>
      <c r="B63" s="61"/>
      <c r="C63" s="72"/>
      <c r="D63" s="72"/>
      <c r="E63" s="72"/>
      <c r="F63" s="72"/>
      <c r="G63" s="72"/>
      <c r="H63" s="72"/>
      <c r="I63" s="72"/>
      <c r="J63" s="72"/>
      <c r="K63" s="72"/>
      <c r="L63" s="58"/>
      <c r="M63" s="58"/>
      <c r="N63" s="58"/>
    </row>
    <row r="64" spans="1:14" s="32" customFormat="1" ht="12.75" x14ac:dyDescent="0.2">
      <c r="A64" s="172"/>
      <c r="B64" s="476"/>
      <c r="C64" s="477"/>
      <c r="D64" s="477"/>
      <c r="E64" s="477"/>
      <c r="F64" s="477"/>
      <c r="G64" s="477"/>
      <c r="H64" s="477"/>
      <c r="I64" s="478"/>
      <c r="J64" s="172"/>
      <c r="K64" s="172"/>
      <c r="L64" s="172"/>
      <c r="M64" s="172"/>
      <c r="N64" s="172"/>
    </row>
    <row r="65" spans="1:14" x14ac:dyDescent="0.2">
      <c r="A65" s="72"/>
      <c r="B65" s="61"/>
      <c r="C65" s="72"/>
      <c r="D65" s="72"/>
      <c r="E65" s="72"/>
      <c r="F65" s="72"/>
      <c r="G65" s="72"/>
      <c r="H65" s="72"/>
      <c r="I65" s="72"/>
      <c r="J65" s="75"/>
      <c r="K65" s="72"/>
      <c r="L65" s="58"/>
      <c r="M65" s="58"/>
      <c r="N65" s="58"/>
    </row>
    <row r="66" spans="1:14" x14ac:dyDescent="0.2">
      <c r="A66" s="75" t="s">
        <v>184</v>
      </c>
      <c r="B66" s="72"/>
      <c r="C66" s="72"/>
      <c r="D66" s="72"/>
      <c r="E66" s="72"/>
      <c r="F66" s="72"/>
      <c r="G66" s="72"/>
      <c r="H66" s="72"/>
      <c r="I66" s="72"/>
      <c r="J66" s="72"/>
      <c r="K66" s="72"/>
      <c r="L66" s="58"/>
      <c r="M66" s="58"/>
      <c r="N66" s="58"/>
    </row>
    <row r="67" spans="1:14" x14ac:dyDescent="0.2">
      <c r="A67" s="75"/>
      <c r="B67" s="61"/>
      <c r="C67" s="72"/>
      <c r="D67" s="72"/>
      <c r="E67" s="72"/>
      <c r="F67" s="72"/>
      <c r="G67" s="72"/>
      <c r="H67" s="72"/>
      <c r="I67" s="72"/>
      <c r="J67" s="72"/>
      <c r="K67" s="72"/>
      <c r="L67" s="58"/>
      <c r="M67" s="58"/>
      <c r="N67" s="58"/>
    </row>
    <row r="68" spans="1:14" s="32" customFormat="1" ht="12.75" x14ac:dyDescent="0.2">
      <c r="B68" s="476"/>
      <c r="C68" s="477"/>
      <c r="D68" s="477"/>
      <c r="E68" s="477"/>
      <c r="F68" s="477"/>
      <c r="G68" s="477"/>
      <c r="H68" s="477"/>
      <c r="I68" s="478"/>
    </row>
  </sheetData>
  <sheetProtection algorithmName="SHA-512" hashValue="Ema0iOloHR1klWYbzpS6JHSNssvaXOdoGlWvviGKn+rY+YvONUrAUdWBB2W/R+wjPjulG1GzartJyqH3QtfBaA==" saltValue="pRMjxRA2NqJ8Uq1flrLKxg==" spinCount="100000" sheet="1" objects="1" scenarios="1"/>
  <customSheetViews>
    <customSheetView guid="{A9B6A3C3-D4B3-4D4C-BF52-C2186A6C0912}" showPageBreaks="1" showGridLines="0" view="pageBreakPreview">
      <selection activeCell="L15" sqref="L15"/>
      <pageMargins left="0.51181102362204722" right="0.51181102362204722" top="0.74803149606299213" bottom="0.55118110236220474" header="0.31496062992125984" footer="0.31496062992125984"/>
      <pageSetup paperSize="9" orientation="portrait" r:id="rId1"/>
    </customSheetView>
  </customSheetViews>
  <mergeCells count="55">
    <mergeCell ref="I39:J39"/>
    <mergeCell ref="C45:C46"/>
    <mergeCell ref="D45:D46"/>
    <mergeCell ref="E45:E46"/>
    <mergeCell ref="F45:F46"/>
    <mergeCell ref="G45:G46"/>
    <mergeCell ref="I46:J46"/>
    <mergeCell ref="C38:C39"/>
    <mergeCell ref="D38:D39"/>
    <mergeCell ref="E38:E39"/>
    <mergeCell ref="F38:F39"/>
    <mergeCell ref="G38:G39"/>
    <mergeCell ref="I32:J32"/>
    <mergeCell ref="C24:C25"/>
    <mergeCell ref="D24:D25"/>
    <mergeCell ref="E24:E25"/>
    <mergeCell ref="F24:F25"/>
    <mergeCell ref="G24:G25"/>
    <mergeCell ref="C31:C32"/>
    <mergeCell ref="D31:D32"/>
    <mergeCell ref="E31:E32"/>
    <mergeCell ref="F31:F32"/>
    <mergeCell ref="G31:G32"/>
    <mergeCell ref="B68:I68"/>
    <mergeCell ref="A12:B12"/>
    <mergeCell ref="I12:M12"/>
    <mergeCell ref="A19:B19"/>
    <mergeCell ref="I19:M19"/>
    <mergeCell ref="A40:B40"/>
    <mergeCell ref="I40:M40"/>
    <mergeCell ref="I47:M47"/>
    <mergeCell ref="B52:I52"/>
    <mergeCell ref="B56:I56"/>
    <mergeCell ref="B60:I60"/>
    <mergeCell ref="B64:I64"/>
    <mergeCell ref="A47:B47"/>
    <mergeCell ref="C17:C18"/>
    <mergeCell ref="D17:D18"/>
    <mergeCell ref="E17:E18"/>
    <mergeCell ref="A4:N4"/>
    <mergeCell ref="A6:N6"/>
    <mergeCell ref="I26:M26"/>
    <mergeCell ref="A33:B33"/>
    <mergeCell ref="I33:M33"/>
    <mergeCell ref="A26:B26"/>
    <mergeCell ref="I11:N11"/>
    <mergeCell ref="C10:C11"/>
    <mergeCell ref="D10:D11"/>
    <mergeCell ref="E10:E11"/>
    <mergeCell ref="F10:F11"/>
    <mergeCell ref="G10:G11"/>
    <mergeCell ref="F17:F18"/>
    <mergeCell ref="G17:G18"/>
    <mergeCell ref="I18:J18"/>
    <mergeCell ref="I25:J25"/>
  </mergeCells>
  <pageMargins left="0.51181102362204722" right="0.51181102362204722" top="0.55118110236220474" bottom="0.55118110236220474" header="0.11811023622047245" footer="0.31496062992125984"/>
  <pageSetup paperSize="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Couverture</vt:lpstr>
      <vt:lpstr>Instructions</vt:lpstr>
      <vt:lpstr>Définitions</vt:lpstr>
      <vt:lpstr>1. Données Nationales</vt:lpstr>
      <vt:lpstr>2. Données Sous-Nationales</vt:lpstr>
      <vt:lpstr>3. Métadonnées</vt:lpstr>
      <vt:lpstr>ODD 6.4.1</vt:lpstr>
      <vt:lpstr>ODD 6.4.2</vt:lpstr>
      <vt:lpstr>Feedback</vt:lpstr>
      <vt:lpstr>(Hidden) Other SDG data</vt:lpstr>
      <vt:lpstr>Couverture!Print_Area</vt:lpstr>
      <vt:lpstr>Feedback!Print_Area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dc:creator>
  <cp:lastModifiedBy>Ditlecadet, Sophie (OCS)</cp:lastModifiedBy>
  <cp:lastPrinted>2018-04-09T14:47:32Z</cp:lastPrinted>
  <dcterms:created xsi:type="dcterms:W3CDTF">2017-03-17T14:42:52Z</dcterms:created>
  <dcterms:modified xsi:type="dcterms:W3CDTF">2020-08-07T07:57:49Z</dcterms:modified>
</cp:coreProperties>
</file>