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<sst xmlns="http://schemas.openxmlformats.org/spreadsheetml/2006/main" count="370" uniqueCount="147">
  <si>
    <t>Botswana</t>
  </si>
  <si>
    <t>Cape Verde</t>
  </si>
  <si>
    <t>Comoros</t>
  </si>
  <si>
    <t>Côte d'Ivoire</t>
  </si>
  <si>
    <t>Egypt</t>
  </si>
  <si>
    <t>Ethiopia</t>
  </si>
  <si>
    <t>Gambia</t>
  </si>
  <si>
    <t>Guinea</t>
  </si>
  <si>
    <t>Lesotho</t>
  </si>
  <si>
    <t>Madagascar</t>
  </si>
  <si>
    <t>Morocco</t>
  </si>
  <si>
    <t>Mozambique</t>
  </si>
  <si>
    <t xml:space="preserve">Namibia </t>
  </si>
  <si>
    <t>Senegal</t>
  </si>
  <si>
    <t>South Africa</t>
  </si>
  <si>
    <t>Togo</t>
  </si>
  <si>
    <t>Tunisia</t>
  </si>
  <si>
    <t>Uganda</t>
  </si>
  <si>
    <t>Canada</t>
  </si>
  <si>
    <t>Guadeloupe</t>
  </si>
  <si>
    <t>Martinique</t>
  </si>
  <si>
    <t>Nicaragua</t>
  </si>
  <si>
    <t>Panama</t>
  </si>
  <si>
    <t>Puerto Rico</t>
  </si>
  <si>
    <t xml:space="preserve">Saint Lucia </t>
  </si>
  <si>
    <t>Argentina</t>
  </si>
  <si>
    <t>Brazil</t>
  </si>
  <si>
    <t>Chile</t>
  </si>
  <si>
    <t>Colombia</t>
  </si>
  <si>
    <t>Ecuador</t>
  </si>
  <si>
    <t>Uruguay</t>
  </si>
  <si>
    <t>Afghanistan</t>
  </si>
  <si>
    <t>Bhutan</t>
  </si>
  <si>
    <t>China</t>
  </si>
  <si>
    <t>Cyprus</t>
  </si>
  <si>
    <t>Georgia</t>
  </si>
  <si>
    <t>India</t>
  </si>
  <si>
    <t>Iran</t>
  </si>
  <si>
    <t>Japan</t>
  </si>
  <si>
    <t>Jordan</t>
  </si>
  <si>
    <t>Lebanon</t>
  </si>
  <si>
    <t>Myanmar</t>
  </si>
  <si>
    <t>Nepal</t>
  </si>
  <si>
    <t>Pakistan</t>
  </si>
  <si>
    <t>Philippines</t>
  </si>
  <si>
    <t>Qatar</t>
  </si>
  <si>
    <t>Sri Lanka</t>
  </si>
  <si>
    <t>Turkey</t>
  </si>
  <si>
    <t>Albania</t>
  </si>
  <si>
    <t>Austria</t>
  </si>
  <si>
    <t>Belgium</t>
  </si>
  <si>
    <t>Croatia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</si>
  <si>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</si>
  <si>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</si>
  <si>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</si>
  <si>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</si>
  <si>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</si>
  <si>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</si>
  <si>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</si>
  <si>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</si>
  <si>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</si>
  <si>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</si>
  <si>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</si>
  <si>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</si>
  <si>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</si>
  <si>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</si>
  <si>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</si>
  <si>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</si>
  <si>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</si>
  <si>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</si>
  <si>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Slovenia</t>
  </si>
  <si>
    <t>Spain</t>
  </si>
  <si>
    <t>Sweden</t>
  </si>
  <si>
    <t>United Kingdom</t>
  </si>
  <si>
    <t>American Samoa</t>
  </si>
  <si>
    <t>Australia</t>
  </si>
  <si>
    <t>Cook Islands</t>
  </si>
  <si>
    <t>Guam</t>
  </si>
  <si>
    <t>New Caledonia</t>
  </si>
  <si>
    <t>New Zealand</t>
  </si>
  <si>
    <t>Samoa</t>
  </si>
  <si>
    <t>Tonga</t>
  </si>
  <si>
    <t>Mali</t>
  </si>
  <si>
    <t>Guatemala</t>
  </si>
  <si>
    <t>Yemen</t>
  </si>
  <si>
    <t xml:space="preserve">Algeria </t>
  </si>
  <si>
    <t>...</t>
  </si>
  <si>
    <t>Réunion</t>
  </si>
  <si>
    <t>1996/07</t>
  </si>
  <si>
    <t>1996-2005</t>
  </si>
  <si>
    <t>(1).</t>
  </si>
  <si>
    <t>(2).</t>
  </si>
  <si>
    <t>Mongolia</t>
  </si>
  <si>
    <t>1999-2000</t>
  </si>
  <si>
    <t>2001-2002</t>
  </si>
  <si>
    <t>2000-2001</t>
  </si>
  <si>
    <t>2004-2005</t>
  </si>
  <si>
    <t>1998-1999</t>
  </si>
  <si>
    <t>2002-2003</t>
  </si>
  <si>
    <t>1996-1997</t>
  </si>
  <si>
    <t>Footnotes:</t>
  </si>
  <si>
    <t>Table 8.1 Livestock population by groups of species</t>
  </si>
  <si>
    <t>Countries by region</t>
  </si>
  <si>
    <t>Suidae</t>
  </si>
  <si>
    <t xml:space="preserve">Equides </t>
  </si>
  <si>
    <t>Camels, Camelids</t>
  </si>
  <si>
    <t>Poultry</t>
  </si>
  <si>
    <t>Rabbits</t>
  </si>
  <si>
    <t>Small Ruminants</t>
  </si>
  <si>
    <t>WORLD TOTAL (105)</t>
  </si>
  <si>
    <t>AFRICA (24)</t>
  </si>
  <si>
    <t>AMERICA, SOUTH  (8)</t>
  </si>
  <si>
    <t>ASIA (22)</t>
  </si>
  <si>
    <t>EUROPE (29)</t>
  </si>
  <si>
    <t>OCEANIA (9)</t>
  </si>
  <si>
    <t>3) Source:Population and housing census 2002</t>
  </si>
  <si>
    <t xml:space="preserve">                (heads)</t>
  </si>
  <si>
    <t xml:space="preserve">Census year </t>
  </si>
  <si>
    <t>Notes:</t>
  </si>
  <si>
    <t>2) Includes sheep and goats.</t>
  </si>
  <si>
    <t>1) Includes horses, mules, asses.</t>
  </si>
  <si>
    <t>Libyan Arab Jamahiriya</t>
  </si>
  <si>
    <t>Tanzania, United Republic of</t>
  </si>
  <si>
    <t>Saint Kitts and Nevis</t>
  </si>
  <si>
    <t>Trinidad and Tobago</t>
  </si>
  <si>
    <t>Kyrgyzstan</t>
  </si>
  <si>
    <t>Lao People's Democratic Republic</t>
  </si>
  <si>
    <t>Saudi Arabia</t>
  </si>
  <si>
    <t>Czech Republic</t>
  </si>
  <si>
    <t>Slovakia</t>
  </si>
  <si>
    <t>Northern Mariana Islands</t>
  </si>
  <si>
    <t>Seychelles (3)</t>
  </si>
  <si>
    <t>French Guiana</t>
  </si>
  <si>
    <t>United States of America</t>
  </si>
  <si>
    <t>Virgin Islands, United States</t>
  </si>
  <si>
    <t xml:space="preserve"> AMERICA, NORTH AND CENTRAL (13)</t>
  </si>
  <si>
    <t>Serbia (3)</t>
  </si>
  <si>
    <t xml:space="preserve">Large Ruminants </t>
  </si>
  <si>
    <t>· Large Ruminants includes cattle, buffaloes, yaks, carabaos, bison, elks.</t>
  </si>
  <si>
    <t xml:space="preserve">· Small Ruminants includes sheep, goats. </t>
  </si>
  <si>
    <t>· Equides includes horses, ponies, mules, hinnies, asses, donkeys, zebras.</t>
  </si>
  <si>
    <t>· Suidae includes pigs, wild boars.</t>
  </si>
  <si>
    <t>· Camels, Camelids includes camels, llamas, alpacas, vicuñas, guanacos.</t>
  </si>
  <si>
    <t>· Poultry includes chickens, ducks, geese, turkeys, guinea fowls, pigeons, ostrichs.</t>
  </si>
  <si>
    <t>· Rabbits includes nutria.</t>
  </si>
  <si>
    <t>Saint Vincent and the Grenadines</t>
  </si>
  <si>
    <t>Venezuela, Bolivarian Republic of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</si>
</sst>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0.0"/>
    <numFmt numFmtId="166" formatCode="###\ ###\ ###\ ###"/>
    <numFmt numFmtId="167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14" xfId="0" applyNumberForma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right" vertical="center"/>
    </xf>
    <xf numFmtId="164" fontId="11" fillId="0" borderId="15" xfId="0" applyNumberFormat="1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/>
    </xf>
    <xf numFmtId="164" fontId="0" fillId="0" borderId="16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 wrapText="1"/>
    </xf>
    <xf numFmtId="164" fontId="0" fillId="0" borderId="17" xfId="0" applyNumberFormat="1" applyFill="1" applyBorder="1" applyAlignment="1">
      <alignment horizontal="right" vertical="center"/>
    </xf>
    <xf numFmtId="164" fontId="10" fillId="0" borderId="18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10" fillId="0" borderId="16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0" fillId="0" borderId="17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right" vertical="center"/>
    </xf>
    <xf numFmtId="164" fontId="0" fillId="0" borderId="2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3" borderId="20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1" fillId="33" borderId="30" xfId="0" applyFont="1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0" fillId="33" borderId="31" xfId="0" applyFill="1" applyBorder="1" applyAlignment="1">
      <alignment horizontal="center" wrapText="1"/>
    </xf>
    <xf numFmtId="0" fontId="3" fillId="33" borderId="24" xfId="0" applyFont="1" applyFill="1" applyBorder="1" applyAlignment="1">
      <alignment horizontal="left" wrapText="1"/>
    </xf>
    <xf numFmtId="166" fontId="1" fillId="33" borderId="26" xfId="0" applyNumberFormat="1" applyFont="1" applyFill="1" applyBorder="1" applyAlignment="1">
      <alignment horizontal="right" vertical="center" wrapText="1"/>
    </xf>
    <xf numFmtId="166" fontId="10" fillId="33" borderId="26" xfId="0" applyNumberFormat="1" applyFont="1" applyFill="1" applyBorder="1" applyAlignment="1">
      <alignment horizontal="right" vertical="center" wrapText="1"/>
    </xf>
    <xf numFmtId="166" fontId="9" fillId="33" borderId="26" xfId="0" applyNumberFormat="1" applyFont="1" applyFill="1" applyBorder="1" applyAlignment="1">
      <alignment horizontal="right" vertical="center" wrapText="1"/>
    </xf>
    <xf numFmtId="166" fontId="1" fillId="33" borderId="25" xfId="0" applyNumberFormat="1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/>
    </xf>
    <xf numFmtId="164" fontId="1" fillId="33" borderId="26" xfId="0" applyNumberFormat="1" applyFont="1" applyFill="1" applyBorder="1" applyAlignment="1">
      <alignment horizontal="right" vertical="center" wrapText="1"/>
    </xf>
    <xf numFmtId="0" fontId="10" fillId="33" borderId="26" xfId="0" applyFont="1" applyFill="1" applyBorder="1" applyAlignment="1">
      <alignment horizontal="right" vertical="center" wrapText="1"/>
    </xf>
    <xf numFmtId="164" fontId="1" fillId="33" borderId="25" xfId="0" applyNumberFormat="1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/>
    </xf>
    <xf numFmtId="164" fontId="1" fillId="33" borderId="34" xfId="0" applyNumberFormat="1" applyFont="1" applyFill="1" applyBorder="1" applyAlignment="1">
      <alignment horizontal="right" vertical="center" wrapText="1"/>
    </xf>
    <xf numFmtId="0" fontId="10" fillId="33" borderId="34" xfId="0" applyFont="1" applyFill="1" applyBorder="1" applyAlignment="1">
      <alignment horizontal="right" vertical="center" wrapText="1"/>
    </xf>
    <xf numFmtId="164" fontId="9" fillId="33" borderId="34" xfId="0" applyNumberFormat="1" applyFont="1" applyFill="1" applyBorder="1" applyAlignment="1">
      <alignment horizontal="right" vertical="center" wrapText="1"/>
    </xf>
    <xf numFmtId="166" fontId="1" fillId="33" borderId="35" xfId="0" applyNumberFormat="1" applyFont="1" applyFill="1" applyBorder="1" applyAlignment="1">
      <alignment horizontal="right" vertical="center" wrapText="1"/>
    </xf>
    <xf numFmtId="164" fontId="1" fillId="33" borderId="36" xfId="0" applyNumberFormat="1" applyFont="1" applyFill="1" applyBorder="1" applyAlignment="1">
      <alignment horizontal="right" vertical="center" wrapText="1"/>
    </xf>
    <xf numFmtId="164" fontId="9" fillId="33" borderId="35" xfId="0" applyNumberFormat="1" applyFont="1" applyFill="1" applyBorder="1" applyAlignment="1">
      <alignment horizontal="right" vertical="center" wrapText="1"/>
    </xf>
    <xf numFmtId="164" fontId="1" fillId="33" borderId="22" xfId="0" applyNumberFormat="1" applyFont="1" applyFill="1" applyBorder="1" applyAlignment="1">
      <alignment horizontal="right" vertical="center" wrapText="1"/>
    </xf>
    <xf numFmtId="0" fontId="1" fillId="33" borderId="33" xfId="0" applyFont="1" applyFill="1" applyBorder="1" applyAlignment="1">
      <alignment horizontal="center"/>
    </xf>
    <xf numFmtId="164" fontId="9" fillId="33" borderId="22" xfId="0" applyNumberFormat="1" applyFont="1" applyFill="1" applyBorder="1" applyAlignment="1">
      <alignment horizontal="right" vertical="center" wrapText="1"/>
    </xf>
    <xf numFmtId="0" fontId="1" fillId="33" borderId="34" xfId="0" applyFont="1" applyFill="1" applyBorder="1" applyAlignment="1">
      <alignment horizontal="center"/>
    </xf>
    <xf numFmtId="164" fontId="6" fillId="33" borderId="34" xfId="0" applyNumberFormat="1" applyFont="1" applyFill="1" applyBorder="1" applyAlignment="1">
      <alignment horizontal="right" vertical="center"/>
    </xf>
    <xf numFmtId="166" fontId="1" fillId="33" borderId="34" xfId="0" applyNumberFormat="1" applyFont="1" applyFill="1" applyBorder="1" applyAlignment="1">
      <alignment horizontal="right" vertical="center" wrapText="1"/>
    </xf>
    <xf numFmtId="164" fontId="1" fillId="33" borderId="37" xfId="0" applyNumberFormat="1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center"/>
    </xf>
    <xf numFmtId="164" fontId="9" fillId="33" borderId="26" xfId="0" applyNumberFormat="1" applyFont="1" applyFill="1" applyBorder="1" applyAlignment="1">
      <alignment horizontal="right" vertical="center" wrapText="1"/>
    </xf>
    <xf numFmtId="164" fontId="6" fillId="33" borderId="38" xfId="0" applyNumberFormat="1" applyFont="1" applyFill="1" applyBorder="1" applyAlignment="1">
      <alignment horizontal="right" vertical="center"/>
    </xf>
    <xf numFmtId="164" fontId="1" fillId="33" borderId="39" xfId="0" applyNumberFormat="1" applyFont="1" applyFill="1" applyBorder="1" applyAlignment="1">
      <alignment horizontal="right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M139"/>
  <sheetViews>
    <sheetView tabSelected="1" zoomScalePageLayoutView="0" workbookViewId="0" topLeftCell="A1">
      <pane xSplit="3" ySplit="8" topLeftCell="D7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0" sqref="O10"/>
    </sheetView>
  </sheetViews>
  <sheetFormatPr defaultColWidth="9.140625" defaultRowHeight="18" customHeight="1"/>
  <cols>
    <col min="1" max="1" width="3.421875" style="0" customWidth="1"/>
    <col min="2" max="2" width="17.57421875" style="0" customWidth="1"/>
    <col min="3" max="3" width="9.57421875" style="0" customWidth="1"/>
    <col min="4" max="4" width="15.7109375" style="0" customWidth="1"/>
    <col min="5" max="5" width="3.421875" style="22" customWidth="1"/>
    <col min="6" max="6" width="14.8515625" style="0" customWidth="1"/>
    <col min="7" max="7" width="15.00390625" style="0" customWidth="1"/>
    <col min="8" max="8" width="3.421875" style="22" customWidth="1"/>
    <col min="9" max="9" width="15.28125" style="0" customWidth="1"/>
    <col min="10" max="10" width="15.7109375" style="0" customWidth="1"/>
    <col min="11" max="11" width="16.8515625" style="0" customWidth="1"/>
    <col min="12" max="12" width="11.00390625" style="0" customWidth="1"/>
    <col min="14" max="23" width="9.140625" style="7" customWidth="1"/>
  </cols>
  <sheetData>
    <row r="2" spans="2:13" ht="18" customHeight="1">
      <c r="B2" s="76" t="s">
        <v>101</v>
      </c>
      <c r="C2" s="76"/>
      <c r="D2" s="77"/>
      <c r="E2" s="77"/>
      <c r="F2" s="77"/>
      <c r="G2" s="77"/>
      <c r="H2" s="77"/>
      <c r="I2" s="77"/>
      <c r="J2" s="77"/>
      <c r="K2" s="77"/>
      <c r="L2" s="4"/>
      <c r="M2" s="4"/>
    </row>
    <row r="3" spans="2:13" ht="12.75" customHeight="1">
      <c r="B3" s="26"/>
      <c r="C3" s="26"/>
      <c r="D3" s="27"/>
      <c r="E3" s="27"/>
      <c r="F3" s="27"/>
      <c r="G3" s="27"/>
      <c r="H3" s="27"/>
      <c r="I3" s="27"/>
      <c r="J3" s="27"/>
      <c r="K3" s="27"/>
      <c r="L3" s="4"/>
      <c r="M3" s="4"/>
    </row>
    <row r="4" spans="2:13" ht="26.25" customHeight="1">
      <c r="B4" s="81" t="s">
        <v>102</v>
      </c>
      <c r="C4" s="82" t="s">
        <v>117</v>
      </c>
      <c r="D4" s="83" t="s">
        <v>137</v>
      </c>
      <c r="E4" s="84"/>
      <c r="F4" s="85" t="s">
        <v>108</v>
      </c>
      <c r="G4" s="86" t="s">
        <v>103</v>
      </c>
      <c r="H4" s="84"/>
      <c r="I4" s="86" t="s">
        <v>104</v>
      </c>
      <c r="J4" s="87" t="s">
        <v>105</v>
      </c>
      <c r="K4" s="86" t="s">
        <v>106</v>
      </c>
      <c r="L4" s="86" t="s">
        <v>107</v>
      </c>
      <c r="M4" s="3"/>
    </row>
    <row r="5" spans="2:13" ht="15" customHeight="1">
      <c r="B5" s="88"/>
      <c r="C5" s="89"/>
      <c r="D5" s="90"/>
      <c r="E5" s="91"/>
      <c r="F5" s="91"/>
      <c r="G5" s="91"/>
      <c r="H5" s="91"/>
      <c r="I5" s="92" t="s">
        <v>116</v>
      </c>
      <c r="J5" s="92"/>
      <c r="K5" s="91"/>
      <c r="L5" s="93"/>
      <c r="M5" s="3"/>
    </row>
    <row r="6" spans="2:13" ht="12.75" customHeight="1">
      <c r="B6" s="122">
        <v>1</v>
      </c>
      <c r="C6" s="123">
        <v>2</v>
      </c>
      <c r="D6" s="124">
        <v>3</v>
      </c>
      <c r="E6" s="124"/>
      <c r="F6" s="124">
        <v>4</v>
      </c>
      <c r="G6" s="124">
        <v>5</v>
      </c>
      <c r="H6" s="124"/>
      <c r="I6" s="124">
        <v>6</v>
      </c>
      <c r="J6" s="124">
        <v>7</v>
      </c>
      <c r="K6" s="124">
        <v>8</v>
      </c>
      <c r="L6" s="125">
        <v>9</v>
      </c>
      <c r="M6" s="3"/>
    </row>
    <row r="7" spans="2:13" ht="18" customHeight="1">
      <c r="B7" s="94" t="s">
        <v>109</v>
      </c>
      <c r="C7" s="85" t="s">
        <v>89</v>
      </c>
      <c r="D7" s="95">
        <f>D8+D33+D47+D56+D79+D109</f>
        <v>1108293742</v>
      </c>
      <c r="E7" s="96"/>
      <c r="F7" s="95">
        <f aca="true" t="shared" si="0" ref="F7:K7">F8+F33+F47+F56+F79+F109</f>
        <v>1157094673</v>
      </c>
      <c r="G7" s="95">
        <f t="shared" si="0"/>
        <v>659497900</v>
      </c>
      <c r="H7" s="97"/>
      <c r="I7" s="95">
        <f t="shared" si="0"/>
        <v>94868170</v>
      </c>
      <c r="J7" s="95">
        <f>J8+J33+J47+J56</f>
        <v>4280979</v>
      </c>
      <c r="K7" s="95">
        <f t="shared" si="0"/>
        <v>5978410128</v>
      </c>
      <c r="L7" s="98">
        <f>+L8+L33+L47+L56+L79+L109</f>
        <v>18428891</v>
      </c>
      <c r="M7" s="3"/>
    </row>
    <row r="8" spans="2:13" ht="18" customHeight="1">
      <c r="B8" s="94" t="s">
        <v>110</v>
      </c>
      <c r="C8" s="99"/>
      <c r="D8" s="100">
        <f>SUM(D9:D32)</f>
        <v>114522329</v>
      </c>
      <c r="E8" s="101"/>
      <c r="F8" s="100">
        <f>SUM(F9:F32)</f>
        <v>193275897</v>
      </c>
      <c r="G8" s="100">
        <f>SUM(G9:G32)</f>
        <v>8251168</v>
      </c>
      <c r="H8" s="101"/>
      <c r="I8" s="100">
        <f>SUM(I9:I32)</f>
        <v>14389536</v>
      </c>
      <c r="J8" s="100">
        <f>SUM(J9:J32)</f>
        <v>1893158</v>
      </c>
      <c r="K8" s="100">
        <f>SUM(K9:K32)</f>
        <v>504697464</v>
      </c>
      <c r="L8" s="102">
        <f>L11+L20+L23+L29</f>
        <v>1618996</v>
      </c>
      <c r="M8" s="3"/>
    </row>
    <row r="9" spans="2:13" ht="18" customHeight="1">
      <c r="B9" s="8" t="s">
        <v>85</v>
      </c>
      <c r="C9" s="9">
        <v>2001</v>
      </c>
      <c r="D9" s="32">
        <v>1464663</v>
      </c>
      <c r="E9" s="33"/>
      <c r="F9" s="32">
        <v>21925044</v>
      </c>
      <c r="G9" s="34" t="s">
        <v>86</v>
      </c>
      <c r="H9" s="35"/>
      <c r="I9" s="32">
        <v>249983</v>
      </c>
      <c r="J9" s="32">
        <v>333933</v>
      </c>
      <c r="K9" s="36">
        <v>63758616</v>
      </c>
      <c r="L9" s="37" t="s">
        <v>86</v>
      </c>
      <c r="M9" s="5"/>
    </row>
    <row r="10" spans="2:13" ht="18" customHeight="1">
      <c r="B10" s="8" t="s">
        <v>0</v>
      </c>
      <c r="C10" s="9">
        <v>2004</v>
      </c>
      <c r="D10" s="32">
        <v>1305092</v>
      </c>
      <c r="E10" s="33"/>
      <c r="F10" s="32">
        <v>961707</v>
      </c>
      <c r="G10" s="36">
        <v>2129</v>
      </c>
      <c r="H10" s="35"/>
      <c r="I10" s="32">
        <v>227367</v>
      </c>
      <c r="J10" s="38" t="s">
        <v>86</v>
      </c>
      <c r="K10" s="36">
        <v>464512</v>
      </c>
      <c r="L10" s="37" t="s">
        <v>86</v>
      </c>
      <c r="M10" s="5"/>
    </row>
    <row r="11" spans="2:13" ht="18" customHeight="1">
      <c r="B11" s="8" t="s">
        <v>1</v>
      </c>
      <c r="C11" s="9">
        <v>2004</v>
      </c>
      <c r="D11" s="32">
        <v>22306</v>
      </c>
      <c r="E11" s="33"/>
      <c r="F11" s="32">
        <v>158494</v>
      </c>
      <c r="G11" s="36">
        <v>77316</v>
      </c>
      <c r="H11" s="35"/>
      <c r="I11" s="32">
        <v>11302</v>
      </c>
      <c r="J11" s="38" t="s">
        <v>86</v>
      </c>
      <c r="K11" s="36">
        <v>343120</v>
      </c>
      <c r="L11" s="39">
        <v>4458</v>
      </c>
      <c r="M11" s="5"/>
    </row>
    <row r="12" spans="2:13" ht="18" customHeight="1">
      <c r="B12" s="8" t="s">
        <v>2</v>
      </c>
      <c r="C12" s="9">
        <v>2004</v>
      </c>
      <c r="D12" s="32">
        <v>24513</v>
      </c>
      <c r="E12" s="33"/>
      <c r="F12" s="32">
        <v>27765</v>
      </c>
      <c r="G12" s="34" t="s">
        <v>86</v>
      </c>
      <c r="H12" s="35"/>
      <c r="I12" s="32">
        <v>246</v>
      </c>
      <c r="J12" s="38" t="s">
        <v>86</v>
      </c>
      <c r="K12" s="36">
        <v>17051</v>
      </c>
      <c r="L12" s="37" t="s">
        <v>86</v>
      </c>
      <c r="M12" s="5"/>
    </row>
    <row r="13" spans="2:13" ht="18" customHeight="1">
      <c r="B13" s="8" t="s">
        <v>3</v>
      </c>
      <c r="C13" s="9">
        <v>2001</v>
      </c>
      <c r="D13" s="32">
        <v>1135196</v>
      </c>
      <c r="E13" s="33"/>
      <c r="F13" s="32">
        <v>1785738</v>
      </c>
      <c r="G13" s="40">
        <v>476708</v>
      </c>
      <c r="H13" s="41"/>
      <c r="I13" s="38" t="s">
        <v>86</v>
      </c>
      <c r="J13" s="38" t="s">
        <v>86</v>
      </c>
      <c r="K13" s="40">
        <v>17125712</v>
      </c>
      <c r="L13" s="37" t="s">
        <v>86</v>
      </c>
      <c r="M13" s="10"/>
    </row>
    <row r="14" spans="2:13" ht="18" customHeight="1">
      <c r="B14" s="8" t="s">
        <v>4</v>
      </c>
      <c r="C14" s="9" t="s">
        <v>93</v>
      </c>
      <c r="D14" s="32">
        <v>8259938</v>
      </c>
      <c r="E14" s="33"/>
      <c r="F14" s="32">
        <v>13293436</v>
      </c>
      <c r="G14" s="36">
        <v>24</v>
      </c>
      <c r="H14" s="35"/>
      <c r="I14" s="32">
        <v>3056102</v>
      </c>
      <c r="J14" s="32">
        <v>162730</v>
      </c>
      <c r="K14" s="36">
        <v>119882088</v>
      </c>
      <c r="L14" s="37" t="s">
        <v>86</v>
      </c>
      <c r="M14" s="5"/>
    </row>
    <row r="15" spans="2:13" ht="18" customHeight="1">
      <c r="B15" s="8" t="s">
        <v>5</v>
      </c>
      <c r="C15" s="9" t="s">
        <v>94</v>
      </c>
      <c r="D15" s="42">
        <v>41527142</v>
      </c>
      <c r="E15" s="43"/>
      <c r="F15" s="32">
        <v>28317126</v>
      </c>
      <c r="G15" s="34" t="s">
        <v>86</v>
      </c>
      <c r="H15" s="41"/>
      <c r="I15" s="42">
        <v>5821297</v>
      </c>
      <c r="J15" s="44">
        <v>447842</v>
      </c>
      <c r="K15" s="36">
        <v>42915629</v>
      </c>
      <c r="L15" s="37" t="s">
        <v>86</v>
      </c>
      <c r="M15" s="5"/>
    </row>
    <row r="16" spans="2:13" ht="18" customHeight="1">
      <c r="B16" s="8" t="s">
        <v>6</v>
      </c>
      <c r="C16" s="9" t="s">
        <v>94</v>
      </c>
      <c r="D16" s="32">
        <v>323167</v>
      </c>
      <c r="E16" s="33"/>
      <c r="F16" s="32">
        <v>357636</v>
      </c>
      <c r="G16" s="36">
        <v>7962</v>
      </c>
      <c r="H16" s="35"/>
      <c r="I16" s="38" t="s">
        <v>86</v>
      </c>
      <c r="J16" s="38" t="s">
        <v>86</v>
      </c>
      <c r="K16" s="36">
        <v>586331</v>
      </c>
      <c r="L16" s="37" t="s">
        <v>86</v>
      </c>
      <c r="M16" s="5"/>
    </row>
    <row r="17" spans="2:13" ht="18" customHeight="1">
      <c r="B17" s="8" t="s">
        <v>7</v>
      </c>
      <c r="C17" s="9" t="s">
        <v>95</v>
      </c>
      <c r="D17" s="32">
        <v>4019583</v>
      </c>
      <c r="E17" s="33"/>
      <c r="F17" s="32">
        <v>4303279</v>
      </c>
      <c r="G17" s="36">
        <v>252306</v>
      </c>
      <c r="H17" s="41"/>
      <c r="I17" s="42">
        <v>4528</v>
      </c>
      <c r="J17" s="38" t="s">
        <v>86</v>
      </c>
      <c r="K17" s="36">
        <v>6218649</v>
      </c>
      <c r="L17" s="37" t="s">
        <v>86</v>
      </c>
      <c r="M17" s="5"/>
    </row>
    <row r="18" spans="2:13" ht="18" customHeight="1">
      <c r="B18" s="8" t="s">
        <v>8</v>
      </c>
      <c r="C18" s="9" t="s">
        <v>93</v>
      </c>
      <c r="D18" s="32">
        <v>755134</v>
      </c>
      <c r="E18" s="33"/>
      <c r="F18" s="32">
        <v>2046707</v>
      </c>
      <c r="G18" s="36">
        <v>103700</v>
      </c>
      <c r="H18" s="35"/>
      <c r="I18" s="32">
        <v>303584</v>
      </c>
      <c r="J18" s="38" t="s">
        <v>86</v>
      </c>
      <c r="K18" s="36">
        <v>1042351</v>
      </c>
      <c r="L18" s="37" t="s">
        <v>86</v>
      </c>
      <c r="M18" s="5"/>
    </row>
    <row r="19" spans="2:13" ht="18" customHeight="1">
      <c r="B19" s="8" t="s">
        <v>121</v>
      </c>
      <c r="C19" s="9">
        <v>2001</v>
      </c>
      <c r="D19" s="32">
        <v>129498</v>
      </c>
      <c r="E19" s="33"/>
      <c r="F19" s="32">
        <v>6789257</v>
      </c>
      <c r="G19" s="34" t="s">
        <v>86</v>
      </c>
      <c r="H19" s="41"/>
      <c r="I19" s="38" t="s">
        <v>86</v>
      </c>
      <c r="J19" s="44">
        <v>132363</v>
      </c>
      <c r="K19" s="34" t="s">
        <v>86</v>
      </c>
      <c r="L19" s="37" t="s">
        <v>86</v>
      </c>
      <c r="M19" s="5"/>
    </row>
    <row r="20" spans="2:13" ht="18" customHeight="1">
      <c r="B20" s="8" t="s">
        <v>9</v>
      </c>
      <c r="C20" s="9" t="s">
        <v>96</v>
      </c>
      <c r="D20" s="32">
        <v>9687342</v>
      </c>
      <c r="E20" s="33"/>
      <c r="F20" s="32">
        <v>1952570</v>
      </c>
      <c r="G20" s="36">
        <v>1272646</v>
      </c>
      <c r="H20" s="35"/>
      <c r="I20" s="38" t="s">
        <v>86</v>
      </c>
      <c r="J20" s="38" t="s">
        <v>86</v>
      </c>
      <c r="K20" s="36">
        <v>29442039</v>
      </c>
      <c r="L20" s="39">
        <v>540564</v>
      </c>
      <c r="M20" s="5"/>
    </row>
    <row r="21" spans="2:13" ht="18" customHeight="1">
      <c r="B21" s="8" t="s">
        <v>82</v>
      </c>
      <c r="C21" s="9" t="s">
        <v>96</v>
      </c>
      <c r="D21" s="32">
        <v>6811473</v>
      </c>
      <c r="E21" s="33"/>
      <c r="F21" s="32">
        <v>15516928</v>
      </c>
      <c r="G21" s="36">
        <v>84600</v>
      </c>
      <c r="H21" s="41"/>
      <c r="I21" s="42">
        <v>1187779</v>
      </c>
      <c r="J21" s="44">
        <v>641491</v>
      </c>
      <c r="K21" s="36">
        <v>9017468</v>
      </c>
      <c r="L21" s="37" t="s">
        <v>86</v>
      </c>
      <c r="M21" s="5"/>
    </row>
    <row r="22" spans="2:13" ht="18" customHeight="1">
      <c r="B22" s="8" t="s">
        <v>10</v>
      </c>
      <c r="C22" s="9">
        <v>1996</v>
      </c>
      <c r="D22" s="32">
        <v>2383113</v>
      </c>
      <c r="E22" s="33"/>
      <c r="F22" s="32">
        <v>22430183</v>
      </c>
      <c r="G22" s="34" t="s">
        <v>86</v>
      </c>
      <c r="H22" s="35"/>
      <c r="I22" s="32">
        <v>1682505</v>
      </c>
      <c r="J22" s="32">
        <v>149406</v>
      </c>
      <c r="K22" s="34" t="s">
        <v>86</v>
      </c>
      <c r="L22" s="37" t="s">
        <v>86</v>
      </c>
      <c r="M22" s="5"/>
    </row>
    <row r="23" spans="2:13" ht="18" customHeight="1">
      <c r="B23" s="8" t="s">
        <v>11</v>
      </c>
      <c r="C23" s="9" t="s">
        <v>93</v>
      </c>
      <c r="D23" s="42">
        <v>722199</v>
      </c>
      <c r="E23" s="43"/>
      <c r="F23" s="32">
        <v>5220733</v>
      </c>
      <c r="G23" s="36">
        <v>2397493</v>
      </c>
      <c r="H23" s="35"/>
      <c r="I23" s="32">
        <v>21083</v>
      </c>
      <c r="J23" s="38" t="s">
        <v>86</v>
      </c>
      <c r="K23" s="36">
        <v>27859216</v>
      </c>
      <c r="L23" s="39">
        <v>539823</v>
      </c>
      <c r="M23" s="5"/>
    </row>
    <row r="24" spans="2:13" ht="18" customHeight="1">
      <c r="B24" s="8" t="s">
        <v>12</v>
      </c>
      <c r="C24" s="9" t="s">
        <v>88</v>
      </c>
      <c r="D24" s="42">
        <v>707246</v>
      </c>
      <c r="E24" s="43"/>
      <c r="F24" s="32">
        <v>1059522</v>
      </c>
      <c r="G24" s="36">
        <v>57687</v>
      </c>
      <c r="H24" s="41"/>
      <c r="I24" s="32">
        <v>87228</v>
      </c>
      <c r="J24" s="38" t="s">
        <v>86</v>
      </c>
      <c r="K24" s="36">
        <v>783085</v>
      </c>
      <c r="L24" s="37" t="s">
        <v>86</v>
      </c>
      <c r="M24" s="5"/>
    </row>
    <row r="25" spans="2:13" ht="18" customHeight="1">
      <c r="B25" s="8" t="s">
        <v>87</v>
      </c>
      <c r="C25" s="9">
        <v>2000</v>
      </c>
      <c r="D25" s="32">
        <v>27100</v>
      </c>
      <c r="E25" s="33"/>
      <c r="F25" s="32">
        <v>23107</v>
      </c>
      <c r="G25" s="36">
        <v>76873</v>
      </c>
      <c r="H25" s="35"/>
      <c r="I25" s="32">
        <v>500</v>
      </c>
      <c r="J25" s="38" t="s">
        <v>86</v>
      </c>
      <c r="K25" s="36">
        <v>2068059</v>
      </c>
      <c r="L25" s="37" t="s">
        <v>86</v>
      </c>
      <c r="M25" s="5"/>
    </row>
    <row r="26" spans="2:13" ht="18" customHeight="1">
      <c r="B26" s="8" t="s">
        <v>131</v>
      </c>
      <c r="C26" s="9">
        <v>2002</v>
      </c>
      <c r="D26" s="32">
        <v>1467</v>
      </c>
      <c r="E26" s="33"/>
      <c r="F26" s="32">
        <v>406</v>
      </c>
      <c r="G26" s="36">
        <v>6073</v>
      </c>
      <c r="H26" s="35"/>
      <c r="I26" s="38" t="s">
        <v>86</v>
      </c>
      <c r="J26" s="38" t="s">
        <v>86</v>
      </c>
      <c r="K26" s="38" t="s">
        <v>86</v>
      </c>
      <c r="L26" s="38" t="s">
        <v>86</v>
      </c>
      <c r="M26" s="5"/>
    </row>
    <row r="27" spans="2:13" ht="18" customHeight="1">
      <c r="B27" s="8" t="s">
        <v>13</v>
      </c>
      <c r="C27" s="9" t="s">
        <v>97</v>
      </c>
      <c r="D27" s="32">
        <v>2838336</v>
      </c>
      <c r="E27" s="33"/>
      <c r="F27" s="32">
        <v>5639522</v>
      </c>
      <c r="G27" s="36">
        <v>26656</v>
      </c>
      <c r="H27" s="41"/>
      <c r="I27" s="42">
        <v>813809</v>
      </c>
      <c r="J27" s="44">
        <v>1844</v>
      </c>
      <c r="K27" s="36">
        <v>2230816</v>
      </c>
      <c r="L27" s="37" t="s">
        <v>86</v>
      </c>
      <c r="M27" s="5"/>
    </row>
    <row r="28" spans="2:13" ht="18" customHeight="1">
      <c r="B28" s="8" t="s">
        <v>14</v>
      </c>
      <c r="C28" s="9">
        <v>2000</v>
      </c>
      <c r="D28" s="42">
        <v>8218000</v>
      </c>
      <c r="E28" s="33"/>
      <c r="F28" s="32">
        <v>28618000</v>
      </c>
      <c r="G28" s="36">
        <v>1218000</v>
      </c>
      <c r="H28" s="35"/>
      <c r="I28" s="32">
        <v>419000</v>
      </c>
      <c r="J28" s="38" t="s">
        <v>86</v>
      </c>
      <c r="K28" s="36">
        <v>95300000</v>
      </c>
      <c r="L28" s="37" t="s">
        <v>86</v>
      </c>
      <c r="M28" s="5"/>
    </row>
    <row r="29" spans="2:13" ht="18" customHeight="1">
      <c r="B29" s="8" t="s">
        <v>122</v>
      </c>
      <c r="C29" s="9" t="s">
        <v>98</v>
      </c>
      <c r="D29" s="42">
        <v>16999793</v>
      </c>
      <c r="E29" s="33"/>
      <c r="F29" s="32">
        <v>15826459</v>
      </c>
      <c r="G29" s="36">
        <v>1129758</v>
      </c>
      <c r="H29" s="35"/>
      <c r="I29" s="32">
        <v>310402</v>
      </c>
      <c r="J29" s="38" t="s">
        <v>86</v>
      </c>
      <c r="K29" s="36">
        <v>35946798</v>
      </c>
      <c r="L29" s="39">
        <v>534151</v>
      </c>
      <c r="M29" s="5"/>
    </row>
    <row r="30" spans="2:13" ht="18" customHeight="1">
      <c r="B30" s="8" t="s">
        <v>15</v>
      </c>
      <c r="C30" s="9">
        <v>1996</v>
      </c>
      <c r="D30" s="42">
        <v>217221</v>
      </c>
      <c r="E30" s="33"/>
      <c r="F30" s="32">
        <v>1931624</v>
      </c>
      <c r="G30" s="36">
        <v>287851</v>
      </c>
      <c r="H30" s="35"/>
      <c r="I30" s="32">
        <v>5016</v>
      </c>
      <c r="J30" s="38" t="s">
        <v>86</v>
      </c>
      <c r="K30" s="36">
        <v>8618034</v>
      </c>
      <c r="L30" s="37" t="s">
        <v>86</v>
      </c>
      <c r="M30" s="5"/>
    </row>
    <row r="31" spans="2:13" ht="18" customHeight="1">
      <c r="B31" s="8" t="s">
        <v>16</v>
      </c>
      <c r="C31" s="9">
        <v>2004</v>
      </c>
      <c r="D31" s="42">
        <v>660300</v>
      </c>
      <c r="E31" s="33"/>
      <c r="F31" s="32">
        <v>8367200</v>
      </c>
      <c r="G31" s="34" t="s">
        <v>86</v>
      </c>
      <c r="H31" s="35"/>
      <c r="I31" s="32">
        <v>187805</v>
      </c>
      <c r="J31" s="32">
        <v>23549</v>
      </c>
      <c r="K31" s="45">
        <v>27255000</v>
      </c>
      <c r="L31" s="37" t="s">
        <v>86</v>
      </c>
      <c r="M31" s="11"/>
    </row>
    <row r="32" spans="2:13" ht="18" customHeight="1" thickBot="1">
      <c r="B32" s="8" t="s">
        <v>17</v>
      </c>
      <c r="C32" s="9">
        <v>2002</v>
      </c>
      <c r="D32" s="42">
        <v>6282507</v>
      </c>
      <c r="E32" s="33"/>
      <c r="F32" s="32">
        <v>6723454</v>
      </c>
      <c r="G32" s="36">
        <v>773386</v>
      </c>
      <c r="H32" s="46"/>
      <c r="I32" s="38" t="s">
        <v>86</v>
      </c>
      <c r="J32" s="38" t="s">
        <v>86</v>
      </c>
      <c r="K32" s="36">
        <v>13822890</v>
      </c>
      <c r="L32" s="47" t="s">
        <v>86</v>
      </c>
      <c r="M32" s="5"/>
    </row>
    <row r="33" spans="2:13" ht="18" customHeight="1" thickBot="1">
      <c r="B33" s="103" t="s">
        <v>135</v>
      </c>
      <c r="C33" s="104"/>
      <c r="D33" s="105">
        <f>SUM(D34:D46)</f>
        <v>117296866</v>
      </c>
      <c r="E33" s="106"/>
      <c r="F33" s="105">
        <f aca="true" t="shared" si="1" ref="F33:K33">SUM(F34:F46)</f>
        <v>10949288</v>
      </c>
      <c r="G33" s="105">
        <f t="shared" si="1"/>
        <v>75726376</v>
      </c>
      <c r="H33" s="107"/>
      <c r="I33" s="105">
        <f t="shared" si="1"/>
        <v>4887844</v>
      </c>
      <c r="J33" s="105">
        <f t="shared" si="1"/>
        <v>52960</v>
      </c>
      <c r="K33" s="108">
        <f t="shared" si="1"/>
        <v>2019210337</v>
      </c>
      <c r="L33" s="109">
        <f>L34+L36+L37+L38+L40+L41+L43+L44</f>
        <v>377203</v>
      </c>
      <c r="M33" s="5"/>
    </row>
    <row r="34" spans="2:13" ht="18" customHeight="1">
      <c r="B34" s="8" t="s">
        <v>18</v>
      </c>
      <c r="C34" s="9">
        <v>2001</v>
      </c>
      <c r="D34" s="42">
        <v>15566795</v>
      </c>
      <c r="E34" s="33"/>
      <c r="F34" s="32">
        <v>1445299</v>
      </c>
      <c r="G34" s="45">
        <v>13991903</v>
      </c>
      <c r="H34" s="48"/>
      <c r="I34" s="44">
        <v>460569</v>
      </c>
      <c r="J34" s="32">
        <v>25782</v>
      </c>
      <c r="K34" s="49">
        <v>139587389</v>
      </c>
      <c r="L34" s="49">
        <v>255762</v>
      </c>
      <c r="M34" s="11"/>
    </row>
    <row r="35" spans="2:13" ht="18" customHeight="1">
      <c r="B35" s="12" t="s">
        <v>19</v>
      </c>
      <c r="C35" s="9">
        <v>2000</v>
      </c>
      <c r="D35" s="42">
        <v>65000</v>
      </c>
      <c r="E35" s="33"/>
      <c r="F35" s="32">
        <v>37570</v>
      </c>
      <c r="G35" s="45">
        <v>26420</v>
      </c>
      <c r="H35" s="35"/>
      <c r="I35" s="38" t="s">
        <v>86</v>
      </c>
      <c r="J35" s="38" t="s">
        <v>86</v>
      </c>
      <c r="K35" s="50">
        <v>427660</v>
      </c>
      <c r="L35" s="37" t="s">
        <v>86</v>
      </c>
      <c r="M35" s="11"/>
    </row>
    <row r="36" spans="2:13" ht="18" customHeight="1">
      <c r="B36" s="12" t="s">
        <v>83</v>
      </c>
      <c r="C36" s="9">
        <v>2003</v>
      </c>
      <c r="D36" s="42">
        <v>1629470</v>
      </c>
      <c r="E36" s="33"/>
      <c r="F36" s="32">
        <v>363656</v>
      </c>
      <c r="G36" s="45">
        <v>419170</v>
      </c>
      <c r="H36" s="35"/>
      <c r="I36" s="32">
        <v>218675</v>
      </c>
      <c r="J36" s="32">
        <v>27178</v>
      </c>
      <c r="K36" s="50">
        <v>22244804</v>
      </c>
      <c r="L36" s="39">
        <v>37125</v>
      </c>
      <c r="M36" s="5"/>
    </row>
    <row r="37" spans="2:13" ht="18" customHeight="1">
      <c r="B37" s="8" t="s">
        <v>20</v>
      </c>
      <c r="C37" s="9">
        <v>2000</v>
      </c>
      <c r="D37" s="32">
        <v>28342</v>
      </c>
      <c r="E37" s="33"/>
      <c r="F37" s="32">
        <v>27316</v>
      </c>
      <c r="G37" s="45">
        <v>20614</v>
      </c>
      <c r="H37" s="35"/>
      <c r="I37" s="32">
        <v>719</v>
      </c>
      <c r="J37" s="38" t="s">
        <v>86</v>
      </c>
      <c r="K37" s="50">
        <v>350000</v>
      </c>
      <c r="L37" s="39">
        <v>2050</v>
      </c>
      <c r="M37" s="5"/>
    </row>
    <row r="38" spans="2:13" ht="18" customHeight="1">
      <c r="B38" s="8" t="s">
        <v>21</v>
      </c>
      <c r="C38" s="9">
        <v>2001</v>
      </c>
      <c r="D38" s="32">
        <v>2657039</v>
      </c>
      <c r="E38" s="33"/>
      <c r="F38" s="32">
        <v>52293</v>
      </c>
      <c r="G38" s="45">
        <v>383172</v>
      </c>
      <c r="H38" s="35"/>
      <c r="I38" s="32">
        <v>413780</v>
      </c>
      <c r="J38" s="38" t="s">
        <v>86</v>
      </c>
      <c r="K38" s="50">
        <v>8728637</v>
      </c>
      <c r="L38" s="39">
        <v>5255</v>
      </c>
      <c r="M38" s="5"/>
    </row>
    <row r="39" spans="2:13" ht="18" customHeight="1">
      <c r="B39" s="8" t="s">
        <v>22</v>
      </c>
      <c r="C39" s="9">
        <v>2001</v>
      </c>
      <c r="D39" s="32">
        <v>1533461</v>
      </c>
      <c r="E39" s="33"/>
      <c r="F39" s="32">
        <v>12189</v>
      </c>
      <c r="G39" s="36">
        <v>312189</v>
      </c>
      <c r="H39" s="35"/>
      <c r="I39" s="32">
        <v>138035</v>
      </c>
      <c r="J39" s="38" t="s">
        <v>86</v>
      </c>
      <c r="K39" s="39">
        <v>14345841</v>
      </c>
      <c r="L39" s="37" t="s">
        <v>86</v>
      </c>
      <c r="M39" s="5"/>
    </row>
    <row r="40" spans="2:13" ht="18" customHeight="1">
      <c r="B40" s="8" t="s">
        <v>23</v>
      </c>
      <c r="C40" s="9">
        <v>2002</v>
      </c>
      <c r="D40" s="32">
        <v>281371</v>
      </c>
      <c r="E40" s="33"/>
      <c r="F40" s="32">
        <v>27859</v>
      </c>
      <c r="G40" s="45">
        <v>87490</v>
      </c>
      <c r="H40" s="35"/>
      <c r="I40" s="32">
        <v>11011</v>
      </c>
      <c r="J40" s="38" t="s">
        <v>86</v>
      </c>
      <c r="K40" s="50">
        <v>1866632</v>
      </c>
      <c r="L40" s="39">
        <v>67691</v>
      </c>
      <c r="M40" s="5"/>
    </row>
    <row r="41" spans="2:13" ht="18" customHeight="1">
      <c r="B41" s="8" t="s">
        <v>123</v>
      </c>
      <c r="C41" s="9">
        <v>2000</v>
      </c>
      <c r="D41" s="32">
        <v>4349</v>
      </c>
      <c r="E41" s="33"/>
      <c r="F41" s="32">
        <v>31209</v>
      </c>
      <c r="G41" s="45">
        <v>4880</v>
      </c>
      <c r="H41" s="35"/>
      <c r="I41" s="32">
        <v>358</v>
      </c>
      <c r="J41" s="38" t="s">
        <v>86</v>
      </c>
      <c r="K41" s="50">
        <v>26418</v>
      </c>
      <c r="L41" s="39">
        <v>1086</v>
      </c>
      <c r="M41" s="5"/>
    </row>
    <row r="42" spans="2:13" ht="18" customHeight="1">
      <c r="B42" s="8" t="s">
        <v>24</v>
      </c>
      <c r="C42" s="9">
        <v>1996</v>
      </c>
      <c r="D42" s="32">
        <v>6967</v>
      </c>
      <c r="E42" s="33"/>
      <c r="F42" s="32">
        <v>22202</v>
      </c>
      <c r="G42" s="45">
        <v>14688</v>
      </c>
      <c r="H42" s="35"/>
      <c r="I42" s="38" t="s">
        <v>86</v>
      </c>
      <c r="J42" s="38" t="s">
        <v>86</v>
      </c>
      <c r="K42" s="50">
        <v>100299</v>
      </c>
      <c r="L42" s="37" t="s">
        <v>86</v>
      </c>
      <c r="M42" s="5"/>
    </row>
    <row r="43" spans="2:13" ht="18" customHeight="1">
      <c r="B43" s="12" t="s">
        <v>145</v>
      </c>
      <c r="C43" s="9">
        <v>2000</v>
      </c>
      <c r="D43" s="32">
        <v>4767</v>
      </c>
      <c r="E43" s="33"/>
      <c r="F43" s="32">
        <v>19592</v>
      </c>
      <c r="G43" s="45">
        <v>4807</v>
      </c>
      <c r="H43" s="35"/>
      <c r="I43" s="32">
        <v>309</v>
      </c>
      <c r="J43" s="38" t="s">
        <v>86</v>
      </c>
      <c r="K43" s="50">
        <v>69354</v>
      </c>
      <c r="L43" s="39">
        <v>1249</v>
      </c>
      <c r="M43" s="5"/>
    </row>
    <row r="44" spans="2:13" ht="18" customHeight="1">
      <c r="B44" s="8" t="s">
        <v>124</v>
      </c>
      <c r="C44" s="9">
        <v>2004</v>
      </c>
      <c r="D44" s="32">
        <v>19088</v>
      </c>
      <c r="E44" s="33"/>
      <c r="F44" s="32">
        <v>33226</v>
      </c>
      <c r="G44" s="45">
        <v>54855</v>
      </c>
      <c r="H44" s="35"/>
      <c r="I44" s="32">
        <v>14</v>
      </c>
      <c r="J44" s="38" t="s">
        <v>86</v>
      </c>
      <c r="K44" s="50">
        <v>5719080</v>
      </c>
      <c r="L44" s="39">
        <v>6985</v>
      </c>
      <c r="M44" s="5"/>
    </row>
    <row r="45" spans="2:13" ht="18" customHeight="1">
      <c r="B45" s="8" t="s">
        <v>133</v>
      </c>
      <c r="C45" s="9">
        <v>2002</v>
      </c>
      <c r="D45" s="32">
        <v>95497994</v>
      </c>
      <c r="E45" s="33"/>
      <c r="F45" s="32">
        <v>8872265</v>
      </c>
      <c r="G45" s="45">
        <v>60405103</v>
      </c>
      <c r="H45" s="35"/>
      <c r="I45" s="32">
        <v>3644278</v>
      </c>
      <c r="J45" s="38" t="s">
        <v>86</v>
      </c>
      <c r="K45" s="51">
        <v>1825742393</v>
      </c>
      <c r="L45" s="37" t="s">
        <v>86</v>
      </c>
      <c r="M45" s="5"/>
    </row>
    <row r="46" spans="2:13" ht="18" customHeight="1" thickBot="1">
      <c r="B46" s="19" t="s">
        <v>134</v>
      </c>
      <c r="C46" s="20">
        <v>2002</v>
      </c>
      <c r="D46" s="52">
        <v>2223</v>
      </c>
      <c r="E46" s="53"/>
      <c r="F46" s="52">
        <v>4612</v>
      </c>
      <c r="G46" s="54">
        <v>1085</v>
      </c>
      <c r="H46" s="46"/>
      <c r="I46" s="52">
        <v>96</v>
      </c>
      <c r="J46" s="55" t="s">
        <v>86</v>
      </c>
      <c r="K46" s="56">
        <v>1830</v>
      </c>
      <c r="L46" s="47" t="s">
        <v>86</v>
      </c>
      <c r="M46" s="5"/>
    </row>
    <row r="47" spans="2:13" ht="18" customHeight="1" thickBot="1">
      <c r="B47" s="103" t="s">
        <v>111</v>
      </c>
      <c r="C47" s="104"/>
      <c r="D47" s="105">
        <f>SUM(D48:D55)</f>
        <v>258709652</v>
      </c>
      <c r="E47" s="106"/>
      <c r="F47" s="105">
        <f aca="true" t="shared" si="2" ref="F47:K47">SUM(F48:F55)</f>
        <v>59047146</v>
      </c>
      <c r="G47" s="105">
        <f t="shared" si="2"/>
        <v>37113308</v>
      </c>
      <c r="H47" s="110"/>
      <c r="I47" s="105">
        <f t="shared" si="2"/>
        <v>40141951</v>
      </c>
      <c r="J47" s="105">
        <f t="shared" si="2"/>
        <v>148224</v>
      </c>
      <c r="K47" s="111">
        <f t="shared" si="2"/>
        <v>949735863</v>
      </c>
      <c r="L47" s="109">
        <f>+L49+L51+L52+L53+L55</f>
        <v>1210949</v>
      </c>
      <c r="M47" s="5"/>
    </row>
    <row r="48" spans="2:13" ht="18" customHeight="1">
      <c r="B48" s="8" t="s">
        <v>25</v>
      </c>
      <c r="C48" s="9">
        <v>2002</v>
      </c>
      <c r="D48" s="32">
        <v>48063368</v>
      </c>
      <c r="E48" s="33"/>
      <c r="F48" s="32">
        <v>16417756</v>
      </c>
      <c r="G48" s="45">
        <v>2120089</v>
      </c>
      <c r="H48" s="57"/>
      <c r="I48" s="58" t="s">
        <v>86</v>
      </c>
      <c r="J48" s="38" t="s">
        <v>86</v>
      </c>
      <c r="K48" s="34" t="s">
        <v>86</v>
      </c>
      <c r="L48" s="59" t="s">
        <v>86</v>
      </c>
      <c r="M48" s="5"/>
    </row>
    <row r="49" spans="2:13" ht="18" customHeight="1">
      <c r="B49" s="8" t="s">
        <v>26</v>
      </c>
      <c r="C49" s="9">
        <v>1996</v>
      </c>
      <c r="D49" s="32">
        <v>153893197</v>
      </c>
      <c r="E49" s="33"/>
      <c r="F49" s="32">
        <v>20545201</v>
      </c>
      <c r="G49" s="45">
        <v>27811244</v>
      </c>
      <c r="H49" s="35"/>
      <c r="I49" s="60">
        <v>34482737</v>
      </c>
      <c r="J49" s="38" t="s">
        <v>86</v>
      </c>
      <c r="K49" s="45">
        <v>735396000</v>
      </c>
      <c r="L49" s="39">
        <v>284936</v>
      </c>
      <c r="M49" s="5"/>
    </row>
    <row r="50" spans="2:13" ht="18" customHeight="1">
      <c r="B50" s="13" t="s">
        <v>27</v>
      </c>
      <c r="C50" s="14">
        <v>1997</v>
      </c>
      <c r="D50" s="61">
        <v>4098438</v>
      </c>
      <c r="E50" s="33"/>
      <c r="F50" s="32">
        <v>4422372</v>
      </c>
      <c r="G50" s="45">
        <v>1716881</v>
      </c>
      <c r="H50" s="35"/>
      <c r="I50" s="62">
        <v>439058</v>
      </c>
      <c r="J50" s="32">
        <v>124538</v>
      </c>
      <c r="K50" s="45">
        <v>41694092</v>
      </c>
      <c r="L50" s="37" t="s">
        <v>86</v>
      </c>
      <c r="M50" s="6"/>
    </row>
    <row r="51" spans="2:13" ht="18" customHeight="1">
      <c r="B51" s="15" t="s">
        <v>28</v>
      </c>
      <c r="C51" s="14">
        <v>2001</v>
      </c>
      <c r="D51" s="61">
        <v>24789875</v>
      </c>
      <c r="E51" s="33"/>
      <c r="F51" s="32">
        <v>1557793</v>
      </c>
      <c r="G51" s="45">
        <v>1935287</v>
      </c>
      <c r="H51" s="35"/>
      <c r="I51" s="60">
        <v>3644852</v>
      </c>
      <c r="J51" s="38" t="s">
        <v>86</v>
      </c>
      <c r="K51" s="45">
        <v>34464435</v>
      </c>
      <c r="L51" s="63">
        <v>298407</v>
      </c>
      <c r="M51" s="6"/>
    </row>
    <row r="52" spans="2:13" ht="18" customHeight="1">
      <c r="B52" s="15" t="s">
        <v>29</v>
      </c>
      <c r="C52" s="14" t="s">
        <v>93</v>
      </c>
      <c r="D52" s="61">
        <v>4486020</v>
      </c>
      <c r="E52" s="33"/>
      <c r="F52" s="32">
        <v>1305835</v>
      </c>
      <c r="G52" s="45">
        <v>1527114</v>
      </c>
      <c r="H52" s="35"/>
      <c r="I52" s="62">
        <v>682241</v>
      </c>
      <c r="J52" s="32">
        <v>23686</v>
      </c>
      <c r="K52" s="45">
        <v>36004335</v>
      </c>
      <c r="L52" s="63">
        <v>515809</v>
      </c>
      <c r="M52" s="6"/>
    </row>
    <row r="53" spans="2:13" ht="18" customHeight="1">
      <c r="B53" s="12" t="s">
        <v>132</v>
      </c>
      <c r="C53" s="14">
        <v>2000</v>
      </c>
      <c r="D53" s="61">
        <v>9559</v>
      </c>
      <c r="E53" s="33"/>
      <c r="F53" s="32">
        <v>2626</v>
      </c>
      <c r="G53" s="45">
        <v>8100</v>
      </c>
      <c r="H53" s="35"/>
      <c r="I53" s="62">
        <v>500</v>
      </c>
      <c r="J53" s="38" t="s">
        <v>86</v>
      </c>
      <c r="K53" s="45">
        <v>119476</v>
      </c>
      <c r="L53" s="63">
        <v>1500</v>
      </c>
      <c r="M53" s="6"/>
    </row>
    <row r="54" spans="2:13" ht="18" customHeight="1">
      <c r="B54" s="12" t="s">
        <v>30</v>
      </c>
      <c r="C54" s="14">
        <v>2000</v>
      </c>
      <c r="D54" s="61">
        <v>10137957</v>
      </c>
      <c r="E54" s="33"/>
      <c r="F54" s="32">
        <v>12900237</v>
      </c>
      <c r="G54" s="40">
        <v>293874</v>
      </c>
      <c r="H54" s="35"/>
      <c r="I54" s="62">
        <v>415434</v>
      </c>
      <c r="J54" s="38" t="s">
        <v>86</v>
      </c>
      <c r="K54" s="64">
        <v>10617288</v>
      </c>
      <c r="L54" s="37" t="s">
        <v>86</v>
      </c>
      <c r="M54" s="6"/>
    </row>
    <row r="55" spans="2:13" ht="18" customHeight="1" thickBot="1">
      <c r="B55" s="12" t="s">
        <v>146</v>
      </c>
      <c r="C55" s="14" t="s">
        <v>99</v>
      </c>
      <c r="D55" s="61">
        <v>13231238</v>
      </c>
      <c r="E55" s="33"/>
      <c r="F55" s="32">
        <v>1895326</v>
      </c>
      <c r="G55" s="40">
        <v>1700719</v>
      </c>
      <c r="H55" s="46"/>
      <c r="I55" s="62">
        <v>477129</v>
      </c>
      <c r="J55" s="38" t="s">
        <v>86</v>
      </c>
      <c r="K55" s="64">
        <v>91440237</v>
      </c>
      <c r="L55" s="65">
        <v>110297</v>
      </c>
      <c r="M55" s="6"/>
    </row>
    <row r="56" spans="2:13" ht="18" customHeight="1" thickBot="1">
      <c r="B56" s="103" t="s">
        <v>112</v>
      </c>
      <c r="C56" s="112"/>
      <c r="D56" s="105">
        <f>SUM(D57:D78)</f>
        <v>481635482</v>
      </c>
      <c r="E56" s="106"/>
      <c r="F56" s="105">
        <f aca="true" t="shared" si="3" ref="F56:K56">SUM(F57:F78)</f>
        <v>612673135</v>
      </c>
      <c r="G56" s="105">
        <f t="shared" si="3"/>
        <v>368245056</v>
      </c>
      <c r="H56" s="113"/>
      <c r="I56" s="105">
        <f t="shared" si="3"/>
        <v>32895184</v>
      </c>
      <c r="J56" s="105">
        <f t="shared" si="3"/>
        <v>2186637</v>
      </c>
      <c r="K56" s="105">
        <f t="shared" si="3"/>
        <v>996333294</v>
      </c>
      <c r="L56" s="109">
        <f>+L60+L61+L65+L66+L71+L74+L78</f>
        <v>435607</v>
      </c>
      <c r="M56" s="6"/>
    </row>
    <row r="57" spans="2:13" ht="18" customHeight="1">
      <c r="B57" s="15" t="s">
        <v>31</v>
      </c>
      <c r="C57" s="14">
        <v>2002</v>
      </c>
      <c r="D57" s="61">
        <v>3715409</v>
      </c>
      <c r="E57" s="33"/>
      <c r="F57" s="32">
        <v>16053217</v>
      </c>
      <c r="G57" s="34" t="s">
        <v>86</v>
      </c>
      <c r="H57" s="57"/>
      <c r="I57" s="61">
        <v>1729688</v>
      </c>
      <c r="J57" s="32">
        <v>175270</v>
      </c>
      <c r="K57" s="64">
        <v>13178097</v>
      </c>
      <c r="L57" s="59" t="s">
        <v>86</v>
      </c>
      <c r="M57" s="6"/>
    </row>
    <row r="58" spans="2:13" ht="18" customHeight="1">
      <c r="B58" s="15" t="s">
        <v>32</v>
      </c>
      <c r="C58" s="14">
        <v>2000</v>
      </c>
      <c r="D58" s="61">
        <v>357237</v>
      </c>
      <c r="E58" s="33"/>
      <c r="F58" s="32">
        <v>54208</v>
      </c>
      <c r="G58" s="40">
        <v>41401</v>
      </c>
      <c r="H58" s="35"/>
      <c r="I58" s="61">
        <v>27887</v>
      </c>
      <c r="J58" s="38" t="s">
        <v>86</v>
      </c>
      <c r="K58" s="64">
        <v>230723</v>
      </c>
      <c r="L58" s="37" t="s">
        <v>86</v>
      </c>
      <c r="M58" s="6"/>
    </row>
    <row r="59" spans="2:13" ht="18" customHeight="1">
      <c r="B59" s="15" t="s">
        <v>33</v>
      </c>
      <c r="C59" s="14">
        <v>1997</v>
      </c>
      <c r="D59" s="61">
        <v>103331144</v>
      </c>
      <c r="E59" s="33"/>
      <c r="F59" s="32">
        <v>216812629</v>
      </c>
      <c r="G59" s="40">
        <v>335344414</v>
      </c>
      <c r="H59" s="35"/>
      <c r="I59" s="61">
        <v>21203195</v>
      </c>
      <c r="J59" s="32">
        <v>322447</v>
      </c>
      <c r="K59" s="34" t="s">
        <v>86</v>
      </c>
      <c r="L59" s="37" t="s">
        <v>86</v>
      </c>
      <c r="M59" s="6"/>
    </row>
    <row r="60" spans="2:13" ht="18" customHeight="1">
      <c r="B60" s="15" t="s">
        <v>34</v>
      </c>
      <c r="C60" s="14">
        <v>2003</v>
      </c>
      <c r="D60" s="61">
        <v>61053</v>
      </c>
      <c r="E60" s="33"/>
      <c r="F60" s="32">
        <v>622449</v>
      </c>
      <c r="G60" s="40">
        <v>433040</v>
      </c>
      <c r="H60" s="35"/>
      <c r="I60" s="61">
        <v>2579</v>
      </c>
      <c r="J60" s="38" t="s">
        <v>86</v>
      </c>
      <c r="K60" s="45">
        <v>4585915</v>
      </c>
      <c r="L60" s="63">
        <v>154239</v>
      </c>
      <c r="M60" s="6"/>
    </row>
    <row r="61" spans="2:13" ht="18" customHeight="1">
      <c r="B61" s="15" t="s">
        <v>35</v>
      </c>
      <c r="C61" s="14">
        <v>2004</v>
      </c>
      <c r="D61" s="61">
        <v>1187322</v>
      </c>
      <c r="E61" s="33"/>
      <c r="F61" s="32">
        <v>746541</v>
      </c>
      <c r="G61" s="45">
        <v>489936</v>
      </c>
      <c r="H61" s="35"/>
      <c r="I61" s="44">
        <v>50957</v>
      </c>
      <c r="J61" s="38" t="s">
        <v>86</v>
      </c>
      <c r="K61" s="45">
        <v>9520185</v>
      </c>
      <c r="L61" s="50">
        <v>15413</v>
      </c>
      <c r="M61" s="16"/>
    </row>
    <row r="62" spans="2:13" ht="18" customHeight="1">
      <c r="B62" s="15" t="s">
        <v>36</v>
      </c>
      <c r="C62" s="14">
        <v>2003</v>
      </c>
      <c r="D62" s="61">
        <v>284350000</v>
      </c>
      <c r="E62" s="33"/>
      <c r="F62" s="32">
        <v>181886000</v>
      </c>
      <c r="G62" s="45">
        <v>14142000</v>
      </c>
      <c r="H62" s="35"/>
      <c r="I62" s="32">
        <v>1764000</v>
      </c>
      <c r="J62" s="44">
        <v>635000</v>
      </c>
      <c r="K62" s="45">
        <v>440696000</v>
      </c>
      <c r="L62" s="37" t="s">
        <v>86</v>
      </c>
      <c r="M62" s="6"/>
    </row>
    <row r="63" spans="2:13" ht="18" customHeight="1">
      <c r="B63" s="15" t="s">
        <v>37</v>
      </c>
      <c r="C63" s="14">
        <v>2003</v>
      </c>
      <c r="D63" s="61">
        <v>6168743</v>
      </c>
      <c r="E63" s="33"/>
      <c r="F63" s="32">
        <v>57304167</v>
      </c>
      <c r="G63" s="34" t="s">
        <v>86</v>
      </c>
      <c r="H63" s="35"/>
      <c r="I63" s="38" t="s">
        <v>86</v>
      </c>
      <c r="J63" s="32">
        <v>139000</v>
      </c>
      <c r="K63" s="45">
        <v>16467000</v>
      </c>
      <c r="L63" s="37" t="s">
        <v>86</v>
      </c>
      <c r="M63" s="6"/>
    </row>
    <row r="64" spans="2:13" ht="18" customHeight="1">
      <c r="B64" s="15" t="s">
        <v>38</v>
      </c>
      <c r="C64" s="14">
        <v>2000</v>
      </c>
      <c r="D64" s="61">
        <v>3766825</v>
      </c>
      <c r="E64" s="33"/>
      <c r="F64" s="38" t="s">
        <v>86</v>
      </c>
      <c r="G64" s="45">
        <v>4961017</v>
      </c>
      <c r="H64" s="35"/>
      <c r="I64" s="38" t="s">
        <v>86</v>
      </c>
      <c r="J64" s="38" t="s">
        <v>86</v>
      </c>
      <c r="K64" s="45">
        <v>3576312</v>
      </c>
      <c r="L64" s="37" t="s">
        <v>86</v>
      </c>
      <c r="M64" s="6"/>
    </row>
    <row r="65" spans="2:13" ht="18" customHeight="1">
      <c r="B65" s="15" t="s">
        <v>39</v>
      </c>
      <c r="C65" s="14">
        <v>1997</v>
      </c>
      <c r="D65" s="61">
        <v>53501</v>
      </c>
      <c r="E65" s="33"/>
      <c r="F65" s="32">
        <v>2833669</v>
      </c>
      <c r="G65" s="34" t="s">
        <v>86</v>
      </c>
      <c r="H65" s="35"/>
      <c r="I65" s="61">
        <v>17999</v>
      </c>
      <c r="J65" s="32">
        <v>5885</v>
      </c>
      <c r="K65" s="45">
        <v>163099</v>
      </c>
      <c r="L65" s="63">
        <v>7039</v>
      </c>
      <c r="M65" s="6"/>
    </row>
    <row r="66" spans="2:13" ht="18" customHeight="1">
      <c r="B66" s="12" t="s">
        <v>125</v>
      </c>
      <c r="C66" s="14">
        <v>2002</v>
      </c>
      <c r="D66" s="61">
        <v>1088263</v>
      </c>
      <c r="E66" s="33"/>
      <c r="F66" s="32">
        <v>3992887</v>
      </c>
      <c r="G66" s="45">
        <v>105476</v>
      </c>
      <c r="H66" s="35"/>
      <c r="I66" s="61">
        <v>409702</v>
      </c>
      <c r="J66" s="32">
        <v>434</v>
      </c>
      <c r="K66" s="45">
        <v>5311075</v>
      </c>
      <c r="L66" s="63">
        <v>54858</v>
      </c>
      <c r="M66" s="6"/>
    </row>
    <row r="67" spans="2:13" ht="22.5" customHeight="1">
      <c r="B67" s="12" t="s">
        <v>126</v>
      </c>
      <c r="C67" s="14" t="s">
        <v>97</v>
      </c>
      <c r="D67" s="61">
        <v>1986000</v>
      </c>
      <c r="E67" s="33"/>
      <c r="F67" s="32">
        <v>94400</v>
      </c>
      <c r="G67" s="45">
        <v>1036300</v>
      </c>
      <c r="H67" s="35"/>
      <c r="I67" s="38" t="s">
        <v>86</v>
      </c>
      <c r="J67" s="38" t="s">
        <v>86</v>
      </c>
      <c r="K67" s="45">
        <v>11020000</v>
      </c>
      <c r="L67" s="37" t="s">
        <v>86</v>
      </c>
      <c r="M67" s="6"/>
    </row>
    <row r="68" spans="2:13" ht="18" customHeight="1">
      <c r="B68" s="15" t="s">
        <v>40</v>
      </c>
      <c r="C68" s="14">
        <v>1998</v>
      </c>
      <c r="D68" s="61">
        <v>75874</v>
      </c>
      <c r="E68" s="33"/>
      <c r="F68" s="32">
        <v>814015</v>
      </c>
      <c r="G68" s="45">
        <v>9711</v>
      </c>
      <c r="H68" s="35"/>
      <c r="I68" s="61">
        <v>11463</v>
      </c>
      <c r="J68" s="38" t="s">
        <v>86</v>
      </c>
      <c r="K68" s="45">
        <v>16527398</v>
      </c>
      <c r="L68" s="37" t="s">
        <v>86</v>
      </c>
      <c r="M68" s="6"/>
    </row>
    <row r="69" spans="2:13" ht="18" customHeight="1">
      <c r="B69" s="15" t="s">
        <v>92</v>
      </c>
      <c r="C69" s="14">
        <v>2000</v>
      </c>
      <c r="D69" s="61">
        <v>3097600</v>
      </c>
      <c r="E69" s="33"/>
      <c r="F69" s="32">
        <v>24146200</v>
      </c>
      <c r="G69" s="45">
        <v>14700</v>
      </c>
      <c r="H69" s="35"/>
      <c r="I69" s="61">
        <v>2660700</v>
      </c>
      <c r="J69" s="38" t="s">
        <v>86</v>
      </c>
      <c r="K69" s="45">
        <v>89990</v>
      </c>
      <c r="L69" s="37" t="s">
        <v>86</v>
      </c>
      <c r="M69" s="6"/>
    </row>
    <row r="70" spans="2:13" ht="18" customHeight="1">
      <c r="B70" s="15" t="s">
        <v>41</v>
      </c>
      <c r="C70" s="14">
        <v>2003</v>
      </c>
      <c r="D70" s="44">
        <v>7513305</v>
      </c>
      <c r="E70" s="33" t="s">
        <v>90</v>
      </c>
      <c r="F70" s="38" t="s">
        <v>86</v>
      </c>
      <c r="G70" s="45">
        <v>2383520</v>
      </c>
      <c r="H70" s="35" t="s">
        <v>91</v>
      </c>
      <c r="I70" s="38" t="s">
        <v>86</v>
      </c>
      <c r="J70" s="38" t="s">
        <v>86</v>
      </c>
      <c r="K70" s="45">
        <v>25687023</v>
      </c>
      <c r="L70" s="37" t="s">
        <v>86</v>
      </c>
      <c r="M70" s="6"/>
    </row>
    <row r="71" spans="2:13" ht="18" customHeight="1">
      <c r="B71" s="15" t="s">
        <v>42</v>
      </c>
      <c r="C71" s="14">
        <v>2002</v>
      </c>
      <c r="D71" s="61">
        <v>10788335</v>
      </c>
      <c r="E71" s="33"/>
      <c r="F71" s="32">
        <v>7404102</v>
      </c>
      <c r="G71" s="45">
        <v>632551</v>
      </c>
      <c r="H71" s="35"/>
      <c r="I71" s="61">
        <v>26054</v>
      </c>
      <c r="J71" s="38" t="s">
        <v>86</v>
      </c>
      <c r="K71" s="45">
        <v>19869644</v>
      </c>
      <c r="L71" s="50">
        <v>10117</v>
      </c>
      <c r="M71" s="6"/>
    </row>
    <row r="72" spans="2:13" ht="18" customHeight="1">
      <c r="B72" s="15" t="s">
        <v>43</v>
      </c>
      <c r="C72" s="14">
        <v>2000</v>
      </c>
      <c r="D72" s="61">
        <v>35948216</v>
      </c>
      <c r="E72" s="33"/>
      <c r="F72" s="32">
        <v>47889860</v>
      </c>
      <c r="G72" s="34" t="s">
        <v>86</v>
      </c>
      <c r="H72" s="35"/>
      <c r="I72" s="61">
        <v>3343256</v>
      </c>
      <c r="J72" s="32">
        <v>613691</v>
      </c>
      <c r="K72" s="34" t="s">
        <v>86</v>
      </c>
      <c r="L72" s="37" t="s">
        <v>86</v>
      </c>
      <c r="M72" s="6"/>
    </row>
    <row r="73" spans="2:13" ht="18" customHeight="1">
      <c r="B73" s="15" t="s">
        <v>44</v>
      </c>
      <c r="C73" s="14">
        <v>2002</v>
      </c>
      <c r="D73" s="61">
        <v>5135324</v>
      </c>
      <c r="E73" s="33"/>
      <c r="F73" s="32">
        <v>2106768</v>
      </c>
      <c r="G73" s="45">
        <v>8572977</v>
      </c>
      <c r="H73" s="35"/>
      <c r="I73" s="61">
        <v>328862</v>
      </c>
      <c r="J73" s="38" t="s">
        <v>86</v>
      </c>
      <c r="K73" s="36">
        <v>142499735</v>
      </c>
      <c r="L73" s="37" t="s">
        <v>86</v>
      </c>
      <c r="M73" s="6"/>
    </row>
    <row r="74" spans="2:13" ht="18" customHeight="1">
      <c r="B74" s="15" t="s">
        <v>45</v>
      </c>
      <c r="C74" s="14" t="s">
        <v>95</v>
      </c>
      <c r="D74" s="61">
        <v>9671</v>
      </c>
      <c r="E74" s="33"/>
      <c r="F74" s="32">
        <v>289311</v>
      </c>
      <c r="G74" s="34" t="s">
        <v>86</v>
      </c>
      <c r="H74" s="35"/>
      <c r="I74" s="61">
        <v>2083</v>
      </c>
      <c r="J74" s="32">
        <v>32829</v>
      </c>
      <c r="K74" s="45">
        <v>2540341</v>
      </c>
      <c r="L74" s="50">
        <v>7641</v>
      </c>
      <c r="M74" s="6"/>
    </row>
    <row r="75" spans="2:13" ht="18" customHeight="1">
      <c r="B75" s="12" t="s">
        <v>127</v>
      </c>
      <c r="C75" s="14">
        <v>1999</v>
      </c>
      <c r="D75" s="61">
        <v>280513</v>
      </c>
      <c r="E75" s="33"/>
      <c r="F75" s="32">
        <v>9128388</v>
      </c>
      <c r="G75" s="34" t="s">
        <v>86</v>
      </c>
      <c r="H75" s="35"/>
      <c r="I75" s="61">
        <v>5335</v>
      </c>
      <c r="J75" s="32">
        <v>255475</v>
      </c>
      <c r="K75" s="45">
        <v>225309915</v>
      </c>
      <c r="L75" s="37" t="s">
        <v>86</v>
      </c>
      <c r="M75" s="6"/>
    </row>
    <row r="76" spans="2:13" ht="18" customHeight="1">
      <c r="B76" s="15" t="s">
        <v>46</v>
      </c>
      <c r="C76" s="14">
        <v>2002</v>
      </c>
      <c r="D76" s="61">
        <v>1342163</v>
      </c>
      <c r="E76" s="33"/>
      <c r="F76" s="32">
        <v>329475</v>
      </c>
      <c r="G76" s="45">
        <v>78013</v>
      </c>
      <c r="H76" s="35"/>
      <c r="I76" s="38" t="s">
        <v>86</v>
      </c>
      <c r="J76" s="38" t="s">
        <v>86</v>
      </c>
      <c r="K76" s="45">
        <v>10202144</v>
      </c>
      <c r="L76" s="37" t="s">
        <v>86</v>
      </c>
      <c r="M76" s="6"/>
    </row>
    <row r="77" spans="2:13" ht="18" customHeight="1">
      <c r="B77" s="15" t="s">
        <v>47</v>
      </c>
      <c r="C77" s="14">
        <v>2001</v>
      </c>
      <c r="D77" s="61">
        <v>9974685</v>
      </c>
      <c r="E77" s="33"/>
      <c r="F77" s="32">
        <v>24796015</v>
      </c>
      <c r="G77" s="34" t="s">
        <v>86</v>
      </c>
      <c r="H77" s="35"/>
      <c r="I77" s="32">
        <v>604526</v>
      </c>
      <c r="J77" s="44">
        <v>6606</v>
      </c>
      <c r="K77" s="45">
        <v>39112087</v>
      </c>
      <c r="L77" s="37" t="s">
        <v>86</v>
      </c>
      <c r="M77" s="6"/>
    </row>
    <row r="78" spans="2:13" ht="18" customHeight="1" thickBot="1">
      <c r="B78" s="15" t="s">
        <v>84</v>
      </c>
      <c r="C78" s="14">
        <v>2002</v>
      </c>
      <c r="D78" s="61">
        <v>1404299</v>
      </c>
      <c r="E78" s="33"/>
      <c r="F78" s="32">
        <v>15368834</v>
      </c>
      <c r="G78" s="34" t="s">
        <v>86</v>
      </c>
      <c r="H78" s="35"/>
      <c r="I78" s="32">
        <v>706898</v>
      </c>
      <c r="J78" s="38" t="s">
        <v>86</v>
      </c>
      <c r="K78" s="45">
        <v>9746611</v>
      </c>
      <c r="L78" s="50">
        <v>186300</v>
      </c>
      <c r="M78" s="6"/>
    </row>
    <row r="79" spans="2:13" ht="18" customHeight="1" thickBot="1">
      <c r="B79" s="103" t="s">
        <v>113</v>
      </c>
      <c r="C79" s="114"/>
      <c r="D79" s="105">
        <f>SUM(D80:D108)</f>
        <v>98593103</v>
      </c>
      <c r="E79" s="106"/>
      <c r="F79" s="105">
        <f>SUM(F80:F108)</f>
        <v>130503479</v>
      </c>
      <c r="G79" s="105">
        <f>SUM(G80:G108)</f>
        <v>166683292</v>
      </c>
      <c r="H79" s="107">
        <f>SUM(H80:H108)</f>
        <v>0</v>
      </c>
      <c r="I79" s="105">
        <f>SUM(I80:I108)</f>
        <v>2241160</v>
      </c>
      <c r="J79" s="115" t="s">
        <v>86</v>
      </c>
      <c r="K79" s="116">
        <f>SUM(K80:K108)</f>
        <v>1416359098</v>
      </c>
      <c r="L79" s="117">
        <f>+L83+L86+L93+L94+L95+L97+L100+L101+L106</f>
        <v>14777073</v>
      </c>
      <c r="M79" s="6"/>
    </row>
    <row r="80" spans="2:13" ht="18" customHeight="1">
      <c r="B80" s="15" t="s">
        <v>48</v>
      </c>
      <c r="C80" s="14">
        <v>1998</v>
      </c>
      <c r="D80" s="61">
        <v>635435</v>
      </c>
      <c r="E80" s="33"/>
      <c r="F80" s="32">
        <v>2290338</v>
      </c>
      <c r="G80" s="45">
        <v>61904</v>
      </c>
      <c r="H80" s="35"/>
      <c r="I80" s="61">
        <v>42128</v>
      </c>
      <c r="J80" s="37" t="s">
        <v>86</v>
      </c>
      <c r="K80" s="66">
        <v>2864844</v>
      </c>
      <c r="L80" s="67" t="s">
        <v>86</v>
      </c>
      <c r="M80" s="6"/>
    </row>
    <row r="81" spans="2:13" ht="18" customHeight="1">
      <c r="B81" s="15" t="s">
        <v>49</v>
      </c>
      <c r="C81" s="14" t="s">
        <v>93</v>
      </c>
      <c r="D81" s="61">
        <v>2151340</v>
      </c>
      <c r="E81" s="33"/>
      <c r="F81" s="32">
        <v>390060</v>
      </c>
      <c r="G81" s="45">
        <v>3425450</v>
      </c>
      <c r="H81" s="35"/>
      <c r="I81" s="38" t="s">
        <v>86</v>
      </c>
      <c r="J81" s="37" t="s">
        <v>86</v>
      </c>
      <c r="K81" s="66">
        <v>13640000</v>
      </c>
      <c r="L81" s="68" t="s">
        <v>86</v>
      </c>
      <c r="M81" s="6"/>
    </row>
    <row r="82" spans="2:13" ht="18" customHeight="1">
      <c r="B82" s="15" t="s">
        <v>50</v>
      </c>
      <c r="C82" s="14" t="s">
        <v>93</v>
      </c>
      <c r="D82" s="61">
        <v>3041570</v>
      </c>
      <c r="E82" s="33"/>
      <c r="F82" s="32">
        <v>176700</v>
      </c>
      <c r="G82" s="45">
        <v>7368540</v>
      </c>
      <c r="H82" s="35"/>
      <c r="I82" s="38" t="s">
        <v>86</v>
      </c>
      <c r="J82" s="37" t="s">
        <v>86</v>
      </c>
      <c r="K82" s="66">
        <v>39920000</v>
      </c>
      <c r="L82" s="68" t="s">
        <v>86</v>
      </c>
      <c r="M82" s="6"/>
    </row>
    <row r="83" spans="2:13" ht="18" customHeight="1">
      <c r="B83" s="15" t="s">
        <v>51</v>
      </c>
      <c r="C83" s="14">
        <v>2003</v>
      </c>
      <c r="D83" s="61">
        <v>488646</v>
      </c>
      <c r="E83" s="33"/>
      <c r="F83" s="32">
        <v>972161</v>
      </c>
      <c r="G83" s="45">
        <v>1924672</v>
      </c>
      <c r="H83" s="35"/>
      <c r="I83" s="61">
        <v>15474</v>
      </c>
      <c r="J83" s="37" t="s">
        <v>86</v>
      </c>
      <c r="K83" s="66">
        <v>15989365</v>
      </c>
      <c r="L83" s="69">
        <v>463058</v>
      </c>
      <c r="M83" s="6"/>
    </row>
    <row r="84" spans="2:13" ht="18" customHeight="1">
      <c r="B84" s="12" t="s">
        <v>128</v>
      </c>
      <c r="C84" s="14">
        <v>2000</v>
      </c>
      <c r="D84" s="61">
        <v>1565418</v>
      </c>
      <c r="E84" s="33"/>
      <c r="F84" s="32">
        <v>90500</v>
      </c>
      <c r="G84" s="45">
        <v>3461611</v>
      </c>
      <c r="H84" s="35"/>
      <c r="I84" s="61">
        <v>23642</v>
      </c>
      <c r="J84" s="37" t="s">
        <v>86</v>
      </c>
      <c r="K84" s="66">
        <v>30557267</v>
      </c>
      <c r="L84" s="68" t="s">
        <v>86</v>
      </c>
      <c r="M84" s="6"/>
    </row>
    <row r="85" spans="2:13" ht="18" customHeight="1">
      <c r="B85" s="15" t="s">
        <v>52</v>
      </c>
      <c r="C85" s="14" t="s">
        <v>93</v>
      </c>
      <c r="D85" s="61">
        <v>1887060</v>
      </c>
      <c r="E85" s="33"/>
      <c r="F85" s="32">
        <v>142880</v>
      </c>
      <c r="G85" s="45">
        <v>11626040</v>
      </c>
      <c r="H85" s="35"/>
      <c r="I85" s="38" t="s">
        <v>86</v>
      </c>
      <c r="J85" s="37" t="s">
        <v>86</v>
      </c>
      <c r="K85" s="66">
        <v>19930000</v>
      </c>
      <c r="L85" s="68" t="s">
        <v>86</v>
      </c>
      <c r="M85" s="6"/>
    </row>
    <row r="86" spans="2:13" ht="18" customHeight="1">
      <c r="B86" s="15" t="s">
        <v>53</v>
      </c>
      <c r="C86" s="14">
        <v>2001</v>
      </c>
      <c r="D86" s="61">
        <v>280884</v>
      </c>
      <c r="E86" s="33"/>
      <c r="F86" s="32">
        <v>48875</v>
      </c>
      <c r="G86" s="45">
        <v>329785</v>
      </c>
      <c r="H86" s="35"/>
      <c r="I86" s="61">
        <v>5261</v>
      </c>
      <c r="J86" s="37" t="s">
        <v>86</v>
      </c>
      <c r="K86" s="66">
        <v>1649230</v>
      </c>
      <c r="L86" s="69">
        <v>34901</v>
      </c>
      <c r="M86" s="6"/>
    </row>
    <row r="87" spans="2:13" ht="18" customHeight="1">
      <c r="B87" s="15" t="s">
        <v>54</v>
      </c>
      <c r="C87" s="14" t="s">
        <v>93</v>
      </c>
      <c r="D87" s="61">
        <v>1056480</v>
      </c>
      <c r="E87" s="33"/>
      <c r="F87" s="32">
        <v>108090</v>
      </c>
      <c r="G87" s="45">
        <v>1295800</v>
      </c>
      <c r="H87" s="35"/>
      <c r="I87" s="38" t="s">
        <v>86</v>
      </c>
      <c r="J87" s="37" t="s">
        <v>86</v>
      </c>
      <c r="K87" s="66">
        <v>12330000</v>
      </c>
      <c r="L87" s="68" t="s">
        <v>86</v>
      </c>
      <c r="M87" s="6"/>
    </row>
    <row r="88" spans="2:13" ht="18" customHeight="1">
      <c r="B88" s="15" t="s">
        <v>55</v>
      </c>
      <c r="C88" s="14" t="s">
        <v>93</v>
      </c>
      <c r="D88" s="61">
        <v>20258920</v>
      </c>
      <c r="E88" s="33"/>
      <c r="F88" s="32">
        <v>10618180</v>
      </c>
      <c r="G88" s="45">
        <v>14869720</v>
      </c>
      <c r="H88" s="35"/>
      <c r="I88" s="38" t="s">
        <v>86</v>
      </c>
      <c r="J88" s="37" t="s">
        <v>86</v>
      </c>
      <c r="K88" s="66">
        <v>203370000</v>
      </c>
      <c r="L88" s="68" t="s">
        <v>86</v>
      </c>
      <c r="M88" s="6"/>
    </row>
    <row r="89" spans="2:13" ht="18" customHeight="1">
      <c r="B89" s="15" t="s">
        <v>56</v>
      </c>
      <c r="C89" s="14" t="s">
        <v>93</v>
      </c>
      <c r="D89" s="61">
        <v>14895810</v>
      </c>
      <c r="E89" s="33"/>
      <c r="F89" s="32">
        <v>2723660</v>
      </c>
      <c r="G89" s="45">
        <v>26101030</v>
      </c>
      <c r="H89" s="35"/>
      <c r="I89" s="38" t="s">
        <v>86</v>
      </c>
      <c r="J89" s="37" t="s">
        <v>86</v>
      </c>
      <c r="K89" s="66">
        <v>68970000</v>
      </c>
      <c r="L89" s="68" t="s">
        <v>86</v>
      </c>
      <c r="M89" s="6"/>
    </row>
    <row r="90" spans="2:13" ht="18" customHeight="1">
      <c r="B90" s="15" t="s">
        <v>57</v>
      </c>
      <c r="C90" s="14" t="s">
        <v>93</v>
      </c>
      <c r="D90" s="61">
        <v>652390</v>
      </c>
      <c r="E90" s="33"/>
      <c r="F90" s="32">
        <v>14079870</v>
      </c>
      <c r="G90" s="45">
        <v>969850</v>
      </c>
      <c r="H90" s="35"/>
      <c r="I90" s="38" t="s">
        <v>86</v>
      </c>
      <c r="J90" s="37" t="s">
        <v>86</v>
      </c>
      <c r="K90" s="66">
        <v>38320000</v>
      </c>
      <c r="L90" s="68" t="s">
        <v>86</v>
      </c>
      <c r="M90" s="6"/>
    </row>
    <row r="91" spans="2:13" ht="18" customHeight="1">
      <c r="B91" s="15" t="s">
        <v>58</v>
      </c>
      <c r="C91" s="14">
        <v>2000</v>
      </c>
      <c r="D91" s="61">
        <v>850442</v>
      </c>
      <c r="E91" s="33"/>
      <c r="F91" s="32">
        <v>1287324</v>
      </c>
      <c r="G91" s="45">
        <v>5050510</v>
      </c>
      <c r="H91" s="35"/>
      <c r="I91" s="61">
        <v>80555</v>
      </c>
      <c r="J91" s="37" t="s">
        <v>86</v>
      </c>
      <c r="K91" s="66">
        <v>42418987</v>
      </c>
      <c r="L91" s="68" t="s">
        <v>86</v>
      </c>
      <c r="M91" s="6"/>
    </row>
    <row r="92" spans="2:13" ht="18" customHeight="1">
      <c r="B92" s="15" t="s">
        <v>59</v>
      </c>
      <c r="C92" s="14">
        <v>2000</v>
      </c>
      <c r="D92" s="61">
        <v>7036010</v>
      </c>
      <c r="E92" s="33"/>
      <c r="F92" s="32">
        <v>6899630</v>
      </c>
      <c r="G92" s="45">
        <v>1722110</v>
      </c>
      <c r="H92" s="35"/>
      <c r="I92" s="38" t="s">
        <v>86</v>
      </c>
      <c r="J92" s="37" t="s">
        <v>86</v>
      </c>
      <c r="K92" s="66">
        <v>12730000</v>
      </c>
      <c r="L92" s="68" t="s">
        <v>86</v>
      </c>
      <c r="M92" s="6"/>
    </row>
    <row r="93" spans="2:13" ht="18" customHeight="1">
      <c r="B93" s="15" t="s">
        <v>60</v>
      </c>
      <c r="C93" s="14">
        <v>2000</v>
      </c>
      <c r="D93" s="61">
        <v>6228457</v>
      </c>
      <c r="E93" s="33"/>
      <c r="F93" s="32">
        <v>7732302</v>
      </c>
      <c r="G93" s="45">
        <v>8614016</v>
      </c>
      <c r="H93" s="35"/>
      <c r="I93" s="61">
        <v>180194</v>
      </c>
      <c r="J93" s="37" t="s">
        <v>86</v>
      </c>
      <c r="K93" s="66">
        <v>158973460</v>
      </c>
      <c r="L93" s="69">
        <v>10885258</v>
      </c>
      <c r="M93" s="6"/>
    </row>
    <row r="94" spans="2:13" ht="18" customHeight="1">
      <c r="B94" s="15" t="s">
        <v>61</v>
      </c>
      <c r="C94" s="14">
        <v>2001</v>
      </c>
      <c r="D94" s="61">
        <v>364800</v>
      </c>
      <c r="E94" s="33"/>
      <c r="F94" s="32">
        <v>52000</v>
      </c>
      <c r="G94" s="45">
        <v>368900</v>
      </c>
      <c r="H94" s="35"/>
      <c r="I94" s="61">
        <v>17700</v>
      </c>
      <c r="J94" s="37" t="s">
        <v>86</v>
      </c>
      <c r="K94" s="66">
        <v>3576000</v>
      </c>
      <c r="L94" s="70">
        <v>179400</v>
      </c>
      <c r="M94" s="6"/>
    </row>
    <row r="95" spans="2:13" ht="18" customHeight="1">
      <c r="B95" s="15" t="s">
        <v>62</v>
      </c>
      <c r="C95" s="14">
        <v>2003</v>
      </c>
      <c r="D95" s="61">
        <v>883972</v>
      </c>
      <c r="E95" s="33"/>
      <c r="F95" s="32">
        <v>73985</v>
      </c>
      <c r="G95" s="45">
        <v>1076114</v>
      </c>
      <c r="H95" s="35"/>
      <c r="I95" s="61">
        <v>65030</v>
      </c>
      <c r="J95" s="37" t="s">
        <v>86</v>
      </c>
      <c r="K95" s="66">
        <v>8670419</v>
      </c>
      <c r="L95" s="69">
        <v>401200</v>
      </c>
      <c r="M95" s="6"/>
    </row>
    <row r="96" spans="2:13" ht="18" customHeight="1">
      <c r="B96" s="15" t="s">
        <v>63</v>
      </c>
      <c r="C96" s="14" t="s">
        <v>93</v>
      </c>
      <c r="D96" s="61">
        <v>207930</v>
      </c>
      <c r="E96" s="33"/>
      <c r="F96" s="32">
        <v>8480</v>
      </c>
      <c r="G96" s="45">
        <v>86210</v>
      </c>
      <c r="H96" s="35"/>
      <c r="I96" s="38" t="s">
        <v>86</v>
      </c>
      <c r="J96" s="37" t="s">
        <v>86</v>
      </c>
      <c r="K96" s="66">
        <v>60000</v>
      </c>
      <c r="L96" s="68" t="s">
        <v>86</v>
      </c>
      <c r="M96" s="6"/>
    </row>
    <row r="97" spans="2:13" ht="18" customHeight="1">
      <c r="B97" s="15" t="s">
        <v>64</v>
      </c>
      <c r="C97" s="14">
        <v>2001</v>
      </c>
      <c r="D97" s="61">
        <v>18417</v>
      </c>
      <c r="E97" s="33"/>
      <c r="F97" s="32">
        <v>14306</v>
      </c>
      <c r="G97" s="45">
        <v>81841</v>
      </c>
      <c r="H97" s="35"/>
      <c r="I97" s="61">
        <v>853</v>
      </c>
      <c r="J97" s="37" t="s">
        <v>86</v>
      </c>
      <c r="K97" s="66">
        <v>1946729</v>
      </c>
      <c r="L97" s="69">
        <v>55254</v>
      </c>
      <c r="M97" s="6"/>
    </row>
    <row r="98" spans="2:13" ht="18" customHeight="1">
      <c r="B98" s="15" t="s">
        <v>65</v>
      </c>
      <c r="C98" s="14" t="s">
        <v>93</v>
      </c>
      <c r="D98" s="61">
        <v>4205690</v>
      </c>
      <c r="E98" s="33"/>
      <c r="F98" s="32">
        <v>1553440</v>
      </c>
      <c r="G98" s="45">
        <v>13566820</v>
      </c>
      <c r="H98" s="35"/>
      <c r="I98" s="38" t="s">
        <v>86</v>
      </c>
      <c r="J98" s="37" t="s">
        <v>86</v>
      </c>
      <c r="K98" s="66">
        <v>38320000</v>
      </c>
      <c r="L98" s="68" t="s">
        <v>86</v>
      </c>
      <c r="M98" s="6"/>
    </row>
    <row r="99" spans="2:13" ht="18" customHeight="1">
      <c r="B99" s="15" t="s">
        <v>66</v>
      </c>
      <c r="C99" s="14">
        <v>1999</v>
      </c>
      <c r="D99" s="61">
        <v>1033070</v>
      </c>
      <c r="E99" s="33"/>
      <c r="F99" s="32">
        <v>1010390</v>
      </c>
      <c r="G99" s="45">
        <v>738372</v>
      </c>
      <c r="H99" s="35"/>
      <c r="I99" s="61">
        <v>26959</v>
      </c>
      <c r="J99" s="37" t="s">
        <v>86</v>
      </c>
      <c r="K99" s="66">
        <v>3181174</v>
      </c>
      <c r="L99" s="68" t="s">
        <v>86</v>
      </c>
      <c r="M99" s="6"/>
    </row>
    <row r="100" spans="2:13" ht="18" customHeight="1">
      <c r="B100" s="15" t="s">
        <v>67</v>
      </c>
      <c r="C100" s="14">
        <v>2002</v>
      </c>
      <c r="D100" s="61">
        <v>5532728</v>
      </c>
      <c r="E100" s="33"/>
      <c r="F100" s="32">
        <v>538635</v>
      </c>
      <c r="G100" s="40">
        <v>18628910</v>
      </c>
      <c r="H100" s="35"/>
      <c r="I100" s="32">
        <v>329533</v>
      </c>
      <c r="J100" s="37" t="s">
        <v>86</v>
      </c>
      <c r="K100" s="71">
        <v>198783484</v>
      </c>
      <c r="L100" s="69">
        <v>870351</v>
      </c>
      <c r="M100" s="6"/>
    </row>
    <row r="101" spans="2:13" ht="18" customHeight="1">
      <c r="B101" s="15" t="s">
        <v>68</v>
      </c>
      <c r="C101" s="14">
        <v>1999</v>
      </c>
      <c r="D101" s="61">
        <v>1415188</v>
      </c>
      <c r="E101" s="33"/>
      <c r="F101" s="32">
        <v>3467006</v>
      </c>
      <c r="G101" s="40">
        <v>2418426</v>
      </c>
      <c r="H101" s="35"/>
      <c r="I101" s="61">
        <v>96471</v>
      </c>
      <c r="J101" s="37" t="s">
        <v>86</v>
      </c>
      <c r="K101" s="71">
        <v>39942087</v>
      </c>
      <c r="L101" s="69">
        <v>338331</v>
      </c>
      <c r="M101" s="6"/>
    </row>
    <row r="102" spans="2:13" s="7" customFormat="1" ht="18" customHeight="1">
      <c r="B102" s="15" t="s">
        <v>69</v>
      </c>
      <c r="C102" s="14">
        <v>2002</v>
      </c>
      <c r="D102" s="61">
        <v>2864931</v>
      </c>
      <c r="E102" s="33"/>
      <c r="F102" s="32">
        <v>7982676</v>
      </c>
      <c r="G102" s="40">
        <v>8259680</v>
      </c>
      <c r="H102" s="35"/>
      <c r="I102" s="32">
        <v>992139</v>
      </c>
      <c r="J102" s="37" t="s">
        <v>86</v>
      </c>
      <c r="K102" s="71">
        <v>82407052</v>
      </c>
      <c r="L102" s="68" t="s">
        <v>86</v>
      </c>
      <c r="M102" s="6"/>
    </row>
    <row r="103" spans="2:13" ht="18" customHeight="1">
      <c r="B103" s="12" t="s">
        <v>136</v>
      </c>
      <c r="C103" s="14">
        <v>2002</v>
      </c>
      <c r="D103" s="61">
        <v>748282</v>
      </c>
      <c r="E103" s="33"/>
      <c r="F103" s="32">
        <v>1656419</v>
      </c>
      <c r="G103" s="40">
        <v>1983504</v>
      </c>
      <c r="H103" s="35"/>
      <c r="I103" s="32">
        <v>31830</v>
      </c>
      <c r="J103" s="37" t="s">
        <v>86</v>
      </c>
      <c r="K103" s="71">
        <v>9779131</v>
      </c>
      <c r="L103" s="69">
        <v>685508</v>
      </c>
      <c r="M103" s="6"/>
    </row>
    <row r="104" spans="2:13" ht="18" customHeight="1">
      <c r="B104" s="12" t="s">
        <v>129</v>
      </c>
      <c r="C104" s="14">
        <v>2001</v>
      </c>
      <c r="D104" s="61">
        <v>625190</v>
      </c>
      <c r="E104" s="33"/>
      <c r="F104" s="32">
        <v>323113</v>
      </c>
      <c r="G104" s="45">
        <v>1413873</v>
      </c>
      <c r="H104" s="35"/>
      <c r="I104" s="32">
        <v>6650</v>
      </c>
      <c r="J104" s="37" t="s">
        <v>86</v>
      </c>
      <c r="K104" s="66">
        <v>12928670</v>
      </c>
      <c r="L104" s="68" t="s">
        <v>86</v>
      </c>
      <c r="M104" s="6"/>
    </row>
    <row r="105" spans="2:13" ht="18" customHeight="1">
      <c r="B105" s="15" t="s">
        <v>70</v>
      </c>
      <c r="C105" s="14">
        <v>2000</v>
      </c>
      <c r="D105" s="61">
        <v>499546</v>
      </c>
      <c r="E105" s="33"/>
      <c r="F105" s="32">
        <v>125412</v>
      </c>
      <c r="G105" s="45">
        <v>601953</v>
      </c>
      <c r="H105" s="35"/>
      <c r="I105" s="61">
        <v>14407</v>
      </c>
      <c r="J105" s="37" t="s">
        <v>86</v>
      </c>
      <c r="K105" s="66">
        <v>5835199</v>
      </c>
      <c r="L105" s="68" t="s">
        <v>86</v>
      </c>
      <c r="M105" s="6"/>
    </row>
    <row r="106" spans="2:13" ht="18" customHeight="1">
      <c r="B106" s="15" t="s">
        <v>71</v>
      </c>
      <c r="C106" s="14">
        <v>1999</v>
      </c>
      <c r="D106" s="61">
        <v>6360827</v>
      </c>
      <c r="E106" s="33"/>
      <c r="F106" s="32">
        <v>23732297</v>
      </c>
      <c r="G106" s="45">
        <v>22079591</v>
      </c>
      <c r="H106" s="35"/>
      <c r="I106" s="61">
        <v>312334</v>
      </c>
      <c r="J106" s="37" t="s">
        <v>86</v>
      </c>
      <c r="K106" s="66">
        <v>182446000</v>
      </c>
      <c r="L106" s="69">
        <v>1549320</v>
      </c>
      <c r="M106" s="6"/>
    </row>
    <row r="107" spans="2:13" ht="18" customHeight="1">
      <c r="B107" s="15" t="s">
        <v>72</v>
      </c>
      <c r="C107" s="14" t="s">
        <v>93</v>
      </c>
      <c r="D107" s="61">
        <v>1712990</v>
      </c>
      <c r="E107" s="33"/>
      <c r="F107" s="32">
        <v>437370</v>
      </c>
      <c r="G107" s="45">
        <v>2115340</v>
      </c>
      <c r="H107" s="35"/>
      <c r="I107" s="38" t="s">
        <v>86</v>
      </c>
      <c r="J107" s="37" t="s">
        <v>86</v>
      </c>
      <c r="K107" s="66">
        <v>13710000</v>
      </c>
      <c r="L107" s="68" t="s">
        <v>86</v>
      </c>
      <c r="M107" s="6"/>
    </row>
    <row r="108" spans="2:13" ht="18" customHeight="1">
      <c r="B108" s="15" t="s">
        <v>73</v>
      </c>
      <c r="C108" s="14" t="s">
        <v>93</v>
      </c>
      <c r="D108" s="61">
        <v>11090680</v>
      </c>
      <c r="E108" s="33"/>
      <c r="F108" s="32">
        <v>41967380</v>
      </c>
      <c r="G108" s="45">
        <v>6442720</v>
      </c>
      <c r="H108" s="35"/>
      <c r="I108" s="38" t="s">
        <v>86</v>
      </c>
      <c r="J108" s="37" t="s">
        <v>86</v>
      </c>
      <c r="K108" s="66">
        <v>153110000</v>
      </c>
      <c r="L108" s="68" t="s">
        <v>86</v>
      </c>
      <c r="M108" s="6"/>
    </row>
    <row r="109" spans="2:13" ht="18" customHeight="1">
      <c r="B109" s="103" t="s">
        <v>114</v>
      </c>
      <c r="C109" s="118"/>
      <c r="D109" s="100">
        <f>SUM(D110:D118)</f>
        <v>37536310</v>
      </c>
      <c r="E109" s="101"/>
      <c r="F109" s="100">
        <f aca="true" t="shared" si="4" ref="F109:K109">SUM(F110:F118)</f>
        <v>150645728</v>
      </c>
      <c r="G109" s="100">
        <f t="shared" si="4"/>
        <v>3478700</v>
      </c>
      <c r="H109" s="119"/>
      <c r="I109" s="100">
        <f t="shared" si="4"/>
        <v>312495</v>
      </c>
      <c r="J109" s="120" t="s">
        <v>86</v>
      </c>
      <c r="K109" s="100">
        <f t="shared" si="4"/>
        <v>92074072</v>
      </c>
      <c r="L109" s="121">
        <f>+L112+L114</f>
        <v>9063</v>
      </c>
      <c r="M109" s="6"/>
    </row>
    <row r="110" spans="2:13" ht="18" customHeight="1">
      <c r="B110" s="15" t="s">
        <v>74</v>
      </c>
      <c r="C110" s="14">
        <v>2003</v>
      </c>
      <c r="D110" s="61">
        <v>300</v>
      </c>
      <c r="E110" s="33"/>
      <c r="F110" s="38" t="s">
        <v>86</v>
      </c>
      <c r="G110" s="45">
        <v>64208</v>
      </c>
      <c r="H110" s="35"/>
      <c r="I110" s="38" t="s">
        <v>86</v>
      </c>
      <c r="J110" s="37" t="s">
        <v>86</v>
      </c>
      <c r="K110" s="66">
        <v>68372</v>
      </c>
      <c r="L110" s="37" t="s">
        <v>86</v>
      </c>
      <c r="M110" s="6"/>
    </row>
    <row r="111" spans="2:13" ht="18" customHeight="1">
      <c r="B111" s="15" t="s">
        <v>75</v>
      </c>
      <c r="C111" s="14">
        <v>2001</v>
      </c>
      <c r="D111" s="61">
        <v>27728327</v>
      </c>
      <c r="E111" s="33"/>
      <c r="F111" s="32">
        <v>110928000</v>
      </c>
      <c r="G111" s="45">
        <v>2748000</v>
      </c>
      <c r="H111" s="35"/>
      <c r="I111" s="44">
        <v>223998</v>
      </c>
      <c r="J111" s="37" t="s">
        <v>86</v>
      </c>
      <c r="K111" s="66">
        <v>90973000</v>
      </c>
      <c r="L111" s="37" t="s">
        <v>86</v>
      </c>
      <c r="M111" s="6"/>
    </row>
    <row r="112" spans="2:13" ht="18" customHeight="1">
      <c r="B112" s="15" t="s">
        <v>76</v>
      </c>
      <c r="C112" s="14">
        <v>2000</v>
      </c>
      <c r="D112" s="61">
        <v>301</v>
      </c>
      <c r="E112" s="33"/>
      <c r="F112" s="32">
        <v>3595</v>
      </c>
      <c r="G112" s="45">
        <v>15876</v>
      </c>
      <c r="H112" s="35"/>
      <c r="I112" s="61">
        <v>71</v>
      </c>
      <c r="J112" s="37" t="s">
        <v>86</v>
      </c>
      <c r="K112" s="66">
        <v>24277</v>
      </c>
      <c r="L112" s="63">
        <v>1272</v>
      </c>
      <c r="M112" s="6"/>
    </row>
    <row r="113" spans="2:13" ht="18" customHeight="1">
      <c r="B113" s="15" t="s">
        <v>77</v>
      </c>
      <c r="C113" s="14">
        <v>2002</v>
      </c>
      <c r="D113" s="61">
        <v>251</v>
      </c>
      <c r="E113" s="33"/>
      <c r="F113" s="32">
        <v>81</v>
      </c>
      <c r="G113" s="45">
        <v>654</v>
      </c>
      <c r="H113" s="35"/>
      <c r="I113" s="61">
        <v>4</v>
      </c>
      <c r="J113" s="37" t="s">
        <v>86</v>
      </c>
      <c r="K113" s="66">
        <v>3160</v>
      </c>
      <c r="L113" s="37" t="s">
        <v>86</v>
      </c>
      <c r="M113" s="6"/>
    </row>
    <row r="114" spans="2:13" ht="18" customHeight="1">
      <c r="B114" s="15" t="s">
        <v>78</v>
      </c>
      <c r="C114" s="14">
        <v>2002</v>
      </c>
      <c r="D114" s="61">
        <v>111308</v>
      </c>
      <c r="E114" s="33"/>
      <c r="F114" s="32">
        <v>10427</v>
      </c>
      <c r="G114" s="45">
        <v>25447</v>
      </c>
      <c r="H114" s="35"/>
      <c r="I114" s="32">
        <v>7512</v>
      </c>
      <c r="J114" s="37" t="s">
        <v>86</v>
      </c>
      <c r="K114" s="66">
        <v>382838</v>
      </c>
      <c r="L114" s="63">
        <v>7791</v>
      </c>
      <c r="M114" s="6"/>
    </row>
    <row r="115" spans="2:13" ht="18" customHeight="1">
      <c r="B115" s="15" t="s">
        <v>79</v>
      </c>
      <c r="C115" s="14">
        <v>2002</v>
      </c>
      <c r="D115" s="61">
        <v>9656267</v>
      </c>
      <c r="E115" s="33"/>
      <c r="F115" s="32">
        <v>39698693</v>
      </c>
      <c r="G115" s="45">
        <v>341377</v>
      </c>
      <c r="H115" s="35"/>
      <c r="I115" s="32">
        <v>75856</v>
      </c>
      <c r="J115" s="37" t="s">
        <v>86</v>
      </c>
      <c r="K115" s="72" t="s">
        <v>86</v>
      </c>
      <c r="L115" s="37" t="s">
        <v>86</v>
      </c>
      <c r="M115" s="6"/>
    </row>
    <row r="116" spans="2:13" ht="18" customHeight="1">
      <c r="B116" s="12" t="s">
        <v>130</v>
      </c>
      <c r="C116" s="14">
        <v>2002</v>
      </c>
      <c r="D116" s="61">
        <v>1319</v>
      </c>
      <c r="E116" s="33"/>
      <c r="F116" s="32">
        <v>198</v>
      </c>
      <c r="G116" s="45">
        <v>2242</v>
      </c>
      <c r="H116" s="35"/>
      <c r="I116" s="38" t="s">
        <v>86</v>
      </c>
      <c r="J116" s="37" t="s">
        <v>86</v>
      </c>
      <c r="K116" s="66">
        <v>12387</v>
      </c>
      <c r="L116" s="37" t="s">
        <v>86</v>
      </c>
      <c r="M116" s="6"/>
    </row>
    <row r="117" spans="2:13" ht="18" customHeight="1">
      <c r="B117" s="15" t="s">
        <v>80</v>
      </c>
      <c r="C117" s="14">
        <v>1999</v>
      </c>
      <c r="D117" s="61">
        <v>27883</v>
      </c>
      <c r="E117" s="33"/>
      <c r="F117" s="32">
        <v>1993</v>
      </c>
      <c r="G117" s="45">
        <v>167316</v>
      </c>
      <c r="H117" s="35"/>
      <c r="I117" s="61">
        <v>1799</v>
      </c>
      <c r="J117" s="37" t="s">
        <v>86</v>
      </c>
      <c r="K117" s="66">
        <v>431090</v>
      </c>
      <c r="L117" s="37" t="s">
        <v>86</v>
      </c>
      <c r="M117" s="6"/>
    </row>
    <row r="118" spans="2:13" ht="18" customHeight="1" thickBot="1">
      <c r="B118" s="17" t="s">
        <v>81</v>
      </c>
      <c r="C118" s="18">
        <v>2001</v>
      </c>
      <c r="D118" s="73">
        <v>10354</v>
      </c>
      <c r="E118" s="53"/>
      <c r="F118" s="52">
        <v>2741</v>
      </c>
      <c r="G118" s="74">
        <v>113580</v>
      </c>
      <c r="H118" s="46"/>
      <c r="I118" s="73">
        <v>3255</v>
      </c>
      <c r="J118" s="47" t="s">
        <v>86</v>
      </c>
      <c r="K118" s="75">
        <v>178948</v>
      </c>
      <c r="L118" s="47" t="s">
        <v>86</v>
      </c>
      <c r="M118" s="6"/>
    </row>
    <row r="120" ht="18" customHeight="1">
      <c r="B120" s="21" t="s">
        <v>118</v>
      </c>
    </row>
    <row r="121" spans="2:4" ht="18" customHeight="1">
      <c r="B121" s="31" t="s">
        <v>138</v>
      </c>
      <c r="C121" s="28"/>
      <c r="D121" s="28"/>
    </row>
    <row r="122" ht="18" customHeight="1">
      <c r="B122" s="31" t="s">
        <v>139</v>
      </c>
    </row>
    <row r="123" ht="18" customHeight="1">
      <c r="B123" s="31" t="s">
        <v>141</v>
      </c>
    </row>
    <row r="124" spans="2:3" ht="18" customHeight="1">
      <c r="B124" s="31" t="s">
        <v>140</v>
      </c>
      <c r="C124" s="31"/>
    </row>
    <row r="125" spans="2:5" ht="18" customHeight="1">
      <c r="B125" s="31" t="s">
        <v>142</v>
      </c>
      <c r="C125" s="31"/>
      <c r="D125" s="31"/>
      <c r="E125" s="31"/>
    </row>
    <row r="126" spans="2:4" ht="18" customHeight="1">
      <c r="B126" s="31" t="s">
        <v>143</v>
      </c>
      <c r="C126" s="31"/>
      <c r="D126" s="31"/>
    </row>
    <row r="127" spans="2:4" ht="18" customHeight="1">
      <c r="B127" s="78" t="s">
        <v>144</v>
      </c>
      <c r="C127" s="79"/>
      <c r="D127" s="80"/>
    </row>
    <row r="128" spans="2:4" ht="12" customHeight="1">
      <c r="B128" s="29"/>
      <c r="C128" s="30"/>
      <c r="D128" s="28"/>
    </row>
    <row r="129" spans="2:4" ht="18" customHeight="1">
      <c r="B129" s="21" t="s">
        <v>100</v>
      </c>
      <c r="C129" s="22"/>
      <c r="D129" s="22"/>
    </row>
    <row r="130" spans="2:4" ht="18" customHeight="1">
      <c r="B130" s="2" t="s">
        <v>120</v>
      </c>
      <c r="C130" s="22"/>
      <c r="D130" s="22"/>
    </row>
    <row r="131" spans="2:4" ht="18" customHeight="1">
      <c r="B131" s="25" t="s">
        <v>119</v>
      </c>
      <c r="C131" s="22"/>
      <c r="D131" s="22"/>
    </row>
    <row r="132" spans="2:4" ht="18" customHeight="1">
      <c r="B132" s="25" t="s">
        <v>115</v>
      </c>
      <c r="C132" s="22"/>
      <c r="D132" s="22"/>
    </row>
    <row r="133" spans="2:12" ht="18" customHeight="1">
      <c r="B133" s="23"/>
      <c r="C133" s="23"/>
      <c r="D133" s="24"/>
      <c r="L133" s="7"/>
    </row>
    <row r="134" spans="2:3" ht="18" customHeight="1">
      <c r="B134" s="78"/>
      <c r="C134" s="79"/>
    </row>
    <row r="135" spans="2:3" ht="18" customHeight="1">
      <c r="B135" s="2"/>
      <c r="C135" s="1"/>
    </row>
    <row r="136" spans="2:3" ht="18" customHeight="1">
      <c r="B136" s="2"/>
      <c r="C136" s="1"/>
    </row>
    <row r="137" spans="2:3" ht="18" customHeight="1">
      <c r="B137" s="2"/>
      <c r="C137" s="1"/>
    </row>
    <row r="138" spans="2:3" ht="18" customHeight="1">
      <c r="B138" s="2"/>
      <c r="C138" s="1"/>
    </row>
    <row r="139" spans="2:3" ht="18" customHeight="1">
      <c r="B139" s="2"/>
      <c r="C139" s="1"/>
    </row>
  </sheetData>
  <sheetProtection/>
  <mergeCells count="3">
    <mergeCell ref="B2:K2"/>
    <mergeCell ref="B134:C134"/>
    <mergeCell ref="B127:D127"/>
  </mergeCells>
  <printOptions/>
  <pageMargins left="0.2" right="0.07874015748031496" top="0.5118110236220472" bottom="0.5118110236220472" header="0.5118110236220472" footer="0.5118110236220472"/>
  <pageSetup horizontalDpi="600" verticalDpi="600" orientation="portrait" paperSize="9" scale="72" r:id="rId1"/>
  <rowBreaks count="2" manualBreakCount="2">
    <brk id="57" max="255" man="1"/>
    <brk id="78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Mark Eghan (ESS)</cp:lastModifiedBy>
  <cp:lastPrinted>2011-10-09T12:54:57Z</cp:lastPrinted>
  <dcterms:created xsi:type="dcterms:W3CDTF">2009-04-17T05:11:24Z</dcterms:created>
  <dcterms:modified xsi:type="dcterms:W3CDTF">2014-05-26T07:56:02Z</dcterms:modified>
  <cp:category/>
  <cp:version/>
  <cp:contentType/>
  <cp:contentStatus/>
</cp:coreProperties>
</file>