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Cattle" sheetId="1" r:id="rId1"/>
    <sheet name="Sheet3" sheetId="2" r:id="rId2"/>
  </sheets>
  <definedNames>
    <definedName name="_xlnm.Print_Titles" localSheetId="0">'Cattle'!$1:$8</definedName>
  </definedNames>
  <calcPr fullCalcOnLoad="1"/>
</workbook>
</file>

<file path=xl/sharedStrings.xml><?xml version="1.0" encoding="utf-8"?>
<sst xmlns="http://schemas.openxmlformats.org/spreadsheetml/2006/main" count="250" uniqueCount="165">
  <si>
    <t>Botswana</t>
  </si>
  <si>
    <t>Cape Verde</t>
  </si>
  <si>
    <t>Comoros</t>
  </si>
  <si>
    <t>Côte d'Ivoire</t>
  </si>
  <si>
    <t>Egypt</t>
  </si>
  <si>
    <t>Ethiopia</t>
  </si>
  <si>
    <t>Gambia</t>
  </si>
  <si>
    <t>Guinea</t>
  </si>
  <si>
    <t>Lesotho</t>
  </si>
  <si>
    <t>Madagascar</t>
  </si>
  <si>
    <t>Morocco</t>
  </si>
  <si>
    <t>Mozambique</t>
  </si>
  <si>
    <t xml:space="preserve">Namibia </t>
  </si>
  <si>
    <t>Senegal</t>
  </si>
  <si>
    <t>South Africa</t>
  </si>
  <si>
    <t>Togo</t>
  </si>
  <si>
    <t>Tunisia</t>
  </si>
  <si>
    <t>Uganda</t>
  </si>
  <si>
    <t>Zambia</t>
  </si>
  <si>
    <t>Canada</t>
  </si>
  <si>
    <t>Guadeloupe</t>
  </si>
  <si>
    <t>Martinique</t>
  </si>
  <si>
    <t>Nicaragua</t>
  </si>
  <si>
    <t>Panama</t>
  </si>
  <si>
    <t>Puerto Rico</t>
  </si>
  <si>
    <t xml:space="preserve">Saint Lucia </t>
  </si>
  <si>
    <t>Argentina</t>
  </si>
  <si>
    <t>Brazil</t>
  </si>
  <si>
    <t>Chile</t>
  </si>
  <si>
    <t>Colombia</t>
  </si>
  <si>
    <t>Ecuador</t>
  </si>
  <si>
    <t>Uruguay</t>
  </si>
  <si>
    <t>Afghanistan</t>
  </si>
  <si>
    <t>Bhutan</t>
  </si>
  <si>
    <t>China</t>
  </si>
  <si>
    <t>Cyprus</t>
  </si>
  <si>
    <t>Georgia</t>
  </si>
  <si>
    <t>India</t>
  </si>
  <si>
    <t>Japan</t>
  </si>
  <si>
    <t>Jordan</t>
  </si>
  <si>
    <t>Lebanon</t>
  </si>
  <si>
    <t>Myanmar</t>
  </si>
  <si>
    <t>Nepal</t>
  </si>
  <si>
    <t>Pakistan</t>
  </si>
  <si>
    <t>Philippines</t>
  </si>
  <si>
    <t>Qatar</t>
  </si>
  <si>
    <t>Sri Lanka</t>
  </si>
  <si>
    <t>Turkey</t>
  </si>
  <si>
    <t>Viet Nam</t>
  </si>
  <si>
    <t>Albania</t>
  </si>
  <si>
    <t>Austria</t>
  </si>
  <si>
    <t>Belgium</t>
  </si>
  <si>
    <t>Croatia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</si>
  <si>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</si>
  <si>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</si>
  <si>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</si>
  <si>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</si>
  <si>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</si>
  <si>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</si>
  <si>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</si>
  <si>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</si>
  <si>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</si>
  <si>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</si>
  <si>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</si>
  <si>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</si>
  <si>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</si>
  <si>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</si>
  <si>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</si>
  <si>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</si>
  <si>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</si>
  <si>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</si>
  <si>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Slovenia</t>
  </si>
  <si>
    <t>Spain</t>
  </si>
  <si>
    <t>Sweden</t>
  </si>
  <si>
    <t>United Kingdom</t>
  </si>
  <si>
    <t>American Samoa</t>
  </si>
  <si>
    <t>Australia</t>
  </si>
  <si>
    <t>Cook Islands</t>
  </si>
  <si>
    <t>Guam</t>
  </si>
  <si>
    <t>New Caledonia</t>
  </si>
  <si>
    <t>New Zealand</t>
  </si>
  <si>
    <t>Samoa</t>
  </si>
  <si>
    <t>Tonga</t>
  </si>
  <si>
    <t>Mali</t>
  </si>
  <si>
    <t>Guatemala</t>
  </si>
  <si>
    <t>Yemen</t>
  </si>
  <si>
    <t xml:space="preserve">Algeria </t>
  </si>
  <si>
    <t>...</t>
  </si>
  <si>
    <t>(1).</t>
  </si>
  <si>
    <t>Réunion</t>
  </si>
  <si>
    <t>Holdings reporting</t>
  </si>
  <si>
    <t>Number</t>
  </si>
  <si>
    <t>Total</t>
  </si>
  <si>
    <t>(2).</t>
  </si>
  <si>
    <t>(3).</t>
  </si>
  <si>
    <t>(4).</t>
  </si>
  <si>
    <t>(5).</t>
  </si>
  <si>
    <t>(6).</t>
  </si>
  <si>
    <t>(7).</t>
  </si>
  <si>
    <t>(8).</t>
  </si>
  <si>
    <t>(9).</t>
  </si>
  <si>
    <t>(10).</t>
  </si>
  <si>
    <t>1996 - 2005</t>
  </si>
  <si>
    <t xml:space="preserve">Total number of holdings </t>
  </si>
  <si>
    <t>Indonesia</t>
  </si>
  <si>
    <t>Mongolia</t>
  </si>
  <si>
    <t>2001-2002</t>
  </si>
  <si>
    <t>2000-2001</t>
  </si>
  <si>
    <t>1999-2000</t>
  </si>
  <si>
    <t>2004-2005</t>
  </si>
  <si>
    <t>1996-1997</t>
  </si>
  <si>
    <t>1998-1999</t>
  </si>
  <si>
    <t>2002-2003</t>
  </si>
  <si>
    <t>Seychelles (11)</t>
  </si>
  <si>
    <t>Footnotes:</t>
  </si>
  <si>
    <t xml:space="preserve">Average per holding </t>
  </si>
  <si>
    <t>(units)</t>
  </si>
  <si>
    <t xml:space="preserve">             (units)</t>
  </si>
  <si>
    <t xml:space="preserve">            (units)</t>
  </si>
  <si>
    <t xml:space="preserve">           (%)</t>
  </si>
  <si>
    <t xml:space="preserve">WORLD  TOTAL (108) </t>
  </si>
  <si>
    <t>TOTAL AFRICA (25)</t>
  </si>
  <si>
    <t>ASIA (24)</t>
  </si>
  <si>
    <t>EUROPE (29)</t>
  </si>
  <si>
    <t>OCEANIA (9)</t>
  </si>
  <si>
    <t>1) Holdings reporting local cattle.</t>
  </si>
  <si>
    <t>2) Holdings reporting cattle for meat production.</t>
  </si>
  <si>
    <t>4) Holdings reporting indigenous cattle.</t>
  </si>
  <si>
    <t>…</t>
  </si>
  <si>
    <t>Countries by region</t>
  </si>
  <si>
    <t>5 (=col.4/col.3)</t>
  </si>
  <si>
    <t>7 (=col.6/col.4)</t>
  </si>
  <si>
    <t xml:space="preserve">Census year </t>
  </si>
  <si>
    <t xml:space="preserve">Table 8.2 Cattle: holdings reporting and number of heads </t>
  </si>
  <si>
    <t>3) Holdings reporting beef cattle.</t>
  </si>
  <si>
    <t>5) Cattle and buffaloes.</t>
  </si>
  <si>
    <t>6) Households.</t>
  </si>
  <si>
    <t>7) Households with livestock.</t>
  </si>
  <si>
    <t>8) Includes 33 322 holdings reporting milk cows.</t>
  </si>
  <si>
    <t>9) Includes also buffaloes, horses, mules, asses.</t>
  </si>
  <si>
    <t>10) Agricultural households.</t>
  </si>
  <si>
    <t>Heads</t>
  </si>
  <si>
    <t xml:space="preserve">Tanzania, United Republic of </t>
  </si>
  <si>
    <t>Saint Kitts and Nevis</t>
  </si>
  <si>
    <t>Trinidad and Tobago</t>
  </si>
  <si>
    <t xml:space="preserve">Venezuela, Bolivarian Republic of </t>
  </si>
  <si>
    <t>Kyrgyzstan</t>
  </si>
  <si>
    <t>Lao People's Democratic Republic of</t>
  </si>
  <si>
    <t xml:space="preserve">Saudi Arabia </t>
  </si>
  <si>
    <t>Czech Republic</t>
  </si>
  <si>
    <t>Slovakia</t>
  </si>
  <si>
    <t>Northern Mariana Islands</t>
  </si>
  <si>
    <t>United States of America</t>
  </si>
  <si>
    <t>Iran, Islamic Republic of</t>
  </si>
  <si>
    <t>French Guiana</t>
  </si>
  <si>
    <t>Libyan Arab Jamahiriya</t>
  </si>
  <si>
    <t>Virgin Islands, United States</t>
  </si>
  <si>
    <t>AMERICA, NORTH AND CENTRAL (13)</t>
  </si>
  <si>
    <t>AMERICA, SOUTH (8)</t>
  </si>
  <si>
    <t>Saint Vincent and the Grenadines</t>
  </si>
  <si>
    <t>11) Crop holdings.</t>
  </si>
  <si>
    <t>12) Source: Population and housing census 2002.</t>
  </si>
  <si>
    <t>Serbia (12)</t>
  </si>
  <si>
    <t>(11).</t>
  </si>
  <si>
    <t>Share in total number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</si>
</sst>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\ ###\ ###"/>
    <numFmt numFmtId="165" formatCode="0.0"/>
    <numFmt numFmtId="166" formatCode="0.0000"/>
    <numFmt numFmtId="167" formatCode="0.000"/>
    <numFmt numFmtId="168" formatCode="0.00000"/>
    <numFmt numFmtId="169" formatCode="_-* #,##0.0_-;\-* #,##0.0_-;_-* &quot;-&quot;??_-;_-@_-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8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43" fontId="0" fillId="0" borderId="0" xfId="42" applyFont="1" applyAlignment="1">
      <alignment/>
    </xf>
    <xf numFmtId="0" fontId="0" fillId="0" borderId="0" xfId="0" applyFont="1" applyBorder="1" applyAlignment="1">
      <alignment/>
    </xf>
    <xf numFmtId="164" fontId="12" fillId="0" borderId="0" xfId="0" applyNumberFormat="1" applyFont="1" applyFill="1" applyBorder="1" applyAlignment="1">
      <alignment horizontal="right" wrapText="1"/>
    </xf>
    <xf numFmtId="164" fontId="12" fillId="0" borderId="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165" fontId="1" fillId="33" borderId="17" xfId="0" applyNumberFormat="1" applyFont="1" applyFill="1" applyBorder="1" applyAlignment="1">
      <alignment wrapText="1"/>
    </xf>
    <xf numFmtId="165" fontId="1" fillId="33" borderId="18" xfId="0" applyNumberFormat="1" applyFont="1" applyFill="1" applyBorder="1" applyAlignment="1">
      <alignment wrapText="1"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center"/>
    </xf>
    <xf numFmtId="164" fontId="0" fillId="0" borderId="19" xfId="0" applyNumberFormat="1" applyBorder="1" applyAlignment="1">
      <alignment wrapText="1"/>
    </xf>
    <xf numFmtId="164" fontId="8" fillId="0" borderId="19" xfId="0" applyNumberFormat="1" applyFont="1" applyBorder="1" applyAlignment="1">
      <alignment wrapText="1"/>
    </xf>
    <xf numFmtId="164" fontId="0" fillId="0" borderId="19" xfId="0" applyNumberFormat="1" applyBorder="1" applyAlignment="1">
      <alignment horizontal="right" wrapText="1"/>
    </xf>
    <xf numFmtId="164" fontId="8" fillId="0" borderId="19" xfId="0" applyNumberFormat="1" applyFont="1" applyBorder="1" applyAlignment="1">
      <alignment horizontal="right" wrapText="1"/>
    </xf>
    <xf numFmtId="165" fontId="0" fillId="0" borderId="19" xfId="0" applyNumberFormat="1" applyBorder="1" applyAlignment="1">
      <alignment horizontal="right" wrapText="1"/>
    </xf>
    <xf numFmtId="164" fontId="6" fillId="0" borderId="19" xfId="0" applyNumberFormat="1" applyFont="1" applyBorder="1" applyAlignment="1">
      <alignment horizontal="right" wrapText="1"/>
    </xf>
    <xf numFmtId="164" fontId="9" fillId="0" borderId="19" xfId="0" applyNumberFormat="1" applyFont="1" applyBorder="1" applyAlignment="1">
      <alignment horizontal="right" wrapText="1"/>
    </xf>
    <xf numFmtId="164" fontId="0" fillId="0" borderId="19" xfId="0" applyNumberFormat="1" applyFont="1" applyBorder="1" applyAlignment="1">
      <alignment horizontal="right" wrapText="1"/>
    </xf>
    <xf numFmtId="164" fontId="0" fillId="0" borderId="19" xfId="0" applyNumberFormat="1" applyFont="1" applyBorder="1" applyAlignment="1">
      <alignment wrapText="1"/>
    </xf>
    <xf numFmtId="164" fontId="9" fillId="0" borderId="19" xfId="0" applyNumberFormat="1" applyFont="1" applyBorder="1" applyAlignment="1">
      <alignment wrapText="1"/>
    </xf>
    <xf numFmtId="164" fontId="0" fillId="0" borderId="19" xfId="0" applyNumberFormat="1" applyFont="1" applyBorder="1" applyAlignment="1">
      <alignment horizontal="right" wrapText="1"/>
    </xf>
    <xf numFmtId="164" fontId="10" fillId="0" borderId="19" xfId="0" applyNumberFormat="1" applyFont="1" applyBorder="1" applyAlignment="1">
      <alignment horizontal="right"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164" fontId="0" fillId="0" borderId="19" xfId="0" applyNumberFormat="1" applyFont="1" applyBorder="1" applyAlignment="1">
      <alignment horizontal="right" wrapText="1"/>
    </xf>
    <xf numFmtId="165" fontId="6" fillId="0" borderId="19" xfId="0" applyNumberFormat="1" applyFont="1" applyBorder="1" applyAlignment="1">
      <alignment horizontal="right" wrapText="1"/>
    </xf>
    <xf numFmtId="0" fontId="0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right" wrapText="1"/>
    </xf>
    <xf numFmtId="164" fontId="8" fillId="0" borderId="19" xfId="0" applyNumberFormat="1" applyFont="1" applyFill="1" applyBorder="1" applyAlignment="1">
      <alignment horizontal="right" wrapText="1"/>
    </xf>
    <xf numFmtId="165" fontId="0" fillId="0" borderId="19" xfId="0" applyNumberFormat="1" applyFill="1" applyBorder="1" applyAlignment="1">
      <alignment horizontal="right" wrapText="1"/>
    </xf>
    <xf numFmtId="165" fontId="0" fillId="0" borderId="19" xfId="0" applyNumberFormat="1" applyFont="1" applyBorder="1" applyAlignment="1">
      <alignment horizontal="right" wrapText="1"/>
    </xf>
    <xf numFmtId="0" fontId="0" fillId="0" borderId="19" xfId="0" applyFont="1" applyBorder="1" applyAlignment="1">
      <alignment/>
    </xf>
    <xf numFmtId="164" fontId="0" fillId="0" borderId="19" xfId="0" applyNumberFormat="1" applyFont="1" applyFill="1" applyBorder="1" applyAlignment="1">
      <alignment horizontal="right" wrapText="1"/>
    </xf>
    <xf numFmtId="164" fontId="0" fillId="0" borderId="19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right" vertical="center" wrapText="1"/>
    </xf>
    <xf numFmtId="164" fontId="8" fillId="0" borderId="19" xfId="0" applyNumberFormat="1" applyFont="1" applyBorder="1" applyAlignment="1">
      <alignment horizontal="right" vertical="center" wrapText="1"/>
    </xf>
    <xf numFmtId="0" fontId="0" fillId="0" borderId="19" xfId="0" applyFont="1" applyFill="1" applyBorder="1" applyAlignment="1">
      <alignment/>
    </xf>
    <xf numFmtId="164" fontId="8" fillId="0" borderId="19" xfId="0" applyNumberFormat="1" applyFont="1" applyFill="1" applyBorder="1" applyAlignment="1">
      <alignment horizontal="right" wrapText="1"/>
    </xf>
    <xf numFmtId="164" fontId="0" fillId="0" borderId="19" xfId="0" applyNumberFormat="1" applyFont="1" applyFill="1" applyBorder="1" applyAlignment="1">
      <alignment horizontal="right" wrapText="1"/>
    </xf>
    <xf numFmtId="165" fontId="0" fillId="0" borderId="19" xfId="0" applyNumberFormat="1" applyFont="1" applyFill="1" applyBorder="1" applyAlignment="1">
      <alignment horizontal="right" wrapText="1"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164" fontId="0" fillId="0" borderId="20" xfId="0" applyNumberFormat="1" applyFont="1" applyBorder="1" applyAlignment="1">
      <alignment horizontal="right" wrapText="1"/>
    </xf>
    <xf numFmtId="164" fontId="8" fillId="0" borderId="20" xfId="0" applyNumberFormat="1" applyFont="1" applyBorder="1" applyAlignment="1">
      <alignment horizontal="right" wrapText="1"/>
    </xf>
    <xf numFmtId="164" fontId="0" fillId="0" borderId="20" xfId="0" applyNumberFormat="1" applyFont="1" applyBorder="1" applyAlignment="1">
      <alignment horizontal="right" wrapText="1"/>
    </xf>
    <xf numFmtId="165" fontId="0" fillId="0" borderId="20" xfId="0" applyNumberFormat="1" applyBorder="1" applyAlignment="1">
      <alignment horizontal="right" wrapText="1"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164" fontId="0" fillId="0" borderId="21" xfId="0" applyNumberFormat="1" applyFont="1" applyBorder="1" applyAlignment="1">
      <alignment horizontal="right" wrapText="1"/>
    </xf>
    <xf numFmtId="164" fontId="8" fillId="0" borderId="21" xfId="0" applyNumberFormat="1" applyFont="1" applyBorder="1" applyAlignment="1">
      <alignment horizontal="right" wrapText="1"/>
    </xf>
    <xf numFmtId="164" fontId="0" fillId="0" borderId="21" xfId="0" applyNumberFormat="1" applyFont="1" applyBorder="1" applyAlignment="1">
      <alignment horizontal="right" wrapText="1"/>
    </xf>
    <xf numFmtId="165" fontId="0" fillId="0" borderId="21" xfId="0" applyNumberFormat="1" applyBorder="1" applyAlignment="1">
      <alignment horizontal="right" wrapText="1"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164" fontId="1" fillId="33" borderId="23" xfId="0" applyNumberFormat="1" applyFont="1" applyFill="1" applyBorder="1" applyAlignment="1">
      <alignment wrapText="1"/>
    </xf>
    <xf numFmtId="164" fontId="7" fillId="33" borderId="23" xfId="0" applyNumberFormat="1" applyFont="1" applyFill="1" applyBorder="1" applyAlignment="1">
      <alignment wrapText="1"/>
    </xf>
    <xf numFmtId="164" fontId="7" fillId="33" borderId="23" xfId="0" applyNumberFormat="1" applyFont="1" applyFill="1" applyBorder="1" applyAlignment="1">
      <alignment horizontal="right" wrapText="1"/>
    </xf>
    <xf numFmtId="165" fontId="1" fillId="33" borderId="23" xfId="0" applyNumberFormat="1" applyFont="1" applyFill="1" applyBorder="1" applyAlignment="1">
      <alignment wrapText="1"/>
    </xf>
    <xf numFmtId="165" fontId="1" fillId="33" borderId="24" xfId="0" applyNumberFormat="1" applyFont="1" applyFill="1" applyBorder="1" applyAlignment="1">
      <alignment wrapText="1"/>
    </xf>
    <xf numFmtId="169" fontId="1" fillId="33" borderId="23" xfId="42" applyNumberFormat="1" applyFont="1" applyFill="1" applyBorder="1" applyAlignment="1">
      <alignment wrapText="1"/>
    </xf>
    <xf numFmtId="169" fontId="1" fillId="33" borderId="24" xfId="42" applyNumberFormat="1" applyFont="1" applyFill="1" applyBorder="1" applyAlignment="1">
      <alignment wrapText="1"/>
    </xf>
    <xf numFmtId="0" fontId="1" fillId="33" borderId="22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center" wrapText="1"/>
    </xf>
    <xf numFmtId="164" fontId="1" fillId="33" borderId="17" xfId="0" applyNumberFormat="1" applyFont="1" applyFill="1" applyBorder="1" applyAlignment="1">
      <alignment horizontal="right" wrapText="1"/>
    </xf>
    <xf numFmtId="0" fontId="7" fillId="33" borderId="17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wrapText="1"/>
    </xf>
    <xf numFmtId="0" fontId="7" fillId="33" borderId="2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26" xfId="0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0" fillId="33" borderId="18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L138"/>
  <sheetViews>
    <sheetView tabSelected="1" zoomScalePageLayoutView="0" workbookViewId="0" topLeftCell="A1">
      <selection activeCell="D18" sqref="D18"/>
    </sheetView>
  </sheetViews>
  <sheetFormatPr defaultColWidth="9.140625" defaultRowHeight="16.5" customHeight="1"/>
  <cols>
    <col min="1" max="1" width="2.57421875" style="0" customWidth="1"/>
    <col min="2" max="2" width="23.421875" style="0" customWidth="1"/>
    <col min="3" max="3" width="10.7109375" style="0" customWidth="1"/>
    <col min="4" max="4" width="15.7109375" style="0" customWidth="1"/>
    <col min="5" max="5" width="5.140625" style="7" customWidth="1"/>
    <col min="6" max="6" width="12.8515625" style="0" customWidth="1"/>
    <col min="7" max="7" width="3.7109375" style="7" customWidth="1"/>
    <col min="8" max="8" width="12.7109375" style="0" customWidth="1"/>
    <col min="9" max="9" width="14.140625" style="0" customWidth="1"/>
    <col min="10" max="10" width="4.140625" style="7" customWidth="1"/>
    <col min="11" max="11" width="11.28125" style="0" customWidth="1"/>
    <col min="12" max="12" width="10.140625" style="0" bestFit="1" customWidth="1"/>
  </cols>
  <sheetData>
    <row r="2" spans="2:11" ht="17.25" customHeight="1">
      <c r="B2" s="111" t="s">
        <v>133</v>
      </c>
      <c r="C2" s="111"/>
      <c r="D2" s="112"/>
      <c r="E2" s="112"/>
      <c r="F2" s="112"/>
      <c r="G2" s="112"/>
      <c r="H2" s="112"/>
      <c r="I2" s="112"/>
      <c r="J2" s="112"/>
      <c r="K2" s="112"/>
    </row>
    <row r="3" spans="2:11" ht="17.25" customHeight="1">
      <c r="B3" s="12"/>
      <c r="C3" s="12"/>
      <c r="D3" s="13"/>
      <c r="E3" s="13"/>
      <c r="F3" s="13"/>
      <c r="G3" s="13"/>
      <c r="H3" s="13"/>
      <c r="I3" s="13"/>
      <c r="J3" s="13"/>
      <c r="K3" s="13"/>
    </row>
    <row r="4" spans="2:11" ht="14.25" customHeight="1">
      <c r="B4" s="99" t="s">
        <v>129</v>
      </c>
      <c r="C4" s="105" t="s">
        <v>132</v>
      </c>
      <c r="D4" s="105" t="s">
        <v>103</v>
      </c>
      <c r="E4" s="107"/>
      <c r="F4" s="101" t="s">
        <v>90</v>
      </c>
      <c r="G4" s="102"/>
      <c r="H4" s="103"/>
      <c r="I4" s="104" t="s">
        <v>141</v>
      </c>
      <c r="J4" s="103"/>
      <c r="K4" s="103"/>
    </row>
    <row r="5" spans="2:11" ht="27" customHeight="1">
      <c r="B5" s="100"/>
      <c r="C5" s="106"/>
      <c r="D5" s="106"/>
      <c r="E5" s="108"/>
      <c r="F5" s="105" t="s">
        <v>91</v>
      </c>
      <c r="G5" s="113"/>
      <c r="H5" s="18" t="s">
        <v>164</v>
      </c>
      <c r="I5" s="105" t="s">
        <v>92</v>
      </c>
      <c r="J5" s="107"/>
      <c r="K5" s="19" t="s">
        <v>115</v>
      </c>
    </row>
    <row r="6" spans="2:11" ht="16.5" customHeight="1">
      <c r="B6" s="20"/>
      <c r="C6" s="21"/>
      <c r="D6" s="22" t="s">
        <v>116</v>
      </c>
      <c r="E6" s="23"/>
      <c r="F6" s="22" t="s">
        <v>117</v>
      </c>
      <c r="G6" s="24"/>
      <c r="H6" s="22" t="s">
        <v>119</v>
      </c>
      <c r="I6" s="22" t="s">
        <v>118</v>
      </c>
      <c r="J6" s="24"/>
      <c r="K6" s="25" t="s">
        <v>118</v>
      </c>
    </row>
    <row r="7" spans="2:11" ht="12.75" customHeight="1">
      <c r="B7" s="26">
        <v>1</v>
      </c>
      <c r="C7" s="27">
        <v>2</v>
      </c>
      <c r="D7" s="28">
        <v>3</v>
      </c>
      <c r="E7" s="28"/>
      <c r="F7" s="28">
        <v>4</v>
      </c>
      <c r="G7" s="28"/>
      <c r="H7" s="27" t="s">
        <v>130</v>
      </c>
      <c r="I7" s="27">
        <v>6</v>
      </c>
      <c r="J7" s="27"/>
      <c r="K7" s="27" t="s">
        <v>131</v>
      </c>
    </row>
    <row r="8" spans="2:11" ht="15.75" customHeight="1">
      <c r="B8" s="90" t="s">
        <v>120</v>
      </c>
      <c r="C8" s="91" t="s">
        <v>102</v>
      </c>
      <c r="D8" s="92">
        <f>D9+D35+D49+D58+D83+D113</f>
        <v>460106955</v>
      </c>
      <c r="E8" s="93"/>
      <c r="F8" s="92">
        <f>F9+F35+F49+F58+F83+F113</f>
        <v>72492490</v>
      </c>
      <c r="G8" s="93"/>
      <c r="H8" s="29">
        <v>23.36</v>
      </c>
      <c r="I8" s="92">
        <f>I9+I35+I49+I58+I83+I113</f>
        <v>946406829</v>
      </c>
      <c r="J8" s="94"/>
      <c r="K8" s="30">
        <v>8.7</v>
      </c>
    </row>
    <row r="9" spans="2:11" ht="15" customHeight="1">
      <c r="B9" s="89" t="s">
        <v>121</v>
      </c>
      <c r="C9" s="95"/>
      <c r="D9" s="82">
        <f>SUM(D10:D34)</f>
        <v>39441933</v>
      </c>
      <c r="E9" s="96"/>
      <c r="F9" s="82">
        <f>SUM(F10:F34)</f>
        <v>7020638</v>
      </c>
      <c r="G9" s="96"/>
      <c r="H9" s="85">
        <v>28</v>
      </c>
      <c r="I9" s="82">
        <f>SUM(I10:I33)</f>
        <v>110470124</v>
      </c>
      <c r="J9" s="96"/>
      <c r="K9" s="86">
        <v>7.84</v>
      </c>
    </row>
    <row r="10" spans="2:12" ht="16.5" customHeight="1">
      <c r="B10" s="31" t="s">
        <v>86</v>
      </c>
      <c r="C10" s="32">
        <v>2001</v>
      </c>
      <c r="D10" s="33">
        <v>1023799</v>
      </c>
      <c r="E10" s="34"/>
      <c r="F10" s="35">
        <v>214925</v>
      </c>
      <c r="G10" s="36"/>
      <c r="H10" s="37">
        <f>F10*100/D10</f>
        <v>20.9928902059877</v>
      </c>
      <c r="I10" s="35">
        <v>1464663</v>
      </c>
      <c r="J10" s="36"/>
      <c r="K10" s="37">
        <f>I10/F10</f>
        <v>6.8147632895195995</v>
      </c>
      <c r="L10" s="14"/>
    </row>
    <row r="11" spans="2:11" ht="16.5" customHeight="1">
      <c r="B11" s="31" t="s">
        <v>0</v>
      </c>
      <c r="C11" s="32">
        <v>2004</v>
      </c>
      <c r="D11" s="33">
        <v>51264</v>
      </c>
      <c r="E11" s="34"/>
      <c r="F11" s="35">
        <v>33983</v>
      </c>
      <c r="G11" s="36"/>
      <c r="H11" s="37">
        <f aca="true" t="shared" si="0" ref="H11:H70">F11*100/D11</f>
        <v>66.29018414481898</v>
      </c>
      <c r="I11" s="35">
        <v>1305092</v>
      </c>
      <c r="J11" s="36"/>
      <c r="K11" s="37">
        <f>I11/F11</f>
        <v>38.40426095400642</v>
      </c>
    </row>
    <row r="12" spans="2:11" ht="16.5" customHeight="1">
      <c r="B12" s="31" t="s">
        <v>1</v>
      </c>
      <c r="C12" s="32">
        <v>2004</v>
      </c>
      <c r="D12" s="33">
        <v>44506</v>
      </c>
      <c r="E12" s="34"/>
      <c r="F12" s="38" t="s">
        <v>87</v>
      </c>
      <c r="G12" s="36"/>
      <c r="H12" s="38" t="s">
        <v>87</v>
      </c>
      <c r="I12" s="35">
        <v>22306</v>
      </c>
      <c r="J12" s="36"/>
      <c r="K12" s="38" t="s">
        <v>87</v>
      </c>
    </row>
    <row r="13" spans="2:11" ht="16.5" customHeight="1">
      <c r="B13" s="31" t="s">
        <v>2</v>
      </c>
      <c r="C13" s="32">
        <v>2004</v>
      </c>
      <c r="D13" s="33">
        <v>52464</v>
      </c>
      <c r="E13" s="34"/>
      <c r="F13" s="38" t="s">
        <v>87</v>
      </c>
      <c r="G13" s="36"/>
      <c r="H13" s="38" t="s">
        <v>87</v>
      </c>
      <c r="I13" s="35">
        <v>24513</v>
      </c>
      <c r="J13" s="36"/>
      <c r="K13" s="38" t="s">
        <v>87</v>
      </c>
    </row>
    <row r="14" spans="2:11" ht="16.5" customHeight="1">
      <c r="B14" s="31" t="s">
        <v>3</v>
      </c>
      <c r="C14" s="32">
        <v>2001</v>
      </c>
      <c r="D14" s="33">
        <v>1117667</v>
      </c>
      <c r="E14" s="34"/>
      <c r="F14" s="38" t="s">
        <v>87</v>
      </c>
      <c r="G14" s="39"/>
      <c r="H14" s="38" t="s">
        <v>87</v>
      </c>
      <c r="I14" s="40">
        <v>1135196</v>
      </c>
      <c r="J14" s="39"/>
      <c r="K14" s="38" t="s">
        <v>87</v>
      </c>
    </row>
    <row r="15" spans="2:11" ht="16.5" customHeight="1">
      <c r="B15" s="31" t="s">
        <v>4</v>
      </c>
      <c r="C15" s="32">
        <v>2000</v>
      </c>
      <c r="D15" s="33">
        <v>4541884</v>
      </c>
      <c r="E15" s="34"/>
      <c r="F15" s="35">
        <v>1769115</v>
      </c>
      <c r="G15" s="36" t="s">
        <v>88</v>
      </c>
      <c r="H15" s="37">
        <f t="shared" si="0"/>
        <v>38.951126889194</v>
      </c>
      <c r="I15" s="35">
        <v>4207733</v>
      </c>
      <c r="J15" s="36"/>
      <c r="K15" s="37">
        <f>I15/F15</f>
        <v>2.3784395022369944</v>
      </c>
    </row>
    <row r="16" spans="2:11" ht="16.5" customHeight="1">
      <c r="B16" s="31" t="s">
        <v>5</v>
      </c>
      <c r="C16" s="32" t="s">
        <v>106</v>
      </c>
      <c r="D16" s="41">
        <v>10758597</v>
      </c>
      <c r="E16" s="42"/>
      <c r="F16" s="38" t="s">
        <v>87</v>
      </c>
      <c r="G16" s="39"/>
      <c r="H16" s="38" t="s">
        <v>87</v>
      </c>
      <c r="I16" s="35">
        <v>41527142</v>
      </c>
      <c r="J16" s="36"/>
      <c r="K16" s="38" t="s">
        <v>87</v>
      </c>
    </row>
    <row r="17" spans="2:11" ht="16.5" customHeight="1">
      <c r="B17" s="31" t="s">
        <v>6</v>
      </c>
      <c r="C17" s="32" t="s">
        <v>106</v>
      </c>
      <c r="D17" s="33">
        <v>69140</v>
      </c>
      <c r="E17" s="34"/>
      <c r="F17" s="35">
        <v>27799</v>
      </c>
      <c r="G17" s="36"/>
      <c r="H17" s="37">
        <f t="shared" si="0"/>
        <v>40.20682672837721</v>
      </c>
      <c r="I17" s="35">
        <v>323167</v>
      </c>
      <c r="J17" s="36"/>
      <c r="K17" s="37">
        <f>I17/F17</f>
        <v>11.625130400374115</v>
      </c>
    </row>
    <row r="18" spans="2:11" ht="16.5" customHeight="1">
      <c r="B18" s="31" t="s">
        <v>7</v>
      </c>
      <c r="C18" s="32" t="s">
        <v>107</v>
      </c>
      <c r="D18" s="33">
        <v>840454</v>
      </c>
      <c r="E18" s="34"/>
      <c r="F18" s="38" t="s">
        <v>87</v>
      </c>
      <c r="G18" s="39"/>
      <c r="H18" s="38" t="s">
        <v>87</v>
      </c>
      <c r="I18" s="35">
        <v>4019583</v>
      </c>
      <c r="J18" s="36"/>
      <c r="K18" s="38" t="s">
        <v>87</v>
      </c>
    </row>
    <row r="19" spans="2:11" ht="16.5" customHeight="1">
      <c r="B19" s="31" t="s">
        <v>8</v>
      </c>
      <c r="C19" s="32" t="s">
        <v>108</v>
      </c>
      <c r="D19" s="33">
        <v>337795</v>
      </c>
      <c r="E19" s="34"/>
      <c r="F19" s="35">
        <v>157484</v>
      </c>
      <c r="G19" s="36"/>
      <c r="H19" s="37">
        <f t="shared" si="0"/>
        <v>46.62117556506165</v>
      </c>
      <c r="I19" s="35">
        <v>755134</v>
      </c>
      <c r="J19" s="36"/>
      <c r="K19" s="37">
        <f>I19/F19</f>
        <v>4.794988697264484</v>
      </c>
    </row>
    <row r="20" spans="2:11" ht="16.5" customHeight="1">
      <c r="B20" s="31" t="s">
        <v>155</v>
      </c>
      <c r="C20" s="32">
        <v>2001</v>
      </c>
      <c r="D20" s="33">
        <v>176658</v>
      </c>
      <c r="E20" s="34"/>
      <c r="F20" s="38" t="s">
        <v>87</v>
      </c>
      <c r="G20" s="39"/>
      <c r="H20" s="38" t="s">
        <v>87</v>
      </c>
      <c r="I20" s="35">
        <v>129498</v>
      </c>
      <c r="J20" s="36"/>
      <c r="K20" s="38" t="s">
        <v>87</v>
      </c>
    </row>
    <row r="21" spans="2:11" ht="16.5" customHeight="1">
      <c r="B21" s="31" t="s">
        <v>9</v>
      </c>
      <c r="C21" s="32" t="s">
        <v>109</v>
      </c>
      <c r="D21" s="33">
        <v>2428492</v>
      </c>
      <c r="E21" s="34"/>
      <c r="F21" s="35">
        <v>1188332</v>
      </c>
      <c r="G21" s="36"/>
      <c r="H21" s="37">
        <f t="shared" si="0"/>
        <v>48.93291804131947</v>
      </c>
      <c r="I21" s="35">
        <v>9687342</v>
      </c>
      <c r="J21" s="36"/>
      <c r="K21" s="37">
        <f>I21/F21</f>
        <v>8.152050100476972</v>
      </c>
    </row>
    <row r="22" spans="2:11" ht="16.5" customHeight="1">
      <c r="B22" s="31" t="s">
        <v>83</v>
      </c>
      <c r="C22" s="32" t="s">
        <v>109</v>
      </c>
      <c r="D22" s="33">
        <v>805194</v>
      </c>
      <c r="E22" s="34"/>
      <c r="F22" s="38" t="s">
        <v>87</v>
      </c>
      <c r="G22" s="39"/>
      <c r="H22" s="38" t="s">
        <v>87</v>
      </c>
      <c r="I22" s="35">
        <v>6811473</v>
      </c>
      <c r="J22" s="36"/>
      <c r="K22" s="38" t="s">
        <v>87</v>
      </c>
    </row>
    <row r="23" spans="2:11" ht="16.5" customHeight="1">
      <c r="B23" s="31" t="s">
        <v>10</v>
      </c>
      <c r="C23" s="32">
        <v>1996</v>
      </c>
      <c r="D23" s="33">
        <v>1496349</v>
      </c>
      <c r="E23" s="34"/>
      <c r="F23" s="35">
        <v>768960</v>
      </c>
      <c r="G23" s="36"/>
      <c r="H23" s="37">
        <f t="shared" si="0"/>
        <v>51.389081023210494</v>
      </c>
      <c r="I23" s="35">
        <v>2383113</v>
      </c>
      <c r="J23" s="36"/>
      <c r="K23" s="37">
        <f>I23/F23</f>
        <v>3.0991377965043694</v>
      </c>
    </row>
    <row r="24" spans="2:11" ht="16.5" customHeight="1">
      <c r="B24" s="31" t="s">
        <v>11</v>
      </c>
      <c r="C24" s="32" t="s">
        <v>108</v>
      </c>
      <c r="D24" s="41">
        <v>3064715</v>
      </c>
      <c r="E24" s="42"/>
      <c r="F24" s="35">
        <v>133447</v>
      </c>
      <c r="G24" s="36"/>
      <c r="H24" s="37">
        <f t="shared" si="0"/>
        <v>4.35430374439385</v>
      </c>
      <c r="I24" s="35">
        <v>722199</v>
      </c>
      <c r="J24" s="36"/>
      <c r="K24" s="37">
        <f>I24/F24</f>
        <v>5.411878873260545</v>
      </c>
    </row>
    <row r="25" spans="2:11" ht="16.5" customHeight="1">
      <c r="B25" s="31" t="s">
        <v>12</v>
      </c>
      <c r="C25" s="32" t="s">
        <v>110</v>
      </c>
      <c r="D25" s="41">
        <v>102357</v>
      </c>
      <c r="E25" s="42"/>
      <c r="F25" s="38" t="s">
        <v>87</v>
      </c>
      <c r="G25" s="39"/>
      <c r="H25" s="38" t="s">
        <v>87</v>
      </c>
      <c r="I25" s="35">
        <v>707246</v>
      </c>
      <c r="J25" s="36"/>
      <c r="K25" s="38" t="s">
        <v>87</v>
      </c>
    </row>
    <row r="26" spans="2:11" ht="16.5" customHeight="1">
      <c r="B26" s="31" t="s">
        <v>89</v>
      </c>
      <c r="C26" s="32">
        <v>2000</v>
      </c>
      <c r="D26" s="33">
        <v>9387</v>
      </c>
      <c r="E26" s="34"/>
      <c r="F26" s="35">
        <v>912</v>
      </c>
      <c r="G26" s="36" t="s">
        <v>93</v>
      </c>
      <c r="H26" s="37">
        <f t="shared" si="0"/>
        <v>9.715564077980185</v>
      </c>
      <c r="I26" s="35">
        <v>27100</v>
      </c>
      <c r="J26" s="36"/>
      <c r="K26" s="37">
        <f>I26/F26</f>
        <v>29.714912280701753</v>
      </c>
    </row>
    <row r="27" spans="2:11" ht="16.5" customHeight="1">
      <c r="B27" s="31" t="s">
        <v>13</v>
      </c>
      <c r="C27" s="32" t="s">
        <v>111</v>
      </c>
      <c r="D27" s="33">
        <v>437037</v>
      </c>
      <c r="E27" s="34"/>
      <c r="F27" s="38" t="s">
        <v>87</v>
      </c>
      <c r="G27" s="39"/>
      <c r="H27" s="38" t="s">
        <v>87</v>
      </c>
      <c r="I27" s="35">
        <v>2838336</v>
      </c>
      <c r="J27" s="36"/>
      <c r="K27" s="38" t="s">
        <v>87</v>
      </c>
    </row>
    <row r="28" spans="2:11" ht="16.5" customHeight="1">
      <c r="B28" s="31" t="s">
        <v>113</v>
      </c>
      <c r="C28" s="32">
        <v>2002</v>
      </c>
      <c r="D28" s="41">
        <v>4685</v>
      </c>
      <c r="E28" s="42"/>
      <c r="F28" s="43">
        <v>329</v>
      </c>
      <c r="G28" s="39"/>
      <c r="H28" s="37">
        <f t="shared" si="0"/>
        <v>7.0224119530416225</v>
      </c>
      <c r="I28" s="35">
        <v>1467</v>
      </c>
      <c r="J28" s="36"/>
      <c r="K28" s="37">
        <f>+I28/F28</f>
        <v>4.458966565349544</v>
      </c>
    </row>
    <row r="29" spans="2:11" ht="16.5" customHeight="1">
      <c r="B29" s="31" t="s">
        <v>14</v>
      </c>
      <c r="C29" s="32">
        <v>2000</v>
      </c>
      <c r="D29" s="41">
        <v>1093000</v>
      </c>
      <c r="E29" s="34"/>
      <c r="F29" s="35">
        <v>331000</v>
      </c>
      <c r="G29" s="36" t="s">
        <v>94</v>
      </c>
      <c r="H29" s="37">
        <f t="shared" si="0"/>
        <v>30.2836230558097</v>
      </c>
      <c r="I29" s="35">
        <v>8218000</v>
      </c>
      <c r="J29" s="36"/>
      <c r="K29" s="37">
        <f>I29/F29</f>
        <v>24.827794561933533</v>
      </c>
    </row>
    <row r="30" spans="2:11" ht="16.5" customHeight="1">
      <c r="B30" s="31" t="s">
        <v>142</v>
      </c>
      <c r="C30" s="32" t="s">
        <v>112</v>
      </c>
      <c r="D30" s="41">
        <v>4901837</v>
      </c>
      <c r="E30" s="34"/>
      <c r="F30" s="35">
        <v>1272375</v>
      </c>
      <c r="G30" s="36"/>
      <c r="H30" s="37">
        <f t="shared" si="0"/>
        <v>25.957105468827297</v>
      </c>
      <c r="I30" s="35">
        <v>16999793</v>
      </c>
      <c r="J30" s="36"/>
      <c r="K30" s="37">
        <f>I30/F30</f>
        <v>13.360678259161018</v>
      </c>
    </row>
    <row r="31" spans="2:11" ht="16.5" customHeight="1">
      <c r="B31" s="31" t="s">
        <v>15</v>
      </c>
      <c r="C31" s="32">
        <v>1996</v>
      </c>
      <c r="D31" s="41">
        <v>429534</v>
      </c>
      <c r="E31" s="34"/>
      <c r="F31" s="35">
        <v>26660</v>
      </c>
      <c r="G31" s="36"/>
      <c r="H31" s="37">
        <f t="shared" si="0"/>
        <v>6.20672635926376</v>
      </c>
      <c r="I31" s="35">
        <v>217221</v>
      </c>
      <c r="J31" s="36"/>
      <c r="K31" s="37">
        <f>I31/F31</f>
        <v>8.147824456114028</v>
      </c>
    </row>
    <row r="32" spans="2:11" ht="16.5" customHeight="1">
      <c r="B32" s="31" t="s">
        <v>16</v>
      </c>
      <c r="C32" s="32">
        <v>2004</v>
      </c>
      <c r="D32" s="41">
        <v>515850</v>
      </c>
      <c r="E32" s="34"/>
      <c r="F32" s="35">
        <v>112155</v>
      </c>
      <c r="G32" s="36"/>
      <c r="H32" s="37">
        <f t="shared" si="0"/>
        <v>21.741785402733353</v>
      </c>
      <c r="I32" s="43">
        <v>660300</v>
      </c>
      <c r="J32" s="44"/>
      <c r="K32" s="37">
        <f>I32/F32</f>
        <v>5.887387989835496</v>
      </c>
    </row>
    <row r="33" spans="2:11" ht="16.5" customHeight="1">
      <c r="B33" s="31" t="s">
        <v>17</v>
      </c>
      <c r="C33" s="32">
        <v>2002</v>
      </c>
      <c r="D33" s="41">
        <v>3833485</v>
      </c>
      <c r="E33" s="34"/>
      <c r="F33" s="35">
        <v>752195</v>
      </c>
      <c r="G33" s="36" t="s">
        <v>95</v>
      </c>
      <c r="H33" s="37">
        <f t="shared" si="0"/>
        <v>19.621701923967358</v>
      </c>
      <c r="I33" s="35">
        <v>6282507</v>
      </c>
      <c r="J33" s="36"/>
      <c r="K33" s="37">
        <f>I33/F33</f>
        <v>8.352231801594002</v>
      </c>
    </row>
    <row r="34" spans="2:11" ht="16.5" customHeight="1">
      <c r="B34" s="31" t="s">
        <v>18</v>
      </c>
      <c r="C34" s="32">
        <v>2000</v>
      </c>
      <c r="D34" s="41">
        <v>1305783</v>
      </c>
      <c r="E34" s="34"/>
      <c r="F34" s="35">
        <v>230967</v>
      </c>
      <c r="G34" s="36"/>
      <c r="H34" s="37">
        <f t="shared" si="0"/>
        <v>17.688007884924218</v>
      </c>
      <c r="I34" s="38" t="s">
        <v>87</v>
      </c>
      <c r="J34" s="36"/>
      <c r="K34" s="38" t="s">
        <v>87</v>
      </c>
    </row>
    <row r="35" spans="2:11" ht="13.5" customHeight="1">
      <c r="B35" s="89" t="s">
        <v>157</v>
      </c>
      <c r="C35" s="81"/>
      <c r="D35" s="82">
        <f>SUM(D36:D48)</f>
        <v>3723904</v>
      </c>
      <c r="E35" s="83"/>
      <c r="F35" s="82">
        <f>SUM(F36:F48)</f>
        <v>1390812</v>
      </c>
      <c r="G35" s="83"/>
      <c r="H35" s="85">
        <v>37.7</v>
      </c>
      <c r="I35" s="82">
        <f>SUM(I36:I48)</f>
        <v>117279572</v>
      </c>
      <c r="J35" s="83"/>
      <c r="K35" s="86">
        <f>I35/F35</f>
        <v>84.32453271901595</v>
      </c>
    </row>
    <row r="36" spans="2:11" ht="16.5" customHeight="1">
      <c r="B36" s="31" t="s">
        <v>19</v>
      </c>
      <c r="C36" s="32">
        <v>2001</v>
      </c>
      <c r="D36" s="40">
        <v>246923</v>
      </c>
      <c r="E36" s="36"/>
      <c r="F36" s="43">
        <v>122066</v>
      </c>
      <c r="G36" s="44"/>
      <c r="H36" s="37">
        <f t="shared" si="0"/>
        <v>49.434844060699085</v>
      </c>
      <c r="I36" s="43">
        <v>15551449</v>
      </c>
      <c r="J36" s="44"/>
      <c r="K36" s="37">
        <f>I36/F36</f>
        <v>127.40197106483377</v>
      </c>
    </row>
    <row r="37" spans="2:11" ht="16.5" customHeight="1">
      <c r="B37" s="45" t="s">
        <v>20</v>
      </c>
      <c r="C37" s="32">
        <v>2000</v>
      </c>
      <c r="D37" s="40">
        <v>12160</v>
      </c>
      <c r="E37" s="36"/>
      <c r="F37" s="38" t="s">
        <v>87</v>
      </c>
      <c r="G37" s="36"/>
      <c r="H37" s="38" t="s">
        <v>87</v>
      </c>
      <c r="I37" s="43">
        <v>65000</v>
      </c>
      <c r="J37" s="44"/>
      <c r="K37" s="38" t="s">
        <v>87</v>
      </c>
    </row>
    <row r="38" spans="2:11" ht="16.5" customHeight="1">
      <c r="B38" s="45" t="s">
        <v>84</v>
      </c>
      <c r="C38" s="32">
        <v>2003</v>
      </c>
      <c r="D38" s="40">
        <v>830684</v>
      </c>
      <c r="E38" s="36"/>
      <c r="F38" s="35">
        <v>106789</v>
      </c>
      <c r="G38" s="36"/>
      <c r="H38" s="37">
        <f t="shared" si="0"/>
        <v>12.855550365722706</v>
      </c>
      <c r="I38" s="43">
        <v>1627522</v>
      </c>
      <c r="J38" s="36"/>
      <c r="K38" s="37">
        <f>I38/F38</f>
        <v>15.240539755967374</v>
      </c>
    </row>
    <row r="39" spans="2:11" ht="16.5" customHeight="1">
      <c r="B39" s="31" t="s">
        <v>21</v>
      </c>
      <c r="C39" s="32">
        <v>2000</v>
      </c>
      <c r="D39" s="35">
        <v>8039</v>
      </c>
      <c r="E39" s="36"/>
      <c r="F39" s="38" t="s">
        <v>87</v>
      </c>
      <c r="G39" s="36"/>
      <c r="H39" s="38" t="s">
        <v>87</v>
      </c>
      <c r="I39" s="43">
        <v>28342</v>
      </c>
      <c r="J39" s="36"/>
      <c r="K39" s="38" t="s">
        <v>87</v>
      </c>
    </row>
    <row r="40" spans="2:11" ht="16.5" customHeight="1">
      <c r="B40" s="31" t="s">
        <v>22</v>
      </c>
      <c r="C40" s="32">
        <v>2001</v>
      </c>
      <c r="D40" s="35">
        <v>199549</v>
      </c>
      <c r="E40" s="36"/>
      <c r="F40" s="35">
        <v>96994</v>
      </c>
      <c r="G40" s="36"/>
      <c r="H40" s="37">
        <f t="shared" si="0"/>
        <v>48.60660790081634</v>
      </c>
      <c r="I40" s="43">
        <v>2657039</v>
      </c>
      <c r="J40" s="36"/>
      <c r="K40" s="37">
        <f>I40/F40</f>
        <v>27.39384910406829</v>
      </c>
    </row>
    <row r="41" spans="2:11" ht="16.5" customHeight="1">
      <c r="B41" s="31" t="s">
        <v>23</v>
      </c>
      <c r="C41" s="32">
        <v>2001</v>
      </c>
      <c r="D41" s="35">
        <v>236794</v>
      </c>
      <c r="E41" s="36"/>
      <c r="F41" s="35">
        <v>39205</v>
      </c>
      <c r="G41" s="36"/>
      <c r="H41" s="37">
        <f t="shared" si="0"/>
        <v>16.55658504860765</v>
      </c>
      <c r="I41" s="35">
        <v>1533461</v>
      </c>
      <c r="J41" s="36"/>
      <c r="K41" s="37">
        <f>I41/F41</f>
        <v>39.11391404157633</v>
      </c>
    </row>
    <row r="42" spans="2:11" ht="16.5" customHeight="1">
      <c r="B42" s="31" t="s">
        <v>24</v>
      </c>
      <c r="C42" s="32">
        <v>2002</v>
      </c>
      <c r="D42" s="35">
        <v>17659</v>
      </c>
      <c r="E42" s="36"/>
      <c r="F42" s="35">
        <v>4034</v>
      </c>
      <c r="G42" s="36"/>
      <c r="H42" s="37">
        <f t="shared" si="0"/>
        <v>22.84387564414746</v>
      </c>
      <c r="I42" s="43">
        <v>281371</v>
      </c>
      <c r="J42" s="36"/>
      <c r="K42" s="37">
        <f>I42/F42</f>
        <v>69.74987605354487</v>
      </c>
    </row>
    <row r="43" spans="2:11" ht="16.5" customHeight="1">
      <c r="B43" s="31" t="s">
        <v>143</v>
      </c>
      <c r="C43" s="32">
        <v>2000</v>
      </c>
      <c r="D43" s="35">
        <v>3066</v>
      </c>
      <c r="E43" s="36"/>
      <c r="F43" s="35">
        <v>453</v>
      </c>
      <c r="G43" s="36"/>
      <c r="H43" s="37">
        <f t="shared" si="0"/>
        <v>14.774951076320939</v>
      </c>
      <c r="I43" s="43">
        <v>4349</v>
      </c>
      <c r="J43" s="36"/>
      <c r="K43" s="37">
        <f>I43/F43</f>
        <v>9.600441501103752</v>
      </c>
    </row>
    <row r="44" spans="2:11" ht="16.5" customHeight="1">
      <c r="B44" s="31" t="s">
        <v>25</v>
      </c>
      <c r="C44" s="32">
        <v>1996</v>
      </c>
      <c r="D44" s="35">
        <v>13366</v>
      </c>
      <c r="E44" s="36"/>
      <c r="F44" s="38" t="s">
        <v>87</v>
      </c>
      <c r="G44" s="36"/>
      <c r="H44" s="38" t="s">
        <v>87</v>
      </c>
      <c r="I44" s="43">
        <v>6967</v>
      </c>
      <c r="J44" s="36"/>
      <c r="K44" s="38" t="s">
        <v>87</v>
      </c>
    </row>
    <row r="45" spans="2:11" ht="16.5" customHeight="1">
      <c r="B45" s="45" t="s">
        <v>159</v>
      </c>
      <c r="C45" s="32">
        <v>2000</v>
      </c>
      <c r="D45" s="35">
        <v>7380</v>
      </c>
      <c r="E45" s="36"/>
      <c r="F45" s="35">
        <v>1515</v>
      </c>
      <c r="G45" s="36"/>
      <c r="H45" s="37">
        <f t="shared" si="0"/>
        <v>20.528455284552845</v>
      </c>
      <c r="I45" s="43">
        <v>4767</v>
      </c>
      <c r="J45" s="36"/>
      <c r="K45" s="37">
        <f>I45/F45</f>
        <v>3.1465346534653467</v>
      </c>
    </row>
    <row r="46" spans="2:11" ht="16.5" customHeight="1">
      <c r="B46" s="31" t="s">
        <v>144</v>
      </c>
      <c r="C46" s="32">
        <v>2004</v>
      </c>
      <c r="D46" s="35">
        <v>19111</v>
      </c>
      <c r="E46" s="36"/>
      <c r="F46" s="35">
        <v>1341</v>
      </c>
      <c r="G46" s="36" t="s">
        <v>96</v>
      </c>
      <c r="H46" s="37">
        <f t="shared" si="0"/>
        <v>7.016901261053843</v>
      </c>
      <c r="I46" s="43">
        <v>19088</v>
      </c>
      <c r="J46" s="36" t="s">
        <v>96</v>
      </c>
      <c r="K46" s="37">
        <f>I46/F46</f>
        <v>14.234153616703953</v>
      </c>
    </row>
    <row r="47" spans="2:11" ht="16.5" customHeight="1">
      <c r="B47" s="31" t="s">
        <v>152</v>
      </c>
      <c r="C47" s="32">
        <v>2002</v>
      </c>
      <c r="D47" s="35">
        <v>2128982</v>
      </c>
      <c r="E47" s="36"/>
      <c r="F47" s="35">
        <v>1018359</v>
      </c>
      <c r="G47" s="36"/>
      <c r="H47" s="37">
        <f t="shared" si="0"/>
        <v>47.83314278843128</v>
      </c>
      <c r="I47" s="43">
        <v>95497994</v>
      </c>
      <c r="J47" s="36"/>
      <c r="K47" s="37">
        <f>I47/F47</f>
        <v>93.77635391841187</v>
      </c>
    </row>
    <row r="48" spans="2:11" ht="16.5" customHeight="1">
      <c r="B48" s="31" t="s">
        <v>156</v>
      </c>
      <c r="C48" s="32">
        <v>2002</v>
      </c>
      <c r="D48" s="35">
        <v>191</v>
      </c>
      <c r="E48" s="36"/>
      <c r="F48" s="35">
        <v>56</v>
      </c>
      <c r="G48" s="36"/>
      <c r="H48" s="37">
        <f t="shared" si="0"/>
        <v>29.319371727748692</v>
      </c>
      <c r="I48" s="43">
        <v>2223</v>
      </c>
      <c r="J48" s="36"/>
      <c r="K48" s="37">
        <f>I48/F48</f>
        <v>39.69642857142857</v>
      </c>
    </row>
    <row r="49" spans="2:11" ht="14.25" customHeight="1">
      <c r="B49" s="80" t="s">
        <v>158</v>
      </c>
      <c r="C49" s="81"/>
      <c r="D49" s="82">
        <f>SUM(D50:D57)</f>
        <v>8900047</v>
      </c>
      <c r="E49" s="83"/>
      <c r="F49" s="82">
        <f>SUM(F50:F57)</f>
        <v>3482360</v>
      </c>
      <c r="G49" s="83"/>
      <c r="H49" s="85">
        <v>52.9</v>
      </c>
      <c r="I49" s="82">
        <f>SUM(I50:I57)</f>
        <v>257812184</v>
      </c>
      <c r="J49" s="83"/>
      <c r="K49" s="86">
        <v>53.1</v>
      </c>
    </row>
    <row r="50" spans="2:11" ht="16.5" customHeight="1">
      <c r="B50" s="31" t="s">
        <v>26</v>
      </c>
      <c r="C50" s="32">
        <v>2002</v>
      </c>
      <c r="D50" s="35">
        <v>295485</v>
      </c>
      <c r="E50" s="36"/>
      <c r="F50" s="38" t="s">
        <v>87</v>
      </c>
      <c r="G50" s="36"/>
      <c r="H50" s="38" t="s">
        <v>87</v>
      </c>
      <c r="I50" s="43">
        <v>48063368</v>
      </c>
      <c r="J50" s="36"/>
      <c r="K50" s="38" t="s">
        <v>87</v>
      </c>
    </row>
    <row r="51" spans="2:11" ht="16.5" customHeight="1">
      <c r="B51" s="31" t="s">
        <v>27</v>
      </c>
      <c r="C51" s="32">
        <v>1996</v>
      </c>
      <c r="D51" s="35">
        <v>4859865</v>
      </c>
      <c r="E51" s="36"/>
      <c r="F51" s="35">
        <v>2698197</v>
      </c>
      <c r="G51" s="36"/>
      <c r="H51" s="37">
        <f t="shared" si="0"/>
        <v>55.519999012318245</v>
      </c>
      <c r="I51" s="43">
        <v>153058275</v>
      </c>
      <c r="J51" s="36"/>
      <c r="K51" s="37">
        <f>I51/F51</f>
        <v>56.72613044933339</v>
      </c>
    </row>
    <row r="52" spans="2:11" ht="16.5" customHeight="1">
      <c r="B52" s="56" t="s">
        <v>28</v>
      </c>
      <c r="C52" s="47">
        <v>1997</v>
      </c>
      <c r="D52" s="48">
        <v>316492</v>
      </c>
      <c r="E52" s="36"/>
      <c r="F52" s="48">
        <v>160218</v>
      </c>
      <c r="G52" s="36"/>
      <c r="H52" s="37">
        <f t="shared" si="0"/>
        <v>50.62308052020272</v>
      </c>
      <c r="I52" s="43">
        <v>4098438</v>
      </c>
      <c r="J52" s="36"/>
      <c r="K52" s="37">
        <f>I52/F52</f>
        <v>25.580384226491404</v>
      </c>
    </row>
    <row r="53" spans="2:11" ht="16.5" customHeight="1">
      <c r="B53" s="46" t="s">
        <v>29</v>
      </c>
      <c r="C53" s="47">
        <v>2001</v>
      </c>
      <c r="D53" s="48">
        <v>2021895</v>
      </c>
      <c r="E53" s="36"/>
      <c r="F53" s="38" t="s">
        <v>87</v>
      </c>
      <c r="G53" s="36"/>
      <c r="H53" s="38" t="s">
        <v>87</v>
      </c>
      <c r="I53" s="43">
        <v>24789875</v>
      </c>
      <c r="J53" s="36"/>
      <c r="K53" s="38" t="s">
        <v>87</v>
      </c>
    </row>
    <row r="54" spans="2:11" ht="16.5" customHeight="1">
      <c r="B54" s="46" t="s">
        <v>30</v>
      </c>
      <c r="C54" s="47">
        <v>2000</v>
      </c>
      <c r="D54" s="48">
        <v>842882</v>
      </c>
      <c r="E54" s="36"/>
      <c r="F54" s="48">
        <v>427514</v>
      </c>
      <c r="G54" s="36"/>
      <c r="H54" s="37">
        <f t="shared" si="0"/>
        <v>50.72050417496162</v>
      </c>
      <c r="I54" s="43">
        <v>4486020</v>
      </c>
      <c r="J54" s="36"/>
      <c r="K54" s="37">
        <f>I54/F54</f>
        <v>10.493270395823295</v>
      </c>
    </row>
    <row r="55" spans="2:11" ht="16.5" customHeight="1">
      <c r="B55" s="31" t="s">
        <v>154</v>
      </c>
      <c r="C55" s="47">
        <v>2000</v>
      </c>
      <c r="D55" s="48">
        <v>5318</v>
      </c>
      <c r="E55" s="36"/>
      <c r="F55" s="48">
        <v>326</v>
      </c>
      <c r="G55" s="36"/>
      <c r="H55" s="37">
        <f t="shared" si="0"/>
        <v>6.13012410680707</v>
      </c>
      <c r="I55" s="43">
        <v>9559</v>
      </c>
      <c r="J55" s="36"/>
      <c r="K55" s="37">
        <f>I55/F55</f>
        <v>29.322085889570552</v>
      </c>
    </row>
    <row r="56" spans="2:11" ht="16.5" customHeight="1">
      <c r="B56" s="46" t="s">
        <v>31</v>
      </c>
      <c r="C56" s="47">
        <v>2000</v>
      </c>
      <c r="D56" s="48">
        <v>57131</v>
      </c>
      <c r="E56" s="36"/>
      <c r="F56" s="48">
        <v>47735</v>
      </c>
      <c r="G56" s="36"/>
      <c r="H56" s="37">
        <f t="shared" si="0"/>
        <v>83.55358736937914</v>
      </c>
      <c r="I56" s="48">
        <v>10137957</v>
      </c>
      <c r="J56" s="36"/>
      <c r="K56" s="37">
        <f>I56/F56</f>
        <v>212.3799518173248</v>
      </c>
    </row>
    <row r="57" spans="2:11" ht="16.5" customHeight="1">
      <c r="B57" s="31" t="s">
        <v>145</v>
      </c>
      <c r="C57" s="47">
        <v>1997</v>
      </c>
      <c r="D57" s="48">
        <v>500979</v>
      </c>
      <c r="E57" s="36"/>
      <c r="F57" s="48">
        <v>148370</v>
      </c>
      <c r="G57" s="36"/>
      <c r="H57" s="37">
        <f t="shared" si="0"/>
        <v>29.61601184880005</v>
      </c>
      <c r="I57" s="48">
        <v>13168692</v>
      </c>
      <c r="J57" s="36"/>
      <c r="K57" s="37">
        <f>I57/F57</f>
        <v>88.75575925052235</v>
      </c>
    </row>
    <row r="58" spans="2:11" ht="13.5" customHeight="1">
      <c r="B58" s="80" t="s">
        <v>122</v>
      </c>
      <c r="C58" s="81"/>
      <c r="D58" s="82">
        <f>SUM(D59:D82)</f>
        <v>388853737</v>
      </c>
      <c r="E58" s="83"/>
      <c r="F58" s="82">
        <f>SUM(F59:F82)</f>
        <v>56457590</v>
      </c>
      <c r="G58" s="83"/>
      <c r="H58" s="85">
        <v>21.9</v>
      </c>
      <c r="I58" s="82">
        <f>SUM(I59:I82)</f>
        <v>324899060</v>
      </c>
      <c r="J58" s="83"/>
      <c r="K58" s="86">
        <v>2.2</v>
      </c>
    </row>
    <row r="59" spans="2:11" ht="16.5" customHeight="1">
      <c r="B59" s="46" t="s">
        <v>32</v>
      </c>
      <c r="C59" s="47">
        <v>2002</v>
      </c>
      <c r="D59" s="48">
        <v>3044670</v>
      </c>
      <c r="E59" s="36" t="s">
        <v>97</v>
      </c>
      <c r="F59" s="48">
        <v>2026918</v>
      </c>
      <c r="G59" s="36" t="s">
        <v>98</v>
      </c>
      <c r="H59" s="37">
        <f t="shared" si="0"/>
        <v>66.57266633165499</v>
      </c>
      <c r="I59" s="48">
        <v>3715409</v>
      </c>
      <c r="J59" s="36"/>
      <c r="K59" s="37">
        <f>I59/F59</f>
        <v>1.833033699439247</v>
      </c>
    </row>
    <row r="60" spans="2:11" ht="16.5" customHeight="1">
      <c r="B60" s="46" t="s">
        <v>33</v>
      </c>
      <c r="C60" s="47">
        <v>2000</v>
      </c>
      <c r="D60" s="38" t="s">
        <v>87</v>
      </c>
      <c r="E60" s="44"/>
      <c r="F60" s="38" t="s">
        <v>87</v>
      </c>
      <c r="G60" s="44"/>
      <c r="H60" s="49" t="s">
        <v>87</v>
      </c>
      <c r="I60" s="48">
        <v>320509</v>
      </c>
      <c r="J60" s="36"/>
      <c r="K60" s="49" t="s">
        <v>87</v>
      </c>
    </row>
    <row r="61" spans="2:11" ht="16.5" customHeight="1">
      <c r="B61" s="46" t="s">
        <v>34</v>
      </c>
      <c r="C61" s="47">
        <v>1997</v>
      </c>
      <c r="D61" s="48">
        <v>193445894</v>
      </c>
      <c r="E61" s="36"/>
      <c r="F61" s="48">
        <v>39489810</v>
      </c>
      <c r="G61" s="36"/>
      <c r="H61" s="37">
        <f t="shared" si="0"/>
        <v>20.413878621791785</v>
      </c>
      <c r="I61" s="48">
        <v>70213955</v>
      </c>
      <c r="J61" s="36"/>
      <c r="K61" s="37">
        <f>I61/F61</f>
        <v>1.7780271670084005</v>
      </c>
    </row>
    <row r="62" spans="2:11" s="2" customFormat="1" ht="16.5" customHeight="1">
      <c r="B62" s="50" t="s">
        <v>35</v>
      </c>
      <c r="C62" s="51">
        <v>2003</v>
      </c>
      <c r="D62" s="52">
        <v>45199</v>
      </c>
      <c r="E62" s="53"/>
      <c r="F62" s="52">
        <v>320</v>
      </c>
      <c r="G62" s="53"/>
      <c r="H62" s="54">
        <f t="shared" si="0"/>
        <v>0.7079802650501117</v>
      </c>
      <c r="I62" s="52">
        <v>61053</v>
      </c>
      <c r="J62" s="53"/>
      <c r="K62" s="54">
        <f>I62/F62</f>
        <v>190.790625</v>
      </c>
    </row>
    <row r="63" spans="2:11" ht="16.5" customHeight="1">
      <c r="B63" s="46" t="s">
        <v>36</v>
      </c>
      <c r="C63" s="47">
        <v>2004</v>
      </c>
      <c r="D63" s="48">
        <v>729542</v>
      </c>
      <c r="E63" s="36"/>
      <c r="F63" s="43">
        <v>399943</v>
      </c>
      <c r="G63" s="36"/>
      <c r="H63" s="37">
        <f t="shared" si="0"/>
        <v>54.821106941067136</v>
      </c>
      <c r="I63" s="43">
        <v>1157781</v>
      </c>
      <c r="J63" s="36"/>
      <c r="K63" s="37">
        <f>I63/F63</f>
        <v>2.8948650182651026</v>
      </c>
    </row>
    <row r="64" spans="2:11" ht="16.5" customHeight="1">
      <c r="B64" s="46" t="s">
        <v>37</v>
      </c>
      <c r="C64" s="47">
        <v>2003</v>
      </c>
      <c r="D64" s="48">
        <v>119894000</v>
      </c>
      <c r="E64" s="36" t="s">
        <v>163</v>
      </c>
      <c r="F64" s="38" t="s">
        <v>87</v>
      </c>
      <c r="G64" s="36"/>
      <c r="H64" s="38" t="s">
        <v>87</v>
      </c>
      <c r="I64" s="43">
        <v>187382000</v>
      </c>
      <c r="J64" s="36"/>
      <c r="K64" s="38" t="s">
        <v>87</v>
      </c>
    </row>
    <row r="65" spans="2:11" ht="16.5" customHeight="1">
      <c r="B65" s="46" t="s">
        <v>104</v>
      </c>
      <c r="C65" s="47">
        <v>2003</v>
      </c>
      <c r="D65" s="48">
        <v>24868675</v>
      </c>
      <c r="E65" s="36"/>
      <c r="F65" s="43">
        <v>2568825</v>
      </c>
      <c r="G65" s="36"/>
      <c r="H65" s="37">
        <f t="shared" si="0"/>
        <v>10.329561184904302</v>
      </c>
      <c r="I65" s="38" t="s">
        <v>87</v>
      </c>
      <c r="J65" s="36"/>
      <c r="K65" s="38" t="s">
        <v>87</v>
      </c>
    </row>
    <row r="66" spans="2:11" ht="16.5" customHeight="1">
      <c r="B66" s="31" t="s">
        <v>153</v>
      </c>
      <c r="C66" s="47">
        <v>2003</v>
      </c>
      <c r="D66" s="48">
        <v>4332423</v>
      </c>
      <c r="E66" s="36"/>
      <c r="F66" s="48">
        <v>1250232</v>
      </c>
      <c r="G66" s="36"/>
      <c r="H66" s="37">
        <f t="shared" si="0"/>
        <v>28.857570001821152</v>
      </c>
      <c r="I66" s="43">
        <v>6009547</v>
      </c>
      <c r="J66" s="36"/>
      <c r="K66" s="37">
        <f aca="true" t="shared" si="1" ref="K66:K71">I66/F66</f>
        <v>4.8067454680411315</v>
      </c>
    </row>
    <row r="67" spans="2:11" ht="16.5" customHeight="1">
      <c r="B67" s="46" t="s">
        <v>38</v>
      </c>
      <c r="C67" s="47">
        <v>2000</v>
      </c>
      <c r="D67" s="48">
        <v>3120215</v>
      </c>
      <c r="E67" s="36"/>
      <c r="F67" s="43">
        <v>139424</v>
      </c>
      <c r="G67" s="36" t="s">
        <v>99</v>
      </c>
      <c r="H67" s="37">
        <f t="shared" si="0"/>
        <v>4.468410029437074</v>
      </c>
      <c r="I67" s="43">
        <v>3766825</v>
      </c>
      <c r="J67" s="36"/>
      <c r="K67" s="37">
        <f t="shared" si="1"/>
        <v>27.017048714711958</v>
      </c>
    </row>
    <row r="68" spans="2:11" ht="16.5" customHeight="1">
      <c r="B68" s="46" t="s">
        <v>39</v>
      </c>
      <c r="C68" s="47">
        <v>1997</v>
      </c>
      <c r="D68" s="48">
        <v>92258</v>
      </c>
      <c r="E68" s="36"/>
      <c r="F68" s="43">
        <v>6388</v>
      </c>
      <c r="G68" s="36"/>
      <c r="H68" s="37">
        <f t="shared" si="0"/>
        <v>6.9240607860564936</v>
      </c>
      <c r="I68" s="43">
        <v>53501</v>
      </c>
      <c r="J68" s="36"/>
      <c r="K68" s="37">
        <f t="shared" si="1"/>
        <v>8.375234815278647</v>
      </c>
    </row>
    <row r="69" spans="2:11" ht="16.5" customHeight="1">
      <c r="B69" s="31" t="s">
        <v>146</v>
      </c>
      <c r="C69" s="47">
        <v>2002</v>
      </c>
      <c r="D69" s="48">
        <v>1130855</v>
      </c>
      <c r="E69" s="36"/>
      <c r="F69" s="43">
        <v>374384</v>
      </c>
      <c r="G69" s="36"/>
      <c r="H69" s="37">
        <f t="shared" si="0"/>
        <v>33.10627799319983</v>
      </c>
      <c r="I69" s="43">
        <v>1088263</v>
      </c>
      <c r="J69" s="36"/>
      <c r="K69" s="37">
        <f t="shared" si="1"/>
        <v>2.9068095858797385</v>
      </c>
    </row>
    <row r="70" spans="2:11" ht="16.5" customHeight="1">
      <c r="B70" s="31" t="s">
        <v>147</v>
      </c>
      <c r="C70" s="47">
        <v>1999</v>
      </c>
      <c r="D70" s="48">
        <v>668000</v>
      </c>
      <c r="E70" s="36"/>
      <c r="F70" s="43">
        <v>208100</v>
      </c>
      <c r="G70" s="36"/>
      <c r="H70" s="37">
        <f t="shared" si="0"/>
        <v>31.152694610778443</v>
      </c>
      <c r="I70" s="43">
        <v>994100</v>
      </c>
      <c r="J70" s="36"/>
      <c r="K70" s="37">
        <f t="shared" si="1"/>
        <v>4.777030273906775</v>
      </c>
    </row>
    <row r="71" spans="2:11" ht="16.5" customHeight="1">
      <c r="B71" s="46" t="s">
        <v>40</v>
      </c>
      <c r="C71" s="47">
        <v>1998</v>
      </c>
      <c r="D71" s="48">
        <v>194829</v>
      </c>
      <c r="E71" s="36"/>
      <c r="F71" s="43">
        <v>15451</v>
      </c>
      <c r="G71" s="36"/>
      <c r="H71" s="37">
        <f aca="true" t="shared" si="2" ref="H71:H122">F71*100/D71</f>
        <v>7.930544220829548</v>
      </c>
      <c r="I71" s="43">
        <v>75874</v>
      </c>
      <c r="J71" s="36"/>
      <c r="K71" s="37">
        <f t="shared" si="1"/>
        <v>4.910620671801178</v>
      </c>
    </row>
    <row r="72" spans="2:11" ht="16.5" customHeight="1">
      <c r="B72" s="46" t="s">
        <v>105</v>
      </c>
      <c r="C72" s="47">
        <v>2000</v>
      </c>
      <c r="D72" s="48">
        <v>250000</v>
      </c>
      <c r="E72" s="36"/>
      <c r="F72" s="38" t="s">
        <v>87</v>
      </c>
      <c r="G72" s="36"/>
      <c r="H72" s="38" t="s">
        <v>87</v>
      </c>
      <c r="I72" s="43">
        <v>3097600</v>
      </c>
      <c r="J72" s="36"/>
      <c r="K72" s="38" t="s">
        <v>87</v>
      </c>
    </row>
    <row r="73" spans="2:11" ht="16.5" customHeight="1">
      <c r="B73" s="46" t="s">
        <v>41</v>
      </c>
      <c r="C73" s="47">
        <v>2003</v>
      </c>
      <c r="D73" s="48">
        <v>3464769</v>
      </c>
      <c r="E73" s="36"/>
      <c r="F73" s="38" t="s">
        <v>87</v>
      </c>
      <c r="G73" s="36"/>
      <c r="H73" s="38" t="s">
        <v>87</v>
      </c>
      <c r="I73" s="43">
        <v>7513305</v>
      </c>
      <c r="J73" s="36" t="s">
        <v>100</v>
      </c>
      <c r="K73" s="38" t="s">
        <v>87</v>
      </c>
    </row>
    <row r="74" spans="2:11" ht="16.5" customHeight="1">
      <c r="B74" s="46" t="s">
        <v>42</v>
      </c>
      <c r="C74" s="47">
        <v>2002</v>
      </c>
      <c r="D74" s="48">
        <v>3364139</v>
      </c>
      <c r="E74" s="36"/>
      <c r="F74" s="48">
        <v>2297356</v>
      </c>
      <c r="G74" s="36"/>
      <c r="H74" s="37">
        <f t="shared" si="2"/>
        <v>68.28956829667264</v>
      </c>
      <c r="I74" s="43">
        <v>7215162</v>
      </c>
      <c r="J74" s="36"/>
      <c r="K74" s="37">
        <f>I74/F74</f>
        <v>3.1406373239497927</v>
      </c>
    </row>
    <row r="75" spans="2:11" ht="16.5" customHeight="1">
      <c r="B75" s="46" t="s">
        <v>43</v>
      </c>
      <c r="C75" s="47">
        <v>2000</v>
      </c>
      <c r="D75" s="48">
        <v>6620224</v>
      </c>
      <c r="E75" s="36"/>
      <c r="F75" s="43">
        <v>4895702</v>
      </c>
      <c r="G75" s="36"/>
      <c r="H75" s="37">
        <f t="shared" si="2"/>
        <v>73.95070015757776</v>
      </c>
      <c r="I75" s="43">
        <v>17304250</v>
      </c>
      <c r="J75" s="36"/>
      <c r="K75" s="37">
        <f>I75/F75</f>
        <v>3.534579923369519</v>
      </c>
    </row>
    <row r="76" spans="2:11" ht="16.5" customHeight="1">
      <c r="B76" s="46" t="s">
        <v>44</v>
      </c>
      <c r="C76" s="47">
        <v>2002</v>
      </c>
      <c r="D76" s="48">
        <v>4822739</v>
      </c>
      <c r="E76" s="36"/>
      <c r="F76" s="43">
        <v>924628</v>
      </c>
      <c r="G76" s="36"/>
      <c r="H76" s="37">
        <f t="shared" si="2"/>
        <v>19.172258751717646</v>
      </c>
      <c r="I76" s="43">
        <v>2329383</v>
      </c>
      <c r="J76" s="36"/>
      <c r="K76" s="37">
        <f>I76/F76</f>
        <v>2.5192650449694365</v>
      </c>
    </row>
    <row r="77" spans="2:11" ht="16.5" customHeight="1">
      <c r="B77" s="46" t="s">
        <v>45</v>
      </c>
      <c r="C77" s="47">
        <v>2000</v>
      </c>
      <c r="D77" s="48">
        <v>3553</v>
      </c>
      <c r="E77" s="36"/>
      <c r="F77" s="43">
        <v>514</v>
      </c>
      <c r="G77" s="36"/>
      <c r="H77" s="37">
        <f t="shared" si="2"/>
        <v>14.46664790318041</v>
      </c>
      <c r="I77" s="43">
        <v>9671</v>
      </c>
      <c r="J77" s="36"/>
      <c r="K77" s="37">
        <f>I77/F77</f>
        <v>18.815175097276263</v>
      </c>
    </row>
    <row r="78" spans="2:11" ht="16.5" customHeight="1">
      <c r="B78" s="31" t="s">
        <v>148</v>
      </c>
      <c r="C78" s="47">
        <v>1999</v>
      </c>
      <c r="D78" s="48">
        <v>242267</v>
      </c>
      <c r="E78" s="36"/>
      <c r="F78" s="43">
        <v>14748</v>
      </c>
      <c r="G78" s="36"/>
      <c r="H78" s="37">
        <f t="shared" si="2"/>
        <v>6.087498503716973</v>
      </c>
      <c r="I78" s="43">
        <v>280513</v>
      </c>
      <c r="J78" s="36"/>
      <c r="K78" s="37">
        <f>I78/F78</f>
        <v>19.020409547057227</v>
      </c>
    </row>
    <row r="79" spans="2:11" ht="16.5" customHeight="1">
      <c r="B79" s="46" t="s">
        <v>46</v>
      </c>
      <c r="C79" s="47">
        <v>2002</v>
      </c>
      <c r="D79" s="48">
        <v>3264678</v>
      </c>
      <c r="E79" s="36"/>
      <c r="F79" s="38" t="s">
        <v>87</v>
      </c>
      <c r="G79" s="36"/>
      <c r="H79" s="38" t="s">
        <v>87</v>
      </c>
      <c r="I79" s="43">
        <v>1065960</v>
      </c>
      <c r="J79" s="36"/>
      <c r="K79" s="55" t="s">
        <v>128</v>
      </c>
    </row>
    <row r="80" spans="2:11" ht="16.5" customHeight="1">
      <c r="B80" s="46" t="s">
        <v>47</v>
      </c>
      <c r="C80" s="47">
        <v>2001</v>
      </c>
      <c r="D80" s="48">
        <v>3076649</v>
      </c>
      <c r="E80" s="36"/>
      <c r="F80" s="38" t="s">
        <v>87</v>
      </c>
      <c r="G80" s="36"/>
      <c r="H80" s="38" t="s">
        <v>87</v>
      </c>
      <c r="I80" s="43">
        <v>9840100</v>
      </c>
      <c r="J80" s="36"/>
      <c r="K80" s="55" t="s">
        <v>128</v>
      </c>
    </row>
    <row r="81" spans="2:11" ht="16.5" customHeight="1">
      <c r="B81" s="46" t="s">
        <v>48</v>
      </c>
      <c r="C81" s="47">
        <v>2001</v>
      </c>
      <c r="D81" s="48">
        <v>10689753</v>
      </c>
      <c r="E81" s="36" t="s">
        <v>101</v>
      </c>
      <c r="F81" s="43">
        <v>1844847</v>
      </c>
      <c r="G81" s="36"/>
      <c r="H81" s="37">
        <f t="shared" si="2"/>
        <v>17.258088189689698</v>
      </c>
      <c r="I81" s="38" t="s">
        <v>87</v>
      </c>
      <c r="J81" s="36"/>
      <c r="K81" s="55" t="s">
        <v>128</v>
      </c>
    </row>
    <row r="82" spans="2:11" ht="16.5" customHeight="1">
      <c r="B82" s="46" t="s">
        <v>85</v>
      </c>
      <c r="C82" s="47">
        <v>2002</v>
      </c>
      <c r="D82" s="48">
        <v>1488406</v>
      </c>
      <c r="E82" s="36"/>
      <c r="F82" s="38" t="s">
        <v>87</v>
      </c>
      <c r="G82" s="36"/>
      <c r="H82" s="55" t="s">
        <v>128</v>
      </c>
      <c r="I82" s="43">
        <v>1404299</v>
      </c>
      <c r="J82" s="36"/>
      <c r="K82" s="55" t="s">
        <v>128</v>
      </c>
    </row>
    <row r="83" spans="2:11" ht="15" customHeight="1">
      <c r="B83" s="80" t="s">
        <v>123</v>
      </c>
      <c r="C83" s="81"/>
      <c r="D83" s="82">
        <f>SUM(D84:D112)</f>
        <v>18936387</v>
      </c>
      <c r="E83" s="83"/>
      <c r="F83" s="82">
        <f>SUM(F84:F112)</f>
        <v>4053994</v>
      </c>
      <c r="G83" s="83"/>
      <c r="H83" s="87">
        <v>25.4</v>
      </c>
      <c r="I83" s="82">
        <f>SUM(I84:I112)</f>
        <v>98417003</v>
      </c>
      <c r="J83" s="83"/>
      <c r="K83" s="88">
        <v>24.8</v>
      </c>
    </row>
    <row r="84" spans="2:11" ht="16.5" customHeight="1">
      <c r="B84" s="46" t="s">
        <v>49</v>
      </c>
      <c r="C84" s="47">
        <v>1998</v>
      </c>
      <c r="D84" s="48">
        <v>466809</v>
      </c>
      <c r="E84" s="36"/>
      <c r="F84" s="43">
        <v>315640</v>
      </c>
      <c r="G84" s="36"/>
      <c r="H84" s="37">
        <f t="shared" si="2"/>
        <v>67.61651981859818</v>
      </c>
      <c r="I84" s="43">
        <v>635435</v>
      </c>
      <c r="J84" s="36"/>
      <c r="K84" s="37">
        <f aca="true" t="shared" si="3" ref="K84:K103">I84/F84</f>
        <v>2.013163730832594</v>
      </c>
    </row>
    <row r="85" spans="2:11" ht="16.5" customHeight="1">
      <c r="B85" s="46" t="s">
        <v>50</v>
      </c>
      <c r="C85" s="47">
        <v>2000</v>
      </c>
      <c r="D85" s="48">
        <v>199470</v>
      </c>
      <c r="E85" s="36"/>
      <c r="F85" s="43">
        <v>100660</v>
      </c>
      <c r="G85" s="36"/>
      <c r="H85" s="37">
        <f t="shared" si="2"/>
        <v>50.46372888153607</v>
      </c>
      <c r="I85" s="43">
        <v>2151340</v>
      </c>
      <c r="J85" s="36"/>
      <c r="K85" s="37">
        <f t="shared" si="3"/>
        <v>21.37234253924101</v>
      </c>
    </row>
    <row r="86" spans="2:11" ht="16.5" customHeight="1">
      <c r="B86" s="46" t="s">
        <v>51</v>
      </c>
      <c r="C86" s="47">
        <v>2000</v>
      </c>
      <c r="D86" s="48">
        <v>61710</v>
      </c>
      <c r="E86" s="36"/>
      <c r="F86" s="43">
        <v>38370</v>
      </c>
      <c r="G86" s="36"/>
      <c r="H86" s="37">
        <f t="shared" si="2"/>
        <v>62.17792902284881</v>
      </c>
      <c r="I86" s="43">
        <v>3041570</v>
      </c>
      <c r="J86" s="36"/>
      <c r="K86" s="37">
        <f t="shared" si="3"/>
        <v>79.26948136565025</v>
      </c>
    </row>
    <row r="87" spans="2:11" ht="16.5" customHeight="1">
      <c r="B87" s="46" t="s">
        <v>52</v>
      </c>
      <c r="C87" s="47">
        <v>2003</v>
      </c>
      <c r="D87" s="48">
        <v>449896</v>
      </c>
      <c r="E87" s="36"/>
      <c r="F87" s="43">
        <v>86269</v>
      </c>
      <c r="G87" s="36"/>
      <c r="H87" s="37">
        <f t="shared" si="2"/>
        <v>19.175320518519836</v>
      </c>
      <c r="I87" s="43">
        <v>488646</v>
      </c>
      <c r="J87" s="36"/>
      <c r="K87" s="37">
        <f t="shared" si="3"/>
        <v>5.664213100882124</v>
      </c>
    </row>
    <row r="88" spans="2:11" ht="16.5" customHeight="1">
      <c r="B88" s="31" t="s">
        <v>149</v>
      </c>
      <c r="C88" s="47">
        <v>2000</v>
      </c>
      <c r="D88" s="48">
        <v>56487</v>
      </c>
      <c r="E88" s="36"/>
      <c r="F88" s="43">
        <v>26395</v>
      </c>
      <c r="G88" s="36"/>
      <c r="H88" s="37">
        <f t="shared" si="2"/>
        <v>46.72756563457079</v>
      </c>
      <c r="I88" s="43">
        <v>1565418</v>
      </c>
      <c r="J88" s="36"/>
      <c r="K88" s="37">
        <f t="shared" si="3"/>
        <v>59.30736881985224</v>
      </c>
    </row>
    <row r="89" spans="2:11" ht="16.5" customHeight="1">
      <c r="B89" s="46" t="s">
        <v>53</v>
      </c>
      <c r="C89" s="47">
        <v>2000</v>
      </c>
      <c r="D89" s="48">
        <v>57830</v>
      </c>
      <c r="E89" s="36"/>
      <c r="F89" s="43">
        <v>24190</v>
      </c>
      <c r="G89" s="36"/>
      <c r="H89" s="37">
        <f t="shared" si="2"/>
        <v>41.82950025938094</v>
      </c>
      <c r="I89" s="43">
        <v>1887060</v>
      </c>
      <c r="J89" s="36"/>
      <c r="K89" s="37">
        <f t="shared" si="3"/>
        <v>78.00992145514675</v>
      </c>
    </row>
    <row r="90" spans="2:11" ht="16.5" customHeight="1">
      <c r="B90" s="46" t="s">
        <v>54</v>
      </c>
      <c r="C90" s="47">
        <v>2001</v>
      </c>
      <c r="D90" s="48">
        <v>83808</v>
      </c>
      <c r="E90" s="36"/>
      <c r="F90" s="43">
        <v>20281</v>
      </c>
      <c r="G90" s="36"/>
      <c r="H90" s="37">
        <f t="shared" si="2"/>
        <v>24.199360442917143</v>
      </c>
      <c r="I90" s="43">
        <v>280884</v>
      </c>
      <c r="J90" s="36"/>
      <c r="K90" s="37">
        <f t="shared" si="3"/>
        <v>13.849612938218037</v>
      </c>
    </row>
    <row r="91" spans="2:11" ht="16.5" customHeight="1">
      <c r="B91" s="46" t="s">
        <v>55</v>
      </c>
      <c r="C91" s="47">
        <v>2000</v>
      </c>
      <c r="D91" s="48">
        <v>81190</v>
      </c>
      <c r="E91" s="36"/>
      <c r="F91" s="43">
        <v>30010</v>
      </c>
      <c r="G91" s="36"/>
      <c r="H91" s="37">
        <f t="shared" si="2"/>
        <v>36.96268013302131</v>
      </c>
      <c r="I91" s="43">
        <v>1056480</v>
      </c>
      <c r="J91" s="36"/>
      <c r="K91" s="37">
        <f t="shared" si="3"/>
        <v>35.20426524491836</v>
      </c>
    </row>
    <row r="92" spans="2:11" ht="16.5" customHeight="1">
      <c r="B92" s="46" t="s">
        <v>56</v>
      </c>
      <c r="C92" s="47">
        <v>2000</v>
      </c>
      <c r="D92" s="48">
        <v>663810</v>
      </c>
      <c r="E92" s="36"/>
      <c r="F92" s="43">
        <v>282010</v>
      </c>
      <c r="G92" s="36"/>
      <c r="H92" s="37">
        <f t="shared" si="2"/>
        <v>42.483541977373044</v>
      </c>
      <c r="I92" s="43">
        <v>20258920</v>
      </c>
      <c r="J92" s="36"/>
      <c r="K92" s="37">
        <f t="shared" si="3"/>
        <v>71.8375944115457</v>
      </c>
    </row>
    <row r="93" spans="2:11" ht="16.5" customHeight="1">
      <c r="B93" s="46" t="s">
        <v>57</v>
      </c>
      <c r="C93" s="47">
        <v>2000</v>
      </c>
      <c r="D93" s="48">
        <v>471960</v>
      </c>
      <c r="E93" s="36"/>
      <c r="F93" s="48">
        <v>237960</v>
      </c>
      <c r="G93" s="36"/>
      <c r="H93" s="37">
        <f t="shared" si="2"/>
        <v>50.41952707856598</v>
      </c>
      <c r="I93" s="43">
        <v>14895810</v>
      </c>
      <c r="J93" s="36"/>
      <c r="K93" s="37">
        <f t="shared" si="3"/>
        <v>62.59795763993949</v>
      </c>
    </row>
    <row r="94" spans="2:11" ht="16.5" customHeight="1">
      <c r="B94" s="46" t="s">
        <v>58</v>
      </c>
      <c r="C94" s="47">
        <v>2000</v>
      </c>
      <c r="D94" s="48">
        <v>817060</v>
      </c>
      <c r="E94" s="36"/>
      <c r="F94" s="48">
        <v>28330</v>
      </c>
      <c r="G94" s="36"/>
      <c r="H94" s="37">
        <f t="shared" si="2"/>
        <v>3.4673096223043594</v>
      </c>
      <c r="I94" s="43">
        <v>652390</v>
      </c>
      <c r="J94" s="36"/>
      <c r="K94" s="37">
        <f t="shared" si="3"/>
        <v>23.0282386163078</v>
      </c>
    </row>
    <row r="95" spans="2:11" ht="16.5" customHeight="1">
      <c r="B95" s="46" t="s">
        <v>59</v>
      </c>
      <c r="C95" s="47">
        <v>2000</v>
      </c>
      <c r="D95" s="48">
        <v>966916</v>
      </c>
      <c r="E95" s="36"/>
      <c r="F95" s="48">
        <v>52182</v>
      </c>
      <c r="G95" s="36"/>
      <c r="H95" s="37">
        <f t="shared" si="2"/>
        <v>5.3967459427706235</v>
      </c>
      <c r="I95" s="43">
        <v>850442</v>
      </c>
      <c r="J95" s="36"/>
      <c r="K95" s="37">
        <f t="shared" si="3"/>
        <v>16.2976122034418</v>
      </c>
    </row>
    <row r="96" spans="2:11" ht="16.5" customHeight="1">
      <c r="B96" s="46" t="s">
        <v>60</v>
      </c>
      <c r="C96" s="47">
        <v>2000</v>
      </c>
      <c r="D96" s="48">
        <v>141530</v>
      </c>
      <c r="E96" s="36"/>
      <c r="F96" s="48">
        <v>124110</v>
      </c>
      <c r="G96" s="36"/>
      <c r="H96" s="37">
        <f t="shared" si="2"/>
        <v>87.69165547940366</v>
      </c>
      <c r="I96" s="43">
        <v>7036010</v>
      </c>
      <c r="J96" s="36"/>
      <c r="K96" s="37">
        <f t="shared" si="3"/>
        <v>56.69172508258803</v>
      </c>
    </row>
    <row r="97" spans="2:11" ht="16.5" customHeight="1">
      <c r="B97" s="46" t="s">
        <v>61</v>
      </c>
      <c r="C97" s="47">
        <v>2000</v>
      </c>
      <c r="D97" s="48">
        <v>2590674</v>
      </c>
      <c r="E97" s="36"/>
      <c r="F97" s="48">
        <v>171853</v>
      </c>
      <c r="G97" s="36"/>
      <c r="H97" s="37">
        <f t="shared" si="2"/>
        <v>6.633524712101948</v>
      </c>
      <c r="I97" s="43">
        <v>6046506</v>
      </c>
      <c r="J97" s="36"/>
      <c r="K97" s="37">
        <f t="shared" si="3"/>
        <v>35.184174847107705</v>
      </c>
    </row>
    <row r="98" spans="2:11" ht="16.5" customHeight="1">
      <c r="B98" s="46" t="s">
        <v>62</v>
      </c>
      <c r="C98" s="47">
        <v>2001</v>
      </c>
      <c r="D98" s="48">
        <v>180263</v>
      </c>
      <c r="E98" s="36"/>
      <c r="F98" s="48">
        <v>76920</v>
      </c>
      <c r="G98" s="36"/>
      <c r="H98" s="37">
        <f t="shared" si="2"/>
        <v>42.67098628115587</v>
      </c>
      <c r="I98" s="43">
        <v>364800</v>
      </c>
      <c r="J98" s="36"/>
      <c r="K98" s="37">
        <f t="shared" si="3"/>
        <v>4.742589703588144</v>
      </c>
    </row>
    <row r="99" spans="2:11" ht="16.5" customHeight="1">
      <c r="B99" s="46" t="s">
        <v>63</v>
      </c>
      <c r="C99" s="47">
        <v>2003</v>
      </c>
      <c r="D99" s="48">
        <v>610543</v>
      </c>
      <c r="E99" s="36"/>
      <c r="F99" s="43">
        <v>208322</v>
      </c>
      <c r="G99" s="36"/>
      <c r="H99" s="37">
        <f t="shared" si="2"/>
        <v>34.12077445814627</v>
      </c>
      <c r="I99" s="43">
        <v>883972</v>
      </c>
      <c r="J99" s="36"/>
      <c r="K99" s="37">
        <f t="shared" si="3"/>
        <v>4.243296435326082</v>
      </c>
    </row>
    <row r="100" spans="2:11" s="2" customFormat="1" ht="16.5" customHeight="1">
      <c r="B100" s="50" t="s">
        <v>64</v>
      </c>
      <c r="C100" s="51">
        <v>2000</v>
      </c>
      <c r="D100" s="52">
        <v>2810</v>
      </c>
      <c r="E100" s="53"/>
      <c r="F100" s="57">
        <v>1890</v>
      </c>
      <c r="G100" s="53"/>
      <c r="H100" s="54">
        <f t="shared" si="2"/>
        <v>67.25978647686833</v>
      </c>
      <c r="I100" s="57">
        <v>207930</v>
      </c>
      <c r="J100" s="53"/>
      <c r="K100" s="54">
        <f t="shared" si="3"/>
        <v>110.01587301587301</v>
      </c>
    </row>
    <row r="101" spans="2:11" ht="16.5" customHeight="1">
      <c r="B101" s="46" t="s">
        <v>65</v>
      </c>
      <c r="C101" s="47">
        <v>2001</v>
      </c>
      <c r="D101" s="48">
        <v>11959</v>
      </c>
      <c r="E101" s="36"/>
      <c r="F101" s="43">
        <v>281</v>
      </c>
      <c r="G101" s="36"/>
      <c r="H101" s="37">
        <f t="shared" si="2"/>
        <v>2.3496947905343255</v>
      </c>
      <c r="I101" s="43">
        <v>18417</v>
      </c>
      <c r="J101" s="36"/>
      <c r="K101" s="37">
        <f t="shared" si="3"/>
        <v>65.54092526690391</v>
      </c>
    </row>
    <row r="102" spans="2:11" ht="16.5" customHeight="1">
      <c r="B102" s="46" t="s">
        <v>66</v>
      </c>
      <c r="C102" s="47">
        <v>2000</v>
      </c>
      <c r="D102" s="58">
        <v>101550</v>
      </c>
      <c r="E102" s="59"/>
      <c r="F102" s="43">
        <v>47880</v>
      </c>
      <c r="G102" s="36"/>
      <c r="H102" s="37">
        <f t="shared" si="2"/>
        <v>47.14918759231905</v>
      </c>
      <c r="I102" s="43">
        <v>4205690</v>
      </c>
      <c r="J102" s="36"/>
      <c r="K102" s="37">
        <f t="shared" si="3"/>
        <v>87.83813700918964</v>
      </c>
    </row>
    <row r="103" spans="2:11" ht="16.5" customHeight="1">
      <c r="B103" s="46" t="s">
        <v>67</v>
      </c>
      <c r="C103" s="47">
        <v>1999</v>
      </c>
      <c r="D103" s="48">
        <v>70740</v>
      </c>
      <c r="E103" s="36"/>
      <c r="F103" s="43">
        <v>30130</v>
      </c>
      <c r="G103" s="36"/>
      <c r="H103" s="37">
        <f t="shared" si="2"/>
        <v>42.592592592592595</v>
      </c>
      <c r="I103" s="43">
        <v>1033070</v>
      </c>
      <c r="J103" s="36"/>
      <c r="K103" s="37">
        <f t="shared" si="3"/>
        <v>34.28708927978759</v>
      </c>
    </row>
    <row r="104" spans="2:11" ht="16.5" customHeight="1">
      <c r="B104" s="46" t="s">
        <v>68</v>
      </c>
      <c r="C104" s="47">
        <v>2000</v>
      </c>
      <c r="D104" s="48">
        <v>2933000</v>
      </c>
      <c r="E104" s="36"/>
      <c r="F104" s="38" t="s">
        <v>87</v>
      </c>
      <c r="G104" s="36"/>
      <c r="H104" s="38" t="s">
        <v>87</v>
      </c>
      <c r="I104" s="48">
        <v>5532728</v>
      </c>
      <c r="J104" s="36"/>
      <c r="K104" s="38" t="s">
        <v>87</v>
      </c>
    </row>
    <row r="105" spans="2:11" ht="16.5" customHeight="1">
      <c r="B105" s="46" t="s">
        <v>69</v>
      </c>
      <c r="C105" s="47">
        <v>1999</v>
      </c>
      <c r="D105" s="48">
        <v>415969</v>
      </c>
      <c r="E105" s="36"/>
      <c r="F105" s="43">
        <v>102457</v>
      </c>
      <c r="G105" s="36"/>
      <c r="H105" s="37">
        <f t="shared" si="2"/>
        <v>24.630922015823295</v>
      </c>
      <c r="I105" s="48">
        <v>1415188</v>
      </c>
      <c r="J105" s="36"/>
      <c r="K105" s="37">
        <f>I105/F105</f>
        <v>13.812506710132055</v>
      </c>
    </row>
    <row r="106" spans="2:11" ht="16.5" customHeight="1">
      <c r="B106" s="60" t="s">
        <v>70</v>
      </c>
      <c r="C106" s="61">
        <v>2002</v>
      </c>
      <c r="D106" s="62">
        <v>4484893</v>
      </c>
      <c r="E106" s="63"/>
      <c r="F106" s="62">
        <v>1360103</v>
      </c>
      <c r="G106" s="63"/>
      <c r="H106" s="37">
        <f t="shared" si="2"/>
        <v>30.326319936729817</v>
      </c>
      <c r="I106" s="62">
        <v>2870782</v>
      </c>
      <c r="J106" s="63"/>
      <c r="K106" s="37">
        <f>I106/F106</f>
        <v>2.1107092624602695</v>
      </c>
    </row>
    <row r="107" spans="2:11" ht="16.5" customHeight="1">
      <c r="B107" s="31" t="s">
        <v>162</v>
      </c>
      <c r="C107" s="47">
        <v>2002</v>
      </c>
      <c r="D107" s="48">
        <v>778891</v>
      </c>
      <c r="E107" s="36"/>
      <c r="F107" s="43">
        <v>286134</v>
      </c>
      <c r="G107" s="36"/>
      <c r="H107" s="37">
        <f t="shared" si="2"/>
        <v>36.73607732018986</v>
      </c>
      <c r="I107" s="48">
        <v>748282</v>
      </c>
      <c r="J107" s="36"/>
      <c r="K107" s="37">
        <f>I107/F107</f>
        <v>2.6151453514786778</v>
      </c>
    </row>
    <row r="108" spans="2:11" ht="16.5" customHeight="1">
      <c r="B108" s="31" t="s">
        <v>150</v>
      </c>
      <c r="C108" s="47">
        <v>2001</v>
      </c>
      <c r="D108" s="48">
        <v>71038</v>
      </c>
      <c r="E108" s="36"/>
      <c r="F108" s="38" t="s">
        <v>87</v>
      </c>
      <c r="G108" s="36"/>
      <c r="H108" s="38" t="s">
        <v>87</v>
      </c>
      <c r="I108" s="43">
        <v>625190</v>
      </c>
      <c r="J108" s="36"/>
      <c r="K108" s="38" t="s">
        <v>87</v>
      </c>
    </row>
    <row r="109" spans="2:11" ht="16.5" customHeight="1">
      <c r="B109" s="46" t="s">
        <v>71</v>
      </c>
      <c r="C109" s="47">
        <v>2000</v>
      </c>
      <c r="D109" s="48">
        <v>86465</v>
      </c>
      <c r="E109" s="36"/>
      <c r="F109" s="43">
        <v>56097</v>
      </c>
      <c r="G109" s="36"/>
      <c r="H109" s="37">
        <f t="shared" si="2"/>
        <v>64.87827444630776</v>
      </c>
      <c r="I109" s="43">
        <v>499546</v>
      </c>
      <c r="J109" s="36"/>
      <c r="K109" s="37">
        <f>I109/F109</f>
        <v>8.905039485177461</v>
      </c>
    </row>
    <row r="110" spans="2:11" ht="16.5" customHeight="1">
      <c r="B110" s="46" t="s">
        <v>72</v>
      </c>
      <c r="C110" s="47">
        <v>1999</v>
      </c>
      <c r="D110" s="48">
        <v>1764456</v>
      </c>
      <c r="E110" s="36"/>
      <c r="F110" s="43">
        <v>196640</v>
      </c>
      <c r="G110" s="36"/>
      <c r="H110" s="37">
        <f t="shared" si="2"/>
        <v>11.144511396147028</v>
      </c>
      <c r="I110" s="43">
        <v>6360827</v>
      </c>
      <c r="J110" s="36"/>
      <c r="K110" s="37">
        <f>I110/F110</f>
        <v>32.347574247355574</v>
      </c>
    </row>
    <row r="111" spans="2:11" ht="16.5" customHeight="1">
      <c r="B111" s="46" t="s">
        <v>73</v>
      </c>
      <c r="C111" s="47">
        <v>2000</v>
      </c>
      <c r="D111" s="48">
        <v>81410</v>
      </c>
      <c r="E111" s="36"/>
      <c r="F111" s="43">
        <v>33980</v>
      </c>
      <c r="G111" s="36"/>
      <c r="H111" s="37">
        <f t="shared" si="2"/>
        <v>41.73934406092618</v>
      </c>
      <c r="I111" s="43">
        <v>1712990</v>
      </c>
      <c r="J111" s="36"/>
      <c r="K111" s="37">
        <f>I111/F111</f>
        <v>50.411712772218955</v>
      </c>
    </row>
    <row r="112" spans="2:11" ht="16.5" customHeight="1">
      <c r="B112" s="68" t="s">
        <v>74</v>
      </c>
      <c r="C112" s="69">
        <v>2000</v>
      </c>
      <c r="D112" s="70">
        <v>233250</v>
      </c>
      <c r="E112" s="71"/>
      <c r="F112" s="72">
        <v>114900</v>
      </c>
      <c r="G112" s="71"/>
      <c r="H112" s="73">
        <f t="shared" si="2"/>
        <v>49.260450160771704</v>
      </c>
      <c r="I112" s="72">
        <v>11090680</v>
      </c>
      <c r="J112" s="71"/>
      <c r="K112" s="73">
        <f>I112/F112</f>
        <v>96.52463011314187</v>
      </c>
    </row>
    <row r="113" spans="2:11" ht="16.5" customHeight="1">
      <c r="B113" s="80" t="s">
        <v>124</v>
      </c>
      <c r="C113" s="81"/>
      <c r="D113" s="82">
        <f>SUM(D114:D122)</f>
        <v>250947</v>
      </c>
      <c r="E113" s="83"/>
      <c r="F113" s="82">
        <f>SUM(F114:F122)</f>
        <v>87096</v>
      </c>
      <c r="G113" s="84"/>
      <c r="H113" s="85">
        <v>49.7</v>
      </c>
      <c r="I113" s="82">
        <f>SUM(I114:I122)</f>
        <v>37528886</v>
      </c>
      <c r="J113" s="83"/>
      <c r="K113" s="86">
        <v>318.7</v>
      </c>
    </row>
    <row r="114" spans="2:11" ht="16.5" customHeight="1">
      <c r="B114" s="74" t="s">
        <v>75</v>
      </c>
      <c r="C114" s="75">
        <v>2003</v>
      </c>
      <c r="D114" s="76">
        <v>7094</v>
      </c>
      <c r="E114" s="77"/>
      <c r="F114" s="78">
        <v>20</v>
      </c>
      <c r="G114" s="77"/>
      <c r="H114" s="79">
        <f>F114*100/D114</f>
        <v>0.28192839018889204</v>
      </c>
      <c r="I114" s="78">
        <v>300</v>
      </c>
      <c r="J114" s="77"/>
      <c r="K114" s="79">
        <f>I114/F114</f>
        <v>15</v>
      </c>
    </row>
    <row r="115" spans="2:11" s="9" customFormat="1" ht="16.5" customHeight="1">
      <c r="B115" s="64" t="s">
        <v>76</v>
      </c>
      <c r="C115" s="51">
        <v>2001</v>
      </c>
      <c r="D115" s="52">
        <v>140516</v>
      </c>
      <c r="E115" s="65"/>
      <c r="F115" s="66">
        <v>78943</v>
      </c>
      <c r="G115" s="65"/>
      <c r="H115" s="67">
        <f>+F115*100/D115</f>
        <v>56.18079079962424</v>
      </c>
      <c r="I115" s="66">
        <v>27721000</v>
      </c>
      <c r="J115" s="65"/>
      <c r="K115" s="67">
        <f>+I115/F115</f>
        <v>351.15209708270527</v>
      </c>
    </row>
    <row r="116" spans="2:11" ht="16.5" customHeight="1">
      <c r="B116" s="46" t="s">
        <v>77</v>
      </c>
      <c r="C116" s="47">
        <v>2000</v>
      </c>
      <c r="D116" s="48">
        <v>1721</v>
      </c>
      <c r="E116" s="36"/>
      <c r="F116" s="48">
        <v>82</v>
      </c>
      <c r="G116" s="36"/>
      <c r="H116" s="37">
        <f t="shared" si="2"/>
        <v>4.764671702498547</v>
      </c>
      <c r="I116" s="43">
        <v>301</v>
      </c>
      <c r="J116" s="36"/>
      <c r="K116" s="37">
        <f>I116/F116</f>
        <v>3.6707317073170733</v>
      </c>
    </row>
    <row r="117" spans="2:11" ht="16.5" customHeight="1">
      <c r="B117" s="46" t="s">
        <v>78</v>
      </c>
      <c r="C117" s="47">
        <v>2002</v>
      </c>
      <c r="D117" s="48">
        <v>153</v>
      </c>
      <c r="E117" s="36"/>
      <c r="F117" s="48">
        <v>12</v>
      </c>
      <c r="G117" s="36"/>
      <c r="H117" s="37">
        <f t="shared" si="2"/>
        <v>7.8431372549019605</v>
      </c>
      <c r="I117" s="43">
        <v>154</v>
      </c>
      <c r="J117" s="36"/>
      <c r="K117" s="37">
        <f>I117/F117</f>
        <v>12.833333333333334</v>
      </c>
    </row>
    <row r="118" spans="2:11" ht="16.5" customHeight="1">
      <c r="B118" s="46" t="s">
        <v>79</v>
      </c>
      <c r="C118" s="47">
        <v>2002</v>
      </c>
      <c r="D118" s="48">
        <v>5574</v>
      </c>
      <c r="E118" s="36"/>
      <c r="F118" s="38" t="s">
        <v>87</v>
      </c>
      <c r="G118" s="36"/>
      <c r="H118" s="38" t="s">
        <v>87</v>
      </c>
      <c r="I118" s="43">
        <v>111308</v>
      </c>
      <c r="J118" s="36"/>
      <c r="K118" s="38" t="s">
        <v>87</v>
      </c>
    </row>
    <row r="119" spans="2:11" ht="16.5" customHeight="1">
      <c r="B119" s="46" t="s">
        <v>80</v>
      </c>
      <c r="C119" s="47">
        <v>2002</v>
      </c>
      <c r="D119" s="48">
        <v>70000</v>
      </c>
      <c r="E119" s="36"/>
      <c r="F119" s="38" t="s">
        <v>87</v>
      </c>
      <c r="G119" s="36"/>
      <c r="H119" s="38" t="s">
        <v>87</v>
      </c>
      <c r="I119" s="43">
        <v>9656267</v>
      </c>
      <c r="J119" s="36"/>
      <c r="K119" s="38" t="s">
        <v>87</v>
      </c>
    </row>
    <row r="120" spans="2:11" ht="16.5" customHeight="1">
      <c r="B120" s="31" t="s">
        <v>151</v>
      </c>
      <c r="C120" s="47">
        <v>2002</v>
      </c>
      <c r="D120" s="48">
        <v>214</v>
      </c>
      <c r="E120" s="36"/>
      <c r="F120" s="48">
        <v>55</v>
      </c>
      <c r="G120" s="36"/>
      <c r="H120" s="37">
        <f t="shared" si="2"/>
        <v>25.700934579439252</v>
      </c>
      <c r="I120" s="43">
        <v>1319</v>
      </c>
      <c r="J120" s="36"/>
      <c r="K120" s="37">
        <f>I120/F120</f>
        <v>23.98181818181818</v>
      </c>
    </row>
    <row r="121" spans="2:11" ht="16.5" customHeight="1">
      <c r="B121" s="46" t="s">
        <v>81</v>
      </c>
      <c r="C121" s="47">
        <v>1999</v>
      </c>
      <c r="D121" s="48">
        <v>14734</v>
      </c>
      <c r="E121" s="36"/>
      <c r="F121" s="48">
        <v>5673</v>
      </c>
      <c r="G121" s="36"/>
      <c r="H121" s="37">
        <f t="shared" si="2"/>
        <v>38.50278267951676</v>
      </c>
      <c r="I121" s="43">
        <v>27883</v>
      </c>
      <c r="J121" s="36"/>
      <c r="K121" s="37">
        <f>I121/F121</f>
        <v>4.915036136083201</v>
      </c>
    </row>
    <row r="122" spans="2:11" ht="16.5" customHeight="1">
      <c r="B122" s="46" t="s">
        <v>82</v>
      </c>
      <c r="C122" s="47">
        <v>2001</v>
      </c>
      <c r="D122" s="48">
        <v>10941</v>
      </c>
      <c r="E122" s="36"/>
      <c r="F122" s="48">
        <v>2311</v>
      </c>
      <c r="G122" s="36"/>
      <c r="H122" s="37">
        <f t="shared" si="2"/>
        <v>21.12238369436066</v>
      </c>
      <c r="I122" s="48">
        <v>10354</v>
      </c>
      <c r="J122" s="36"/>
      <c r="K122" s="37">
        <f>I122/F122</f>
        <v>4.480311553440069</v>
      </c>
    </row>
    <row r="123" spans="2:11" ht="16.5" customHeight="1">
      <c r="B123" s="3"/>
      <c r="C123" s="3"/>
      <c r="D123" s="16"/>
      <c r="E123" s="8"/>
      <c r="F123" s="3"/>
      <c r="G123" s="8"/>
      <c r="H123" s="3"/>
      <c r="I123" s="17"/>
      <c r="J123" s="8"/>
      <c r="K123" s="3"/>
    </row>
    <row r="124" spans="2:4" ht="16.5" customHeight="1">
      <c r="B124" s="6" t="s">
        <v>114</v>
      </c>
      <c r="C124" s="7"/>
      <c r="D124" s="7"/>
    </row>
    <row r="125" spans="2:5" ht="16.5" customHeight="1">
      <c r="B125" s="97" t="s">
        <v>125</v>
      </c>
      <c r="C125" s="98"/>
      <c r="D125" s="10"/>
      <c r="E125" s="10"/>
    </row>
    <row r="126" spans="2:5" ht="16.5" customHeight="1">
      <c r="B126" s="114" t="s">
        <v>126</v>
      </c>
      <c r="C126" s="115"/>
      <c r="D126" s="98"/>
      <c r="E126" s="98"/>
    </row>
    <row r="127" spans="2:5" ht="16.5" customHeight="1">
      <c r="B127" s="97" t="s">
        <v>134</v>
      </c>
      <c r="C127" s="98"/>
      <c r="D127" s="98"/>
      <c r="E127" s="10"/>
    </row>
    <row r="128" spans="2:5" ht="16.5" customHeight="1">
      <c r="B128" s="97" t="s">
        <v>127</v>
      </c>
      <c r="C128" s="98"/>
      <c r="D128" s="98"/>
      <c r="E128" s="10"/>
    </row>
    <row r="129" spans="2:5" ht="16.5" customHeight="1">
      <c r="B129" s="97" t="s">
        <v>135</v>
      </c>
      <c r="C129" s="98"/>
      <c r="D129" s="10"/>
      <c r="E129" s="10"/>
    </row>
    <row r="130" spans="2:5" ht="16.5" customHeight="1">
      <c r="B130" s="10" t="s">
        <v>136</v>
      </c>
      <c r="C130" s="11"/>
      <c r="D130" s="10"/>
      <c r="E130" s="10"/>
    </row>
    <row r="131" spans="2:5" ht="16.5" customHeight="1">
      <c r="B131" s="10" t="s">
        <v>137</v>
      </c>
      <c r="C131" s="11"/>
      <c r="D131" s="10"/>
      <c r="E131" s="10"/>
    </row>
    <row r="132" spans="2:5" ht="16.5" customHeight="1">
      <c r="B132" s="10" t="s">
        <v>138</v>
      </c>
      <c r="C132" s="11"/>
      <c r="D132" s="10"/>
      <c r="E132" s="10"/>
    </row>
    <row r="133" spans="2:5" ht="16.5" customHeight="1">
      <c r="B133" s="10" t="s">
        <v>139</v>
      </c>
      <c r="C133" s="11"/>
      <c r="D133" s="10"/>
      <c r="E133" s="10"/>
    </row>
    <row r="134" spans="2:5" ht="16.5" customHeight="1">
      <c r="B134" s="10" t="s">
        <v>140</v>
      </c>
      <c r="C134" s="11"/>
      <c r="D134" s="10"/>
      <c r="E134" s="10"/>
    </row>
    <row r="135" spans="2:5" ht="16.5" customHeight="1">
      <c r="B135" s="15" t="s">
        <v>160</v>
      </c>
      <c r="C135" s="1"/>
      <c r="D135" s="3"/>
      <c r="E135" s="8"/>
    </row>
    <row r="136" spans="2:5" ht="16.5" customHeight="1">
      <c r="B136" s="10" t="s">
        <v>161</v>
      </c>
      <c r="C136" s="10"/>
      <c r="D136" s="10"/>
      <c r="E136" s="10"/>
    </row>
    <row r="137" spans="2:5" ht="16.5" customHeight="1">
      <c r="B137" s="4"/>
      <c r="C137" s="109"/>
      <c r="D137" s="110"/>
      <c r="E137" s="8"/>
    </row>
    <row r="138" spans="2:5" ht="16.5" customHeight="1">
      <c r="B138" s="5"/>
      <c r="C138" s="109"/>
      <c r="D138" s="110"/>
      <c r="E138" s="8"/>
    </row>
  </sheetData>
  <sheetProtection/>
  <mergeCells count="16">
    <mergeCell ref="C138:D138"/>
    <mergeCell ref="B2:K2"/>
    <mergeCell ref="I5:J5"/>
    <mergeCell ref="C4:C5"/>
    <mergeCell ref="F5:G5"/>
    <mergeCell ref="C137:D137"/>
    <mergeCell ref="B125:C125"/>
    <mergeCell ref="B129:C129"/>
    <mergeCell ref="B126:E126"/>
    <mergeCell ref="B127:D127"/>
    <mergeCell ref="B128:D128"/>
    <mergeCell ref="B4:B5"/>
    <mergeCell ref="F4:H4"/>
    <mergeCell ref="I4:K4"/>
    <mergeCell ref="D4:D5"/>
    <mergeCell ref="E4:E5"/>
  </mergeCells>
  <printOptions/>
  <pageMargins left="0.57" right="0" top="0.58" bottom="0.67" header="0.5118110236220472" footer="0.66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Neciu, Adriana (ESS)</dc:creator>
  <cp:keywords/>
  <dc:description/>
  <cp:lastModifiedBy>neciu</cp:lastModifiedBy>
  <cp:lastPrinted>2011-10-21T08:35:48Z</cp:lastPrinted>
  <dcterms:created xsi:type="dcterms:W3CDTF">2009-04-17T05:11:24Z</dcterms:created>
  <dcterms:modified xsi:type="dcterms:W3CDTF">2011-10-21T08:35:52Z</dcterms:modified>
  <cp:category/>
  <cp:version/>
  <cp:contentType/>
  <cp:contentStatus/>
</cp:coreProperties>
</file>