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nal_1" sheetId="1" r:id="rId1"/>
    <sheet name="Pigs_2" sheetId="2" r:id="rId2"/>
    <sheet name="Sheet3" sheetId="3" r:id="rId3"/>
  </sheets>
  <definedNames>
    <definedName name="_xlnm.Print_Titles" localSheetId="0">'Final_1'!$1:$8</definedName>
    <definedName name="_xlnm.Print_Titles" localSheetId="1">'Pigs_2'!$2:$8</definedName>
  </definedNames>
  <calcPr fullCalcOnLoad="1"/>
</workbook>
</file>

<file path=xl/sharedStrings.xml><?xml version="1.0" encoding="utf-8"?>
<sst xmlns="http://schemas.openxmlformats.org/spreadsheetml/2006/main" count="436" uniqueCount="157">
  <si>
    <t>Botswana</t>
  </si>
  <si>
    <t>Cape Verde</t>
  </si>
  <si>
    <t>Côte d'Ivoire</t>
  </si>
  <si>
    <t>Egypt</t>
  </si>
  <si>
    <t>Gambia</t>
  </si>
  <si>
    <t>Guinea</t>
  </si>
  <si>
    <t>Lesotho</t>
  </si>
  <si>
    <t>Madagascar</t>
  </si>
  <si>
    <t>Mozambique</t>
  </si>
  <si>
    <t xml:space="preserve">Namibia </t>
  </si>
  <si>
    <t>Senegal</t>
  </si>
  <si>
    <t>South Africa</t>
  </si>
  <si>
    <t>Tanzania</t>
  </si>
  <si>
    <t>Togo</t>
  </si>
  <si>
    <t>Uganda</t>
  </si>
  <si>
    <t>Zambia</t>
  </si>
  <si>
    <t>Canada</t>
  </si>
  <si>
    <t>Guadeloupe</t>
  </si>
  <si>
    <t>Martinique</t>
  </si>
  <si>
    <t>Nicaragua</t>
  </si>
  <si>
    <t>Panama</t>
  </si>
  <si>
    <t>Puerto Rico</t>
  </si>
  <si>
    <t>St. Kitts &amp; Nevis</t>
  </si>
  <si>
    <t xml:space="preserve">Saint Lucia </t>
  </si>
  <si>
    <t>St Vincent &amp; Grenadines</t>
  </si>
  <si>
    <t>Trinidad &amp; Tobago</t>
  </si>
  <si>
    <t>United States</t>
  </si>
  <si>
    <t>Virgin Isl. (US)</t>
  </si>
  <si>
    <t>Argentina</t>
  </si>
  <si>
    <t>Brazil</t>
  </si>
  <si>
    <t>Chile</t>
  </si>
  <si>
    <t>Colombia</t>
  </si>
  <si>
    <t>Ecuador</t>
  </si>
  <si>
    <t>French Guyana</t>
  </si>
  <si>
    <t>Uruguay</t>
  </si>
  <si>
    <t>Venezuela</t>
  </si>
  <si>
    <t>Bhutan</t>
  </si>
  <si>
    <t>China</t>
  </si>
  <si>
    <t>Cyprus</t>
  </si>
  <si>
    <t>Georgia</t>
  </si>
  <si>
    <t>India</t>
  </si>
  <si>
    <t>Japan</t>
  </si>
  <si>
    <t>Kyrgyz Rep.</t>
  </si>
  <si>
    <t>Lebanon</t>
  </si>
  <si>
    <t>Myanmar</t>
  </si>
  <si>
    <t>Nepal</t>
  </si>
  <si>
    <t>Philippines</t>
  </si>
  <si>
    <t>Sri Lanka</t>
  </si>
  <si>
    <t>Viet Nam</t>
  </si>
  <si>
    <t>Albania</t>
  </si>
  <si>
    <t>Austria</t>
  </si>
  <si>
    <t>Belgium</t>
  </si>
  <si>
    <t>Croatia</t>
  </si>
  <si>
    <t>Czech Rep.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</si>
  <si>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</si>
  <si>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</si>
  <si>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</si>
  <si>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</si>
  <si>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</si>
  <si>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</si>
  <si>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</si>
  <si>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</si>
  <si>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</si>
  <si>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</si>
  <si>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</si>
  <si>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</si>
  <si>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</si>
  <si>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</si>
  <si>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</si>
  <si>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</si>
  <si>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</si>
  <si>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</si>
  <si>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 Rep.</t>
  </si>
  <si>
    <t>Slovenia</t>
  </si>
  <si>
    <t>Spain</t>
  </si>
  <si>
    <t>Sweden</t>
  </si>
  <si>
    <t>United Kingdom</t>
  </si>
  <si>
    <t>American Samoa</t>
  </si>
  <si>
    <t>Australia</t>
  </si>
  <si>
    <t>Cook Islands</t>
  </si>
  <si>
    <t>Guam</t>
  </si>
  <si>
    <t>New Caledonia</t>
  </si>
  <si>
    <t>New Zealand</t>
  </si>
  <si>
    <t>Northern Mariana Isl.</t>
  </si>
  <si>
    <t>Samoa</t>
  </si>
  <si>
    <t>Tonga</t>
  </si>
  <si>
    <t>Mali</t>
  </si>
  <si>
    <t>Guatemala</t>
  </si>
  <si>
    <t>Census year</t>
  </si>
  <si>
    <t>...</t>
  </si>
  <si>
    <t>Réunion</t>
  </si>
  <si>
    <t>Holdings reporting</t>
  </si>
  <si>
    <t>Number</t>
  </si>
  <si>
    <t>Total</t>
  </si>
  <si>
    <t>(10).</t>
  </si>
  <si>
    <t>Pigs</t>
  </si>
  <si>
    <t>(1).</t>
  </si>
  <si>
    <t>Serbia</t>
  </si>
  <si>
    <t>1996-2005</t>
  </si>
  <si>
    <t>Mongolia</t>
  </si>
  <si>
    <t>1999-2000</t>
  </si>
  <si>
    <t>2001-2002</t>
  </si>
  <si>
    <t>2000-2001</t>
  </si>
  <si>
    <t>2004-2005</t>
  </si>
  <si>
    <t>1996-1997</t>
  </si>
  <si>
    <t>1998-1999</t>
  </si>
  <si>
    <t>2002-2003</t>
  </si>
  <si>
    <t>2003-2004</t>
  </si>
  <si>
    <t>Lao PDR</t>
  </si>
  <si>
    <t>Seychelles (2).</t>
  </si>
  <si>
    <t>Footnotes:</t>
  </si>
  <si>
    <t>Table 8.6 - Pigs:holdings reporting and number of head</t>
  </si>
  <si>
    <t xml:space="preserve">Average per holding </t>
  </si>
  <si>
    <t>WORLD TOTAL (93)</t>
  </si>
  <si>
    <t>AFRICA (19)</t>
  </si>
  <si>
    <t>AMERICA, NORTH &amp; CENTRAL (13)</t>
  </si>
  <si>
    <t>AMERICA, SOUTH (8)</t>
  </si>
  <si>
    <t>ASIA (15)</t>
  </si>
  <si>
    <t>EUROPE (29)</t>
  </si>
  <si>
    <t>OCEANIA (9)</t>
  </si>
  <si>
    <t>Countries by region</t>
  </si>
  <si>
    <t xml:space="preserve">Total number of holdings </t>
  </si>
  <si>
    <t>(units)</t>
  </si>
  <si>
    <t xml:space="preserve">         (%)</t>
  </si>
  <si>
    <t xml:space="preserve">        (units)</t>
  </si>
  <si>
    <t xml:space="preserve">          (units)</t>
  </si>
  <si>
    <t>Number of holdings</t>
  </si>
  <si>
    <t>Number of heads</t>
  </si>
  <si>
    <t>Share of holdings</t>
  </si>
  <si>
    <t>1) Includes Sheep and Goats</t>
  </si>
  <si>
    <t>2) Population and housing census 2002</t>
  </si>
  <si>
    <t>Table 8.6 Pigs:holdings reporting and number of heads</t>
  </si>
  <si>
    <t xml:space="preserve">Census year </t>
  </si>
  <si>
    <t>Total number of holdings</t>
  </si>
  <si>
    <t>Share in total</t>
  </si>
  <si>
    <t>5 (=col.4/col.3)</t>
  </si>
  <si>
    <t>7 (=col.6/col.4)</t>
  </si>
  <si>
    <t>Heads</t>
  </si>
  <si>
    <t xml:space="preserve">Tanzania, United Republic of </t>
  </si>
  <si>
    <t>Saint Kitts and Nevis</t>
  </si>
  <si>
    <t>Trinidad and Tobago</t>
  </si>
  <si>
    <t xml:space="preserve">United States of America </t>
  </si>
  <si>
    <t>Venezuela, Bolivarian Republic of</t>
  </si>
  <si>
    <t>Kyrgyzstan</t>
  </si>
  <si>
    <t>Lao People's Democratic Republic</t>
  </si>
  <si>
    <t>Czech Republic</t>
  </si>
  <si>
    <t>Slovakia</t>
  </si>
  <si>
    <t>Northern Mariana Islands</t>
  </si>
  <si>
    <t>French Guiana</t>
  </si>
  <si>
    <t>Virgin Islands, United States</t>
  </si>
  <si>
    <t>AMERICA, NORTH AND CENTRAL (13)</t>
  </si>
  <si>
    <t>Seychelles (1).</t>
  </si>
  <si>
    <t>(2).</t>
  </si>
  <si>
    <t>Serbia (1)</t>
  </si>
  <si>
    <t>1) Source: Population and housing census 2002.</t>
  </si>
  <si>
    <t>2) Includes sheep and goats.</t>
  </si>
  <si>
    <t>Saint Vincent and the Grenadines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</si>
</sst>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#"/>
    <numFmt numFmtId="165" formatCode="0.0"/>
    <numFmt numFmtId="166" formatCode="0.0000000000"/>
    <numFmt numFmtId="167" formatCode="0.0000"/>
    <numFmt numFmtId="168" formatCode="0.00000"/>
    <numFmt numFmtId="169" formatCode="0.000"/>
    <numFmt numFmtId="170" formatCode="_-* #,##0.0_-;\-* #,##0.0_-;_-* &quot;-&quot;??_-;_-@_-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8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1" fillId="33" borderId="16" xfId="0" applyFont="1" applyFill="1" applyBorder="1" applyAlignment="1">
      <alignment/>
    </xf>
    <xf numFmtId="165" fontId="1" fillId="33" borderId="17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center"/>
    </xf>
    <xf numFmtId="164" fontId="1" fillId="33" borderId="17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7" fillId="33" borderId="17" xfId="0" applyNumberFormat="1" applyFont="1" applyFill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2" fillId="0" borderId="0" xfId="0" applyNumberFormat="1" applyFont="1" applyAlignment="1">
      <alignment/>
    </xf>
    <xf numFmtId="165" fontId="1" fillId="33" borderId="19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164" fontId="1" fillId="33" borderId="19" xfId="0" applyNumberFormat="1" applyFont="1" applyFill="1" applyBorder="1" applyAlignment="1">
      <alignment horizontal="right"/>
    </xf>
    <xf numFmtId="164" fontId="7" fillId="33" borderId="19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left" wrapText="1"/>
    </xf>
    <xf numFmtId="0" fontId="1" fillId="33" borderId="23" xfId="0" applyFont="1" applyFill="1" applyBorder="1" applyAlignment="1">
      <alignment horizontal="center" wrapText="1"/>
    </xf>
    <xf numFmtId="164" fontId="1" fillId="33" borderId="23" xfId="0" applyNumberFormat="1" applyFont="1" applyFill="1" applyBorder="1" applyAlignment="1">
      <alignment horizontal="right" wrapText="1"/>
    </xf>
    <xf numFmtId="0" fontId="7" fillId="33" borderId="23" xfId="0" applyFont="1" applyFill="1" applyBorder="1" applyAlignment="1">
      <alignment horizontal="right" wrapText="1"/>
    </xf>
    <xf numFmtId="0" fontId="8" fillId="33" borderId="23" xfId="0" applyFont="1" applyFill="1" applyBorder="1" applyAlignment="1">
      <alignment horizontal="right" wrapText="1"/>
    </xf>
    <xf numFmtId="165" fontId="1" fillId="33" borderId="23" xfId="0" applyNumberFormat="1" applyFont="1" applyFill="1" applyBorder="1" applyAlignment="1">
      <alignment horizontal="right"/>
    </xf>
    <xf numFmtId="0" fontId="11" fillId="33" borderId="23" xfId="0" applyFont="1" applyFill="1" applyBorder="1" applyAlignment="1">
      <alignment horizontal="right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0" fillId="36" borderId="14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164" fontId="0" fillId="36" borderId="14" xfId="0" applyNumberFormat="1" applyFont="1" applyFill="1" applyBorder="1" applyAlignment="1">
      <alignment horizontal="right"/>
    </xf>
    <xf numFmtId="164" fontId="6" fillId="36" borderId="14" xfId="0" applyNumberFormat="1" applyFont="1" applyFill="1" applyBorder="1" applyAlignment="1">
      <alignment horizontal="right"/>
    </xf>
    <xf numFmtId="164" fontId="0" fillId="36" borderId="0" xfId="0" applyNumberFormat="1" applyFill="1" applyAlignment="1">
      <alignment/>
    </xf>
    <xf numFmtId="0" fontId="1" fillId="37" borderId="26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wrapText="1"/>
    </xf>
    <xf numFmtId="164" fontId="1" fillId="37" borderId="19" xfId="0" applyNumberFormat="1" applyFont="1" applyFill="1" applyBorder="1" applyAlignment="1">
      <alignment horizontal="right" wrapText="1"/>
    </xf>
    <xf numFmtId="0" fontId="7" fillId="37" borderId="19" xfId="0" applyFont="1" applyFill="1" applyBorder="1" applyAlignment="1">
      <alignment horizontal="right" wrapText="1"/>
    </xf>
    <xf numFmtId="165" fontId="1" fillId="37" borderId="19" xfId="0" applyNumberFormat="1" applyFont="1" applyFill="1" applyBorder="1" applyAlignment="1">
      <alignment horizontal="right"/>
    </xf>
    <xf numFmtId="0" fontId="11" fillId="37" borderId="19" xfId="0" applyFont="1" applyFill="1" applyBorder="1" applyAlignment="1">
      <alignment horizontal="right" wrapText="1"/>
    </xf>
    <xf numFmtId="165" fontId="1" fillId="37" borderId="24" xfId="0" applyNumberFormat="1" applyFont="1" applyFill="1" applyBorder="1" applyAlignment="1">
      <alignment horizontal="right"/>
    </xf>
    <xf numFmtId="0" fontId="50" fillId="38" borderId="22" xfId="0" applyFont="1" applyFill="1" applyBorder="1" applyAlignment="1">
      <alignment horizontal="center" vertical="center" wrapText="1"/>
    </xf>
    <xf numFmtId="0" fontId="50" fillId="38" borderId="23" xfId="0" applyFont="1" applyFill="1" applyBorder="1" applyAlignment="1">
      <alignment horizontal="center" vertical="center" wrapText="1"/>
    </xf>
    <xf numFmtId="0" fontId="50" fillId="38" borderId="19" xfId="0" applyFont="1" applyFill="1" applyBorder="1" applyAlignment="1">
      <alignment horizontal="center" vertical="center" wrapText="1"/>
    </xf>
    <xf numFmtId="0" fontId="50" fillId="38" borderId="24" xfId="0" applyFont="1" applyFill="1" applyBorder="1" applyAlignment="1">
      <alignment horizontal="center" vertical="center" wrapText="1"/>
    </xf>
    <xf numFmtId="0" fontId="14" fillId="37" borderId="20" xfId="0" applyFont="1" applyFill="1" applyBorder="1" applyAlignment="1">
      <alignment horizontal="left" wrapText="1"/>
    </xf>
    <xf numFmtId="0" fontId="14" fillId="37" borderId="26" xfId="0" applyFont="1" applyFill="1" applyBorder="1" applyAlignment="1">
      <alignment/>
    </xf>
    <xf numFmtId="0" fontId="1" fillId="37" borderId="29" xfId="0" applyFont="1" applyFill="1" applyBorder="1" applyAlignment="1">
      <alignment/>
    </xf>
    <xf numFmtId="164" fontId="1" fillId="37" borderId="29" xfId="0" applyNumberFormat="1" applyFont="1" applyFill="1" applyBorder="1" applyAlignment="1">
      <alignment/>
    </xf>
    <xf numFmtId="0" fontId="7" fillId="37" borderId="29" xfId="0" applyFont="1" applyFill="1" applyBorder="1" applyAlignment="1">
      <alignment/>
    </xf>
    <xf numFmtId="165" fontId="1" fillId="37" borderId="29" xfId="0" applyNumberFormat="1" applyFont="1" applyFill="1" applyBorder="1" applyAlignment="1">
      <alignment horizontal="right"/>
    </xf>
    <xf numFmtId="165" fontId="1" fillId="37" borderId="30" xfId="0" applyNumberFormat="1" applyFont="1" applyFill="1" applyBorder="1" applyAlignment="1">
      <alignment horizontal="right"/>
    </xf>
    <xf numFmtId="0" fontId="0" fillId="0" borderId="31" xfId="0" applyBorder="1" applyAlignment="1">
      <alignment/>
    </xf>
    <xf numFmtId="0" fontId="1" fillId="0" borderId="31" xfId="0" applyFont="1" applyBorder="1" applyAlignment="1">
      <alignment horizontal="center"/>
    </xf>
    <xf numFmtId="164" fontId="0" fillId="0" borderId="31" xfId="0" applyNumberFormat="1" applyBorder="1" applyAlignment="1">
      <alignment horizontal="right"/>
    </xf>
    <xf numFmtId="164" fontId="8" fillId="0" borderId="31" xfId="0" applyNumberFormat="1" applyFont="1" applyBorder="1" applyAlignment="1">
      <alignment horizontal="right"/>
    </xf>
    <xf numFmtId="165" fontId="0" fillId="0" borderId="31" xfId="0" applyNumberForma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9" fillId="0" borderId="31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0" fontId="14" fillId="37" borderId="21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164" fontId="1" fillId="37" borderId="0" xfId="0" applyNumberFormat="1" applyFont="1" applyFill="1" applyBorder="1" applyAlignment="1">
      <alignment horizontal="right"/>
    </xf>
    <xf numFmtId="164" fontId="7" fillId="37" borderId="0" xfId="0" applyNumberFormat="1" applyFont="1" applyFill="1" applyBorder="1" applyAlignment="1">
      <alignment horizontal="right"/>
    </xf>
    <xf numFmtId="165" fontId="1" fillId="37" borderId="0" xfId="0" applyNumberFormat="1" applyFont="1" applyFill="1" applyBorder="1" applyAlignment="1">
      <alignment horizontal="right"/>
    </xf>
    <xf numFmtId="165" fontId="1" fillId="37" borderId="32" xfId="0" applyNumberFormat="1" applyFont="1" applyFill="1" applyBorder="1" applyAlignment="1">
      <alignment horizontal="right"/>
    </xf>
    <xf numFmtId="164" fontId="10" fillId="0" borderId="31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164" fontId="0" fillId="0" borderId="31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7" borderId="30" xfId="0" applyFont="1" applyFill="1" applyBorder="1" applyAlignment="1">
      <alignment horizontal="center" wrapText="1"/>
    </xf>
    <xf numFmtId="0" fontId="0" fillId="37" borderId="33" xfId="0" applyFill="1" applyBorder="1" applyAlignment="1">
      <alignment horizontal="center" wrapText="1"/>
    </xf>
    <xf numFmtId="0" fontId="1" fillId="37" borderId="3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37" borderId="26" xfId="0" applyFont="1" applyFill="1" applyBorder="1" applyAlignment="1">
      <alignment horizontal="center" vertical="center" wrapText="1"/>
    </xf>
    <xf numFmtId="0" fontId="0" fillId="37" borderId="30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S114"/>
  <sheetViews>
    <sheetView tabSelected="1" zoomScalePageLayoutView="0" workbookViewId="0" topLeftCell="A1">
      <selection activeCell="D73" sqref="D73"/>
    </sheetView>
  </sheetViews>
  <sheetFormatPr defaultColWidth="9.140625" defaultRowHeight="17.25" customHeight="1"/>
  <cols>
    <col min="1" max="1" width="1.421875" style="0" customWidth="1"/>
    <col min="2" max="2" width="20.7109375" style="0" customWidth="1"/>
    <col min="3" max="3" width="10.7109375" style="0" customWidth="1"/>
    <col min="4" max="4" width="14.421875" style="0" customWidth="1"/>
    <col min="5" max="5" width="5.7109375" style="24" customWidth="1"/>
    <col min="6" max="6" width="14.00390625" style="0" customWidth="1"/>
    <col min="7" max="7" width="15.140625" style="0" customWidth="1"/>
    <col min="8" max="8" width="15.7109375" style="0" customWidth="1"/>
    <col min="9" max="9" width="3.421875" style="24" customWidth="1"/>
    <col min="10" max="10" width="14.00390625" style="0" customWidth="1"/>
    <col min="11" max="15" width="9.57421875" style="60" customWidth="1"/>
    <col min="17" max="17" width="11.00390625" style="0" customWidth="1"/>
  </cols>
  <sheetData>
    <row r="1" ht="11.25" customHeight="1"/>
    <row r="2" spans="2:15" ht="17.25" customHeight="1">
      <c r="B2" s="123" t="s">
        <v>131</v>
      </c>
      <c r="C2" s="123"/>
      <c r="D2" s="124"/>
      <c r="E2" s="124"/>
      <c r="F2" s="124"/>
      <c r="G2" s="124"/>
      <c r="H2" s="124"/>
      <c r="I2" s="124"/>
      <c r="J2" s="124"/>
      <c r="K2" s="61"/>
      <c r="L2" s="61"/>
      <c r="M2" s="61"/>
      <c r="N2" s="61"/>
      <c r="O2" s="61"/>
    </row>
    <row r="3" spans="2:15" ht="11.25" customHeight="1">
      <c r="B3" s="41"/>
      <c r="C3" s="41"/>
      <c r="D3" s="42"/>
      <c r="E3" s="42"/>
      <c r="F3" s="42"/>
      <c r="G3" s="42"/>
      <c r="H3" s="42"/>
      <c r="I3" s="42"/>
      <c r="J3" s="42"/>
      <c r="K3" s="61"/>
      <c r="L3" s="61"/>
      <c r="M3" s="61"/>
      <c r="N3" s="61"/>
      <c r="O3" s="61"/>
    </row>
    <row r="4" spans="2:15" ht="17.25" customHeight="1">
      <c r="B4" s="127" t="s">
        <v>120</v>
      </c>
      <c r="C4" s="127" t="s">
        <v>132</v>
      </c>
      <c r="D4" s="127" t="s">
        <v>133</v>
      </c>
      <c r="E4" s="128"/>
      <c r="F4" s="120" t="s">
        <v>91</v>
      </c>
      <c r="G4" s="121"/>
      <c r="H4" s="122" t="s">
        <v>137</v>
      </c>
      <c r="I4" s="121"/>
      <c r="J4" s="121"/>
      <c r="K4" s="62"/>
      <c r="L4" s="62"/>
      <c r="M4" s="62"/>
      <c r="N4" s="62"/>
      <c r="O4" s="62"/>
    </row>
    <row r="5" spans="2:15" ht="27" customHeight="1">
      <c r="B5" s="127"/>
      <c r="C5" s="127"/>
      <c r="D5" s="127"/>
      <c r="E5" s="129"/>
      <c r="F5" s="74" t="s">
        <v>92</v>
      </c>
      <c r="G5" s="74" t="s">
        <v>134</v>
      </c>
      <c r="H5" s="125" t="s">
        <v>93</v>
      </c>
      <c r="I5" s="126"/>
      <c r="J5" s="75" t="s">
        <v>112</v>
      </c>
      <c r="K5" s="63"/>
      <c r="L5" s="63"/>
      <c r="M5" s="63"/>
      <c r="N5" s="63"/>
      <c r="O5" s="63"/>
    </row>
    <row r="6" spans="2:15" ht="14.25" customHeight="1">
      <c r="B6" s="76"/>
      <c r="C6" s="76"/>
      <c r="D6" s="76" t="s">
        <v>122</v>
      </c>
      <c r="E6" s="77"/>
      <c r="F6" s="76" t="s">
        <v>125</v>
      </c>
      <c r="G6" s="76" t="s">
        <v>123</v>
      </c>
      <c r="H6" s="76" t="s">
        <v>124</v>
      </c>
      <c r="I6" s="78"/>
      <c r="J6" s="79" t="s">
        <v>122</v>
      </c>
      <c r="K6" s="64"/>
      <c r="L6" s="64"/>
      <c r="M6" s="64"/>
      <c r="N6" s="64"/>
      <c r="O6" s="64"/>
    </row>
    <row r="7" spans="2:15" ht="11.25" customHeight="1">
      <c r="B7" s="86">
        <v>1</v>
      </c>
      <c r="C7" s="87">
        <v>2</v>
      </c>
      <c r="D7" s="87">
        <v>3</v>
      </c>
      <c r="E7" s="87"/>
      <c r="F7" s="87">
        <v>4</v>
      </c>
      <c r="G7" s="88" t="s">
        <v>135</v>
      </c>
      <c r="H7" s="88">
        <v>6</v>
      </c>
      <c r="I7" s="88"/>
      <c r="J7" s="89" t="s">
        <v>136</v>
      </c>
      <c r="K7" s="65"/>
      <c r="L7" s="65"/>
      <c r="M7" s="65"/>
      <c r="N7" s="65"/>
      <c r="O7" s="65"/>
    </row>
    <row r="8" spans="2:15" ht="17.25" customHeight="1">
      <c r="B8" s="90" t="s">
        <v>113</v>
      </c>
      <c r="C8" s="80" t="s">
        <v>98</v>
      </c>
      <c r="D8" s="81">
        <f>D9+D29+D43+D52+D68+D98</f>
        <v>402314113</v>
      </c>
      <c r="E8" s="82"/>
      <c r="F8" s="81">
        <f>F9+F29+F43+F52+F68+F98</f>
        <v>34101857</v>
      </c>
      <c r="G8" s="83">
        <v>12.8</v>
      </c>
      <c r="H8" s="81">
        <f>H9+H29+H43+H52+H68+H98</f>
        <v>659464770</v>
      </c>
      <c r="I8" s="84"/>
      <c r="J8" s="85">
        <v>23.5</v>
      </c>
      <c r="K8" s="66"/>
      <c r="L8" s="66"/>
      <c r="M8" s="66"/>
      <c r="N8" s="66"/>
      <c r="O8" s="66"/>
    </row>
    <row r="9" spans="2:15" ht="17.25" customHeight="1">
      <c r="B9" s="91" t="s">
        <v>114</v>
      </c>
      <c r="C9" s="92"/>
      <c r="D9" s="93">
        <f>SUM(D10:D28)</f>
        <v>25418216</v>
      </c>
      <c r="E9" s="94"/>
      <c r="F9" s="93">
        <f>SUM(F10:F28)</f>
        <v>2265882</v>
      </c>
      <c r="G9" s="95">
        <v>10.4</v>
      </c>
      <c r="H9" s="93">
        <f>SUM(H10:H28)</f>
        <v>8251169</v>
      </c>
      <c r="I9" s="94"/>
      <c r="J9" s="96">
        <v>3.4</v>
      </c>
      <c r="K9" s="66"/>
      <c r="L9" s="66"/>
      <c r="M9" s="66"/>
      <c r="N9" s="66"/>
      <c r="O9" s="66"/>
    </row>
    <row r="10" spans="2:15" ht="17.25" customHeight="1">
      <c r="B10" s="97" t="s">
        <v>0</v>
      </c>
      <c r="C10" s="98">
        <v>2004</v>
      </c>
      <c r="D10" s="99">
        <v>51264</v>
      </c>
      <c r="E10" s="100"/>
      <c r="F10" s="99">
        <v>253</v>
      </c>
      <c r="G10" s="101">
        <f aca="true" t="shared" si="0" ref="G10:G60">F10*100/D10</f>
        <v>0.49352372034956304</v>
      </c>
      <c r="H10" s="99">
        <v>2129</v>
      </c>
      <c r="I10" s="100"/>
      <c r="J10" s="101">
        <f>H10/F10</f>
        <v>8.41501976284585</v>
      </c>
      <c r="K10" s="67"/>
      <c r="L10" s="67"/>
      <c r="M10" s="67"/>
      <c r="N10" s="67"/>
      <c r="O10" s="67"/>
    </row>
    <row r="11" spans="2:15" ht="17.25" customHeight="1">
      <c r="B11" s="97" t="s">
        <v>1</v>
      </c>
      <c r="C11" s="98">
        <v>2004</v>
      </c>
      <c r="D11" s="99">
        <v>44506</v>
      </c>
      <c r="E11" s="100"/>
      <c r="F11" s="102" t="s">
        <v>89</v>
      </c>
      <c r="G11" s="102" t="s">
        <v>89</v>
      </c>
      <c r="H11" s="99">
        <v>77317</v>
      </c>
      <c r="I11" s="100"/>
      <c r="J11" s="102" t="s">
        <v>89</v>
      </c>
      <c r="K11" s="68"/>
      <c r="L11" s="68"/>
      <c r="M11" s="68"/>
      <c r="N11" s="68"/>
      <c r="O11" s="68"/>
    </row>
    <row r="12" spans="2:15" ht="17.25" customHeight="1">
      <c r="B12" s="97" t="s">
        <v>2</v>
      </c>
      <c r="C12" s="98">
        <v>2001</v>
      </c>
      <c r="D12" s="99">
        <v>1117667</v>
      </c>
      <c r="E12" s="100"/>
      <c r="F12" s="102" t="s">
        <v>89</v>
      </c>
      <c r="G12" s="102" t="s">
        <v>89</v>
      </c>
      <c r="H12" s="103">
        <v>476708</v>
      </c>
      <c r="I12" s="104"/>
      <c r="J12" s="102" t="s">
        <v>89</v>
      </c>
      <c r="K12" s="68"/>
      <c r="L12" s="68"/>
      <c r="M12" s="68"/>
      <c r="N12" s="68"/>
      <c r="O12" s="68"/>
    </row>
    <row r="13" spans="2:15" ht="17.25" customHeight="1">
      <c r="B13" s="97" t="s">
        <v>3</v>
      </c>
      <c r="C13" s="98" t="s">
        <v>100</v>
      </c>
      <c r="D13" s="99">
        <v>4541884</v>
      </c>
      <c r="E13" s="100"/>
      <c r="F13" s="99">
        <v>5</v>
      </c>
      <c r="G13" s="101">
        <f t="shared" si="0"/>
        <v>0.0001100864751279425</v>
      </c>
      <c r="H13" s="99">
        <v>24</v>
      </c>
      <c r="I13" s="100"/>
      <c r="J13" s="101">
        <f>H13/F13</f>
        <v>4.8</v>
      </c>
      <c r="K13" s="67"/>
      <c r="L13" s="67"/>
      <c r="M13" s="67"/>
      <c r="N13" s="67"/>
      <c r="O13" s="67"/>
    </row>
    <row r="14" spans="2:15" ht="17.25" customHeight="1">
      <c r="B14" s="97" t="s">
        <v>4</v>
      </c>
      <c r="C14" s="98" t="s">
        <v>101</v>
      </c>
      <c r="D14" s="99">
        <v>69140</v>
      </c>
      <c r="E14" s="100"/>
      <c r="F14" s="99">
        <v>849</v>
      </c>
      <c r="G14" s="101">
        <f t="shared" si="0"/>
        <v>1.227943303442291</v>
      </c>
      <c r="H14" s="99">
        <v>7962</v>
      </c>
      <c r="I14" s="100"/>
      <c r="J14" s="101">
        <f>H14/F14</f>
        <v>9.378091872791519</v>
      </c>
      <c r="K14" s="67"/>
      <c r="L14" s="67"/>
      <c r="M14" s="67"/>
      <c r="N14" s="67"/>
      <c r="O14" s="67"/>
    </row>
    <row r="15" spans="2:15" ht="17.25" customHeight="1">
      <c r="B15" s="97" t="s">
        <v>5</v>
      </c>
      <c r="C15" s="98" t="s">
        <v>102</v>
      </c>
      <c r="D15" s="99">
        <v>840454</v>
      </c>
      <c r="E15" s="100"/>
      <c r="F15" s="102" t="s">
        <v>89</v>
      </c>
      <c r="G15" s="102" t="s">
        <v>89</v>
      </c>
      <c r="H15" s="99">
        <v>252306</v>
      </c>
      <c r="I15" s="100"/>
      <c r="J15" s="102" t="s">
        <v>89</v>
      </c>
      <c r="K15" s="68"/>
      <c r="L15" s="68"/>
      <c r="M15" s="68"/>
      <c r="N15" s="68"/>
      <c r="O15" s="68"/>
    </row>
    <row r="16" spans="2:15" ht="17.25" customHeight="1">
      <c r="B16" s="97" t="s">
        <v>6</v>
      </c>
      <c r="C16" s="98" t="s">
        <v>100</v>
      </c>
      <c r="D16" s="99">
        <v>337795</v>
      </c>
      <c r="E16" s="100"/>
      <c r="F16" s="102" t="s">
        <v>89</v>
      </c>
      <c r="G16" s="102" t="s">
        <v>89</v>
      </c>
      <c r="H16" s="99">
        <v>103700</v>
      </c>
      <c r="I16" s="100"/>
      <c r="J16" s="102" t="s">
        <v>89</v>
      </c>
      <c r="K16" s="68"/>
      <c r="L16" s="68"/>
      <c r="M16" s="68"/>
      <c r="N16" s="68"/>
      <c r="O16" s="68"/>
    </row>
    <row r="17" spans="2:15" ht="17.25" customHeight="1">
      <c r="B17" s="97" t="s">
        <v>7</v>
      </c>
      <c r="C17" s="98" t="s">
        <v>103</v>
      </c>
      <c r="D17" s="99">
        <v>2428492</v>
      </c>
      <c r="E17" s="100"/>
      <c r="F17" s="99">
        <v>527021</v>
      </c>
      <c r="G17" s="101">
        <f t="shared" si="0"/>
        <v>21.701574475024007</v>
      </c>
      <c r="H17" s="99">
        <v>1272646</v>
      </c>
      <c r="I17" s="100"/>
      <c r="J17" s="101">
        <f>H17/F17</f>
        <v>2.4147918204397927</v>
      </c>
      <c r="K17" s="67"/>
      <c r="L17" s="67"/>
      <c r="M17" s="67"/>
      <c r="N17" s="67"/>
      <c r="O17" s="67"/>
    </row>
    <row r="18" spans="2:15" ht="17.25" customHeight="1">
      <c r="B18" s="97" t="s">
        <v>86</v>
      </c>
      <c r="C18" s="98" t="s">
        <v>103</v>
      </c>
      <c r="D18" s="99">
        <v>805194</v>
      </c>
      <c r="E18" s="100"/>
      <c r="F18" s="102" t="s">
        <v>89</v>
      </c>
      <c r="G18" s="102" t="s">
        <v>89</v>
      </c>
      <c r="H18" s="99">
        <v>84600</v>
      </c>
      <c r="I18" s="100"/>
      <c r="J18" s="102" t="s">
        <v>89</v>
      </c>
      <c r="K18" s="68"/>
      <c r="L18" s="68"/>
      <c r="M18" s="68"/>
      <c r="N18" s="68"/>
      <c r="O18" s="68"/>
    </row>
    <row r="19" spans="2:15" ht="17.25" customHeight="1">
      <c r="B19" s="97" t="s">
        <v>8</v>
      </c>
      <c r="C19" s="98" t="s">
        <v>100</v>
      </c>
      <c r="D19" s="103">
        <v>3064715</v>
      </c>
      <c r="E19" s="104"/>
      <c r="F19" s="99">
        <v>602404</v>
      </c>
      <c r="G19" s="101">
        <f t="shared" si="0"/>
        <v>19.656118105598726</v>
      </c>
      <c r="H19" s="99">
        <v>2397493</v>
      </c>
      <c r="I19" s="100"/>
      <c r="J19" s="101">
        <f>H19/F19</f>
        <v>3.9798756316359123</v>
      </c>
      <c r="K19" s="67"/>
      <c r="L19" s="67"/>
      <c r="M19" s="67"/>
      <c r="N19" s="67"/>
      <c r="O19" s="67"/>
    </row>
    <row r="20" spans="2:15" ht="17.25" customHeight="1">
      <c r="B20" s="97" t="s">
        <v>9</v>
      </c>
      <c r="C20" s="98" t="s">
        <v>104</v>
      </c>
      <c r="D20" s="103">
        <v>102357</v>
      </c>
      <c r="E20" s="104"/>
      <c r="F20" s="102" t="s">
        <v>89</v>
      </c>
      <c r="G20" s="102" t="s">
        <v>89</v>
      </c>
      <c r="H20" s="99">
        <v>57687</v>
      </c>
      <c r="I20" s="100"/>
      <c r="J20" s="102" t="s">
        <v>89</v>
      </c>
      <c r="K20" s="68"/>
      <c r="L20" s="68"/>
      <c r="M20" s="68"/>
      <c r="N20" s="68"/>
      <c r="O20" s="68"/>
    </row>
    <row r="21" spans="2:15" ht="17.25" customHeight="1">
      <c r="B21" s="97" t="s">
        <v>90</v>
      </c>
      <c r="C21" s="98">
        <v>2000</v>
      </c>
      <c r="D21" s="99">
        <v>9387</v>
      </c>
      <c r="E21" s="100"/>
      <c r="F21" s="99">
        <v>879</v>
      </c>
      <c r="G21" s="101">
        <f t="shared" si="0"/>
        <v>9.364014062000638</v>
      </c>
      <c r="H21" s="99">
        <v>76873</v>
      </c>
      <c r="I21" s="100"/>
      <c r="J21" s="101">
        <f>H21/F21</f>
        <v>87.45506257110353</v>
      </c>
      <c r="K21" s="67"/>
      <c r="L21" s="67"/>
      <c r="M21" s="67"/>
      <c r="N21" s="67"/>
      <c r="O21" s="67"/>
    </row>
    <row r="22" spans="2:15" ht="17.25" customHeight="1">
      <c r="B22" s="97" t="s">
        <v>10</v>
      </c>
      <c r="C22" s="98" t="s">
        <v>105</v>
      </c>
      <c r="D22" s="99">
        <v>437037</v>
      </c>
      <c r="E22" s="100"/>
      <c r="F22" s="102" t="s">
        <v>89</v>
      </c>
      <c r="G22" s="102" t="s">
        <v>89</v>
      </c>
      <c r="H22" s="99">
        <v>26656</v>
      </c>
      <c r="I22" s="100"/>
      <c r="J22" s="102" t="s">
        <v>89</v>
      </c>
      <c r="K22" s="68"/>
      <c r="L22" s="68"/>
      <c r="M22" s="68"/>
      <c r="N22" s="68"/>
      <c r="O22" s="68"/>
    </row>
    <row r="23" spans="2:15" ht="17.25" customHeight="1">
      <c r="B23" s="97" t="s">
        <v>151</v>
      </c>
      <c r="C23" s="98">
        <v>2002</v>
      </c>
      <c r="D23" s="103">
        <v>4685</v>
      </c>
      <c r="E23" s="104"/>
      <c r="F23" s="105">
        <v>784</v>
      </c>
      <c r="G23" s="101">
        <f t="shared" si="0"/>
        <v>16.73425827107791</v>
      </c>
      <c r="H23" s="99">
        <v>6073</v>
      </c>
      <c r="I23" s="100"/>
      <c r="J23" s="101">
        <f>H23/F23</f>
        <v>7.746173469387755</v>
      </c>
      <c r="K23" s="67"/>
      <c r="L23" s="67"/>
      <c r="M23" s="67"/>
      <c r="N23" s="67"/>
      <c r="O23" s="67"/>
    </row>
    <row r="24" spans="2:15" ht="17.25" customHeight="1">
      <c r="B24" s="97" t="s">
        <v>11</v>
      </c>
      <c r="C24" s="98">
        <v>2000</v>
      </c>
      <c r="D24" s="103">
        <v>1093000</v>
      </c>
      <c r="E24" s="100"/>
      <c r="F24" s="99">
        <v>183000</v>
      </c>
      <c r="G24" s="101">
        <f t="shared" si="0"/>
        <v>16.742909423604758</v>
      </c>
      <c r="H24" s="99">
        <v>1218000</v>
      </c>
      <c r="I24" s="100"/>
      <c r="J24" s="101">
        <f>H24/F24</f>
        <v>6.655737704918033</v>
      </c>
      <c r="K24" s="67"/>
      <c r="L24" s="67"/>
      <c r="M24" s="67"/>
      <c r="N24" s="67"/>
      <c r="O24" s="67"/>
    </row>
    <row r="25" spans="2:15" ht="17.25" customHeight="1">
      <c r="B25" s="97" t="s">
        <v>138</v>
      </c>
      <c r="C25" s="98" t="s">
        <v>106</v>
      </c>
      <c r="D25" s="103">
        <v>4901837</v>
      </c>
      <c r="E25" s="100"/>
      <c r="F25" s="99">
        <v>342385</v>
      </c>
      <c r="G25" s="101">
        <f t="shared" si="0"/>
        <v>6.9848303809367795</v>
      </c>
      <c r="H25" s="99">
        <v>1129758</v>
      </c>
      <c r="I25" s="100"/>
      <c r="J25" s="101">
        <f>H25/F25</f>
        <v>3.2996714225214308</v>
      </c>
      <c r="K25" s="67"/>
      <c r="L25" s="67"/>
      <c r="M25" s="67"/>
      <c r="N25" s="67"/>
      <c r="O25" s="67"/>
    </row>
    <row r="26" spans="2:15" ht="17.25" customHeight="1">
      <c r="B26" s="97" t="s">
        <v>13</v>
      </c>
      <c r="C26" s="98">
        <v>1996</v>
      </c>
      <c r="D26" s="103">
        <v>429534</v>
      </c>
      <c r="E26" s="100"/>
      <c r="F26" s="99">
        <v>90429</v>
      </c>
      <c r="G26" s="101">
        <f t="shared" si="0"/>
        <v>21.05281537666401</v>
      </c>
      <c r="H26" s="99">
        <v>287851</v>
      </c>
      <c r="I26" s="100"/>
      <c r="J26" s="101">
        <f>H26/F26</f>
        <v>3.183171327782017</v>
      </c>
      <c r="K26" s="67"/>
      <c r="L26" s="67"/>
      <c r="M26" s="67"/>
      <c r="N26" s="67"/>
      <c r="O26" s="67"/>
    </row>
    <row r="27" spans="2:15" ht="17.25" customHeight="1">
      <c r="B27" s="97" t="s">
        <v>14</v>
      </c>
      <c r="C27" s="98">
        <v>2002</v>
      </c>
      <c r="D27" s="103">
        <v>3833485</v>
      </c>
      <c r="E27" s="100"/>
      <c r="F27" s="99">
        <v>370905</v>
      </c>
      <c r="G27" s="101">
        <f t="shared" si="0"/>
        <v>9.67539979939924</v>
      </c>
      <c r="H27" s="99">
        <v>773386</v>
      </c>
      <c r="I27" s="100"/>
      <c r="J27" s="101">
        <f>H27/F27</f>
        <v>2.0851323115083376</v>
      </c>
      <c r="K27" s="67"/>
      <c r="L27" s="67"/>
      <c r="M27" s="67"/>
      <c r="N27" s="67"/>
      <c r="O27" s="67"/>
    </row>
    <row r="28" spans="2:15" ht="17.25" customHeight="1">
      <c r="B28" s="97" t="s">
        <v>15</v>
      </c>
      <c r="C28" s="98">
        <v>2000</v>
      </c>
      <c r="D28" s="103">
        <v>1305783</v>
      </c>
      <c r="E28" s="100"/>
      <c r="F28" s="99">
        <v>146968</v>
      </c>
      <c r="G28" s="101">
        <f t="shared" si="0"/>
        <v>11.255162611245513</v>
      </c>
      <c r="H28" s="102" t="s">
        <v>89</v>
      </c>
      <c r="I28" s="100"/>
      <c r="J28" s="102" t="s">
        <v>89</v>
      </c>
      <c r="K28" s="68"/>
      <c r="L28" s="68"/>
      <c r="M28" s="68"/>
      <c r="N28" s="68"/>
      <c r="O28" s="68"/>
    </row>
    <row r="29" spans="2:15" ht="15" customHeight="1">
      <c r="B29" s="106" t="s">
        <v>150</v>
      </c>
      <c r="C29" s="107"/>
      <c r="D29" s="108">
        <f>SUM(D30:D42)</f>
        <v>3723904</v>
      </c>
      <c r="E29" s="109"/>
      <c r="F29" s="108">
        <f>SUM(F30:F42)</f>
        <v>330682</v>
      </c>
      <c r="G29" s="110">
        <v>9</v>
      </c>
      <c r="H29" s="108">
        <f>SUM(H30:H42)</f>
        <v>75693245</v>
      </c>
      <c r="I29" s="109"/>
      <c r="J29" s="111">
        <v>228.7</v>
      </c>
      <c r="K29" s="66"/>
      <c r="L29" s="66"/>
      <c r="M29" s="66"/>
      <c r="N29" s="66"/>
      <c r="O29" s="66"/>
    </row>
    <row r="30" spans="2:15" ht="17.25" customHeight="1">
      <c r="B30" s="97" t="s">
        <v>16</v>
      </c>
      <c r="C30" s="98">
        <v>2001</v>
      </c>
      <c r="D30" s="103">
        <v>246923</v>
      </c>
      <c r="E30" s="100"/>
      <c r="F30" s="105">
        <v>15472</v>
      </c>
      <c r="G30" s="101">
        <f t="shared" si="0"/>
        <v>6.265920955115562</v>
      </c>
      <c r="H30" s="105">
        <v>13958772</v>
      </c>
      <c r="I30" s="112"/>
      <c r="J30" s="101">
        <f>H30/F30</f>
        <v>902.195708376422</v>
      </c>
      <c r="K30" s="67"/>
      <c r="L30" s="67"/>
      <c r="M30" s="67"/>
      <c r="N30" s="67"/>
      <c r="O30" s="67"/>
    </row>
    <row r="31" spans="2:15" ht="17.25" customHeight="1">
      <c r="B31" s="113" t="s">
        <v>17</v>
      </c>
      <c r="C31" s="98">
        <v>2000</v>
      </c>
      <c r="D31" s="103">
        <v>12160</v>
      </c>
      <c r="E31" s="100"/>
      <c r="F31" s="102" t="s">
        <v>89</v>
      </c>
      <c r="G31" s="102" t="s">
        <v>89</v>
      </c>
      <c r="H31" s="105">
        <v>26420</v>
      </c>
      <c r="I31" s="112"/>
      <c r="J31" s="102" t="s">
        <v>89</v>
      </c>
      <c r="K31" s="68"/>
      <c r="L31" s="68"/>
      <c r="M31" s="68"/>
      <c r="N31" s="68"/>
      <c r="O31" s="68"/>
    </row>
    <row r="32" spans="2:15" ht="17.25" customHeight="1">
      <c r="B32" s="113" t="s">
        <v>87</v>
      </c>
      <c r="C32" s="98">
        <v>2003</v>
      </c>
      <c r="D32" s="103">
        <v>830684</v>
      </c>
      <c r="E32" s="100"/>
      <c r="F32" s="99">
        <v>110861</v>
      </c>
      <c r="G32" s="101">
        <f t="shared" si="0"/>
        <v>13.345748804599584</v>
      </c>
      <c r="H32" s="105">
        <v>419170</v>
      </c>
      <c r="I32" s="100"/>
      <c r="J32" s="101">
        <f>H32/F32</f>
        <v>3.781041123569154</v>
      </c>
      <c r="K32" s="67"/>
      <c r="L32" s="67"/>
      <c r="M32" s="67"/>
      <c r="N32" s="67"/>
      <c r="O32" s="67"/>
    </row>
    <row r="33" spans="2:15" ht="17.25" customHeight="1">
      <c r="B33" s="97" t="s">
        <v>18</v>
      </c>
      <c r="C33" s="98">
        <v>2000</v>
      </c>
      <c r="D33" s="99">
        <v>8039</v>
      </c>
      <c r="E33" s="100"/>
      <c r="F33" s="102" t="s">
        <v>89</v>
      </c>
      <c r="G33" s="102" t="s">
        <v>89</v>
      </c>
      <c r="H33" s="105">
        <v>20614</v>
      </c>
      <c r="I33" s="100"/>
      <c r="J33" s="102" t="s">
        <v>89</v>
      </c>
      <c r="K33" s="68"/>
      <c r="L33" s="68"/>
      <c r="M33" s="68"/>
      <c r="N33" s="68"/>
      <c r="O33" s="68"/>
    </row>
    <row r="34" spans="2:15" ht="17.25" customHeight="1">
      <c r="B34" s="97" t="s">
        <v>19</v>
      </c>
      <c r="C34" s="98">
        <v>2001</v>
      </c>
      <c r="D34" s="99">
        <v>199549</v>
      </c>
      <c r="E34" s="100"/>
      <c r="F34" s="99">
        <v>93581</v>
      </c>
      <c r="G34" s="101">
        <f t="shared" si="0"/>
        <v>46.89625104610898</v>
      </c>
      <c r="H34" s="105">
        <v>383172</v>
      </c>
      <c r="I34" s="100"/>
      <c r="J34" s="101">
        <f>H34/F34</f>
        <v>4.094549107190562</v>
      </c>
      <c r="K34" s="67"/>
      <c r="L34" s="67"/>
      <c r="M34" s="67"/>
      <c r="N34" s="67"/>
      <c r="O34" s="67"/>
    </row>
    <row r="35" spans="2:15" ht="17.25" customHeight="1">
      <c r="B35" s="97" t="s">
        <v>20</v>
      </c>
      <c r="C35" s="98">
        <v>2001</v>
      </c>
      <c r="D35" s="99">
        <v>236794</v>
      </c>
      <c r="E35" s="100"/>
      <c r="F35" s="99">
        <v>28186</v>
      </c>
      <c r="G35" s="101">
        <f t="shared" si="0"/>
        <v>11.903173222294484</v>
      </c>
      <c r="H35" s="99">
        <v>312189</v>
      </c>
      <c r="I35" s="100"/>
      <c r="J35" s="101">
        <f>H35/F35</f>
        <v>11.07603065351593</v>
      </c>
      <c r="K35" s="67"/>
      <c r="L35" s="67"/>
      <c r="M35" s="67"/>
      <c r="N35" s="67"/>
      <c r="O35" s="67"/>
    </row>
    <row r="36" spans="2:15" ht="17.25" customHeight="1">
      <c r="B36" s="97" t="s">
        <v>21</v>
      </c>
      <c r="C36" s="98">
        <v>2002</v>
      </c>
      <c r="D36" s="99">
        <v>17659</v>
      </c>
      <c r="E36" s="100"/>
      <c r="F36" s="99">
        <v>1170</v>
      </c>
      <c r="G36" s="101">
        <f t="shared" si="0"/>
        <v>6.6255167336768785</v>
      </c>
      <c r="H36" s="105">
        <v>87490</v>
      </c>
      <c r="I36" s="100"/>
      <c r="J36" s="101">
        <f>H36/F36</f>
        <v>74.77777777777777</v>
      </c>
      <c r="K36" s="67"/>
      <c r="L36" s="67"/>
      <c r="M36" s="67"/>
      <c r="N36" s="67"/>
      <c r="O36" s="67"/>
    </row>
    <row r="37" spans="2:15" ht="17.25" customHeight="1">
      <c r="B37" s="97" t="s">
        <v>139</v>
      </c>
      <c r="C37" s="98">
        <v>2000</v>
      </c>
      <c r="D37" s="99">
        <v>3066</v>
      </c>
      <c r="E37" s="100"/>
      <c r="F37" s="99">
        <v>728</v>
      </c>
      <c r="G37" s="101">
        <f t="shared" si="0"/>
        <v>23.744292237442924</v>
      </c>
      <c r="H37" s="105">
        <v>4880</v>
      </c>
      <c r="I37" s="100"/>
      <c r="J37" s="101">
        <f>H37/F37</f>
        <v>6.7032967032967035</v>
      </c>
      <c r="K37" s="67"/>
      <c r="L37" s="67"/>
      <c r="M37" s="67"/>
      <c r="N37" s="67"/>
      <c r="O37" s="67"/>
    </row>
    <row r="38" spans="2:15" ht="17.25" customHeight="1">
      <c r="B38" s="97" t="s">
        <v>23</v>
      </c>
      <c r="C38" s="98">
        <v>1996</v>
      </c>
      <c r="D38" s="99">
        <v>13366</v>
      </c>
      <c r="E38" s="100"/>
      <c r="F38" s="102" t="s">
        <v>89</v>
      </c>
      <c r="G38" s="102" t="s">
        <v>89</v>
      </c>
      <c r="H38" s="105">
        <v>14688</v>
      </c>
      <c r="I38" s="100"/>
      <c r="J38" s="102" t="s">
        <v>89</v>
      </c>
      <c r="K38" s="68"/>
      <c r="L38" s="68"/>
      <c r="M38" s="68"/>
      <c r="N38" s="68"/>
      <c r="O38" s="68"/>
    </row>
    <row r="39" spans="2:15" ht="17.25" customHeight="1">
      <c r="B39" s="113" t="s">
        <v>156</v>
      </c>
      <c r="C39" s="98">
        <v>2000</v>
      </c>
      <c r="D39" s="99">
        <v>7380</v>
      </c>
      <c r="E39" s="100"/>
      <c r="F39" s="99">
        <v>804</v>
      </c>
      <c r="G39" s="101">
        <f t="shared" si="0"/>
        <v>10.894308943089431</v>
      </c>
      <c r="H39" s="105">
        <v>4807</v>
      </c>
      <c r="I39" s="100"/>
      <c r="J39" s="101">
        <f>H39/F39</f>
        <v>5.9788557213930345</v>
      </c>
      <c r="K39" s="67"/>
      <c r="L39" s="67"/>
      <c r="M39" s="67"/>
      <c r="N39" s="67"/>
      <c r="O39" s="67"/>
    </row>
    <row r="40" spans="2:15" ht="17.25" customHeight="1">
      <c r="B40" s="97" t="s">
        <v>140</v>
      </c>
      <c r="C40" s="98">
        <v>2004</v>
      </c>
      <c r="D40" s="99">
        <v>19111</v>
      </c>
      <c r="E40" s="100"/>
      <c r="F40" s="99">
        <v>954</v>
      </c>
      <c r="G40" s="101">
        <f t="shared" si="0"/>
        <v>4.99188948772958</v>
      </c>
      <c r="H40" s="105">
        <v>54855</v>
      </c>
      <c r="I40" s="100"/>
      <c r="J40" s="101">
        <f>H40/F40</f>
        <v>57.5</v>
      </c>
      <c r="K40" s="67"/>
      <c r="L40" s="67"/>
      <c r="M40" s="67"/>
      <c r="N40" s="67"/>
      <c r="O40" s="67"/>
    </row>
    <row r="41" spans="2:15" ht="17.25" customHeight="1">
      <c r="B41" s="97" t="s">
        <v>141</v>
      </c>
      <c r="C41" s="98">
        <v>2002</v>
      </c>
      <c r="D41" s="99">
        <v>2128982</v>
      </c>
      <c r="E41" s="100"/>
      <c r="F41" s="99">
        <v>78895</v>
      </c>
      <c r="G41" s="101">
        <f t="shared" si="0"/>
        <v>3.705761720860017</v>
      </c>
      <c r="H41" s="105">
        <v>60405103</v>
      </c>
      <c r="I41" s="100"/>
      <c r="J41" s="101">
        <f>H41/F41</f>
        <v>765.6391786551746</v>
      </c>
      <c r="K41" s="67"/>
      <c r="L41" s="67"/>
      <c r="M41" s="67"/>
      <c r="N41" s="67"/>
      <c r="O41" s="67"/>
    </row>
    <row r="42" spans="2:15" ht="17.25" customHeight="1">
      <c r="B42" s="97" t="s">
        <v>149</v>
      </c>
      <c r="C42" s="98">
        <v>2002</v>
      </c>
      <c r="D42" s="99">
        <v>191</v>
      </c>
      <c r="E42" s="100"/>
      <c r="F42" s="99">
        <v>31</v>
      </c>
      <c r="G42" s="101">
        <f t="shared" si="0"/>
        <v>16.230366492146597</v>
      </c>
      <c r="H42" s="105">
        <v>1085</v>
      </c>
      <c r="I42" s="100"/>
      <c r="J42" s="101">
        <f>H42/F42</f>
        <v>35</v>
      </c>
      <c r="K42" s="67"/>
      <c r="L42" s="67"/>
      <c r="M42" s="67"/>
      <c r="N42" s="67"/>
      <c r="O42" s="67"/>
    </row>
    <row r="43" spans="2:15" ht="15.75" customHeight="1">
      <c r="B43" s="106" t="s">
        <v>116</v>
      </c>
      <c r="C43" s="107"/>
      <c r="D43" s="108">
        <f>SUM(D44:D51)</f>
        <v>8900047</v>
      </c>
      <c r="E43" s="109"/>
      <c r="F43" s="108">
        <f>SUM(F44:F51)</f>
        <v>2659345</v>
      </c>
      <c r="G43" s="110">
        <v>40.4</v>
      </c>
      <c r="H43" s="108">
        <f>SUM(H44:H51)</f>
        <v>37113308</v>
      </c>
      <c r="I43" s="109"/>
      <c r="J43" s="111">
        <v>12.4</v>
      </c>
      <c r="K43" s="66"/>
      <c r="L43" s="66"/>
      <c r="M43" s="66"/>
      <c r="N43" s="66"/>
      <c r="O43" s="66"/>
    </row>
    <row r="44" spans="2:15" ht="17.25" customHeight="1">
      <c r="B44" s="97" t="s">
        <v>28</v>
      </c>
      <c r="C44" s="98">
        <v>2002</v>
      </c>
      <c r="D44" s="99">
        <v>295485</v>
      </c>
      <c r="E44" s="100"/>
      <c r="F44" s="102" t="s">
        <v>89</v>
      </c>
      <c r="G44" s="102" t="s">
        <v>89</v>
      </c>
      <c r="H44" s="105">
        <v>2120089</v>
      </c>
      <c r="I44" s="100"/>
      <c r="J44" s="102" t="s">
        <v>89</v>
      </c>
      <c r="K44" s="68"/>
      <c r="L44" s="68"/>
      <c r="M44" s="68"/>
      <c r="N44" s="68"/>
      <c r="O44" s="68"/>
    </row>
    <row r="45" spans="2:15" ht="17.25" customHeight="1">
      <c r="B45" s="97" t="s">
        <v>29</v>
      </c>
      <c r="C45" s="98">
        <v>1996</v>
      </c>
      <c r="D45" s="99">
        <v>4859865</v>
      </c>
      <c r="E45" s="100"/>
      <c r="F45" s="99">
        <v>2007915</v>
      </c>
      <c r="G45" s="101">
        <f t="shared" si="0"/>
        <v>41.316271130988206</v>
      </c>
      <c r="H45" s="105">
        <v>27811244</v>
      </c>
      <c r="I45" s="100"/>
      <c r="J45" s="101">
        <f>H45/F45</f>
        <v>13.850807429597369</v>
      </c>
      <c r="K45" s="67"/>
      <c r="L45" s="67"/>
      <c r="M45" s="67"/>
      <c r="N45" s="67"/>
      <c r="O45" s="67"/>
    </row>
    <row r="46" spans="2:15" ht="17.25" customHeight="1">
      <c r="B46" s="114" t="s">
        <v>30</v>
      </c>
      <c r="C46" s="115">
        <v>1997</v>
      </c>
      <c r="D46" s="116">
        <v>316492</v>
      </c>
      <c r="E46" s="100"/>
      <c r="F46" s="116">
        <v>105665</v>
      </c>
      <c r="G46" s="101">
        <f t="shared" si="0"/>
        <v>33.38630992252569</v>
      </c>
      <c r="H46" s="105">
        <v>1716881</v>
      </c>
      <c r="I46" s="100"/>
      <c r="J46" s="101">
        <f>H46/F46</f>
        <v>16.24834145648985</v>
      </c>
      <c r="K46" s="67"/>
      <c r="L46" s="67"/>
      <c r="M46" s="67"/>
      <c r="N46" s="67"/>
      <c r="O46" s="67"/>
    </row>
    <row r="47" spans="2:15" ht="17.25" customHeight="1">
      <c r="B47" s="117" t="s">
        <v>31</v>
      </c>
      <c r="C47" s="115">
        <v>2001</v>
      </c>
      <c r="D47" s="116">
        <v>2021895</v>
      </c>
      <c r="E47" s="100"/>
      <c r="F47" s="102" t="s">
        <v>89</v>
      </c>
      <c r="G47" s="102" t="s">
        <v>89</v>
      </c>
      <c r="H47" s="105">
        <v>1935287</v>
      </c>
      <c r="I47" s="100"/>
      <c r="J47" s="102" t="s">
        <v>89</v>
      </c>
      <c r="K47" s="68"/>
      <c r="L47" s="68"/>
      <c r="M47" s="68"/>
      <c r="N47" s="68"/>
      <c r="O47" s="68"/>
    </row>
    <row r="48" spans="2:15" ht="17.25" customHeight="1">
      <c r="B48" s="117" t="s">
        <v>32</v>
      </c>
      <c r="C48" s="115" t="s">
        <v>100</v>
      </c>
      <c r="D48" s="116">
        <v>842882</v>
      </c>
      <c r="E48" s="100"/>
      <c r="F48" s="116">
        <v>440475</v>
      </c>
      <c r="G48" s="101">
        <f t="shared" si="0"/>
        <v>52.25820458854264</v>
      </c>
      <c r="H48" s="105">
        <v>1527114</v>
      </c>
      <c r="I48" s="100"/>
      <c r="J48" s="101">
        <f>H48/F48</f>
        <v>3.466970883705091</v>
      </c>
      <c r="K48" s="67"/>
      <c r="L48" s="67"/>
      <c r="M48" s="67"/>
      <c r="N48" s="67"/>
      <c r="O48" s="67"/>
    </row>
    <row r="49" spans="2:15" ht="17.25" customHeight="1">
      <c r="B49" s="97" t="s">
        <v>148</v>
      </c>
      <c r="C49" s="115">
        <v>2000</v>
      </c>
      <c r="D49" s="116">
        <v>5318</v>
      </c>
      <c r="E49" s="100"/>
      <c r="F49" s="116">
        <v>341</v>
      </c>
      <c r="G49" s="101">
        <f t="shared" si="0"/>
        <v>6.412185031966905</v>
      </c>
      <c r="H49" s="105">
        <v>8100</v>
      </c>
      <c r="I49" s="100"/>
      <c r="J49" s="101">
        <f>H49/F49</f>
        <v>23.75366568914956</v>
      </c>
      <c r="K49" s="67"/>
      <c r="L49" s="67"/>
      <c r="M49" s="67"/>
      <c r="N49" s="67"/>
      <c r="O49" s="67"/>
    </row>
    <row r="50" spans="2:15" ht="17.25" customHeight="1">
      <c r="B50" s="117" t="s">
        <v>34</v>
      </c>
      <c r="C50" s="115">
        <v>2000</v>
      </c>
      <c r="D50" s="116">
        <v>57131</v>
      </c>
      <c r="E50" s="100"/>
      <c r="F50" s="116">
        <v>18923</v>
      </c>
      <c r="G50" s="101">
        <f t="shared" si="0"/>
        <v>33.1221228404894</v>
      </c>
      <c r="H50" s="116">
        <v>293874</v>
      </c>
      <c r="I50" s="100"/>
      <c r="J50" s="101">
        <f>H50/F50</f>
        <v>15.529989959308777</v>
      </c>
      <c r="K50" s="67"/>
      <c r="L50" s="67"/>
      <c r="M50" s="67"/>
      <c r="N50" s="67"/>
      <c r="O50" s="67"/>
    </row>
    <row r="51" spans="2:15" ht="17.25" customHeight="1">
      <c r="B51" s="97" t="s">
        <v>142</v>
      </c>
      <c r="C51" s="115" t="s">
        <v>104</v>
      </c>
      <c r="D51" s="116">
        <v>500979</v>
      </c>
      <c r="E51" s="100"/>
      <c r="F51" s="116">
        <v>86026</v>
      </c>
      <c r="G51" s="101">
        <f t="shared" si="0"/>
        <v>17.17157805017775</v>
      </c>
      <c r="H51" s="116">
        <v>1700719</v>
      </c>
      <c r="I51" s="100"/>
      <c r="J51" s="101">
        <f>H51/F51</f>
        <v>19.769825401622764</v>
      </c>
      <c r="K51" s="67"/>
      <c r="L51" s="67"/>
      <c r="M51" s="67"/>
      <c r="N51" s="67"/>
      <c r="O51" s="67"/>
    </row>
    <row r="52" spans="2:15" ht="17.25" customHeight="1">
      <c r="B52" s="106" t="s">
        <v>117</v>
      </c>
      <c r="C52" s="107"/>
      <c r="D52" s="108">
        <f>SUM(D53:D67)</f>
        <v>345084612</v>
      </c>
      <c r="E52" s="109"/>
      <c r="F52" s="108">
        <f>SUM(F53:F67)</f>
        <v>23756445</v>
      </c>
      <c r="G52" s="110">
        <v>10.9</v>
      </c>
      <c r="H52" s="108">
        <f>SUM(H53:H67)</f>
        <v>368245056</v>
      </c>
      <c r="I52" s="109"/>
      <c r="J52" s="111">
        <v>21.9</v>
      </c>
      <c r="K52" s="66"/>
      <c r="L52" s="66"/>
      <c r="M52" s="66"/>
      <c r="N52" s="66"/>
      <c r="O52" s="66"/>
    </row>
    <row r="53" spans="2:15" ht="17.25" customHeight="1">
      <c r="B53" s="117" t="s">
        <v>36</v>
      </c>
      <c r="C53" s="115">
        <v>2000</v>
      </c>
      <c r="D53" s="102" t="s">
        <v>89</v>
      </c>
      <c r="E53" s="100"/>
      <c r="F53" s="102" t="s">
        <v>89</v>
      </c>
      <c r="G53" s="102" t="s">
        <v>89</v>
      </c>
      <c r="H53" s="116">
        <v>41401</v>
      </c>
      <c r="I53" s="100"/>
      <c r="J53" s="102" t="s">
        <v>89</v>
      </c>
      <c r="K53" s="68"/>
      <c r="L53" s="68"/>
      <c r="M53" s="68"/>
      <c r="N53" s="68"/>
      <c r="O53" s="68"/>
    </row>
    <row r="54" spans="2:15" ht="17.25" customHeight="1">
      <c r="B54" s="117" t="s">
        <v>37</v>
      </c>
      <c r="C54" s="115">
        <v>1997</v>
      </c>
      <c r="D54" s="116">
        <v>193445894</v>
      </c>
      <c r="E54" s="100"/>
      <c r="F54" s="116">
        <v>13030486</v>
      </c>
      <c r="G54" s="101">
        <f t="shared" si="0"/>
        <v>6.735984791695811</v>
      </c>
      <c r="H54" s="116">
        <v>335344414</v>
      </c>
      <c r="I54" s="100"/>
      <c r="J54" s="101">
        <f>H54/F54</f>
        <v>25.735372725161593</v>
      </c>
      <c r="K54" s="67"/>
      <c r="L54" s="67"/>
      <c r="M54" s="67"/>
      <c r="N54" s="67"/>
      <c r="O54" s="67"/>
    </row>
    <row r="55" spans="2:15" ht="17.25" customHeight="1">
      <c r="B55" s="117" t="s">
        <v>38</v>
      </c>
      <c r="C55" s="115">
        <v>2003</v>
      </c>
      <c r="D55" s="116">
        <v>45199</v>
      </c>
      <c r="E55" s="100"/>
      <c r="F55" s="116">
        <v>883</v>
      </c>
      <c r="G55" s="101">
        <f t="shared" si="0"/>
        <v>1.953583043872652</v>
      </c>
      <c r="H55" s="116">
        <v>433040</v>
      </c>
      <c r="I55" s="100"/>
      <c r="J55" s="101">
        <f>H55/F55</f>
        <v>490.4190260475651</v>
      </c>
      <c r="K55" s="67"/>
      <c r="L55" s="67"/>
      <c r="M55" s="67"/>
      <c r="N55" s="67"/>
      <c r="O55" s="67"/>
    </row>
    <row r="56" spans="2:15" ht="17.25" customHeight="1">
      <c r="B56" s="117" t="s">
        <v>39</v>
      </c>
      <c r="C56" s="115" t="s">
        <v>107</v>
      </c>
      <c r="D56" s="116">
        <v>729542</v>
      </c>
      <c r="E56" s="100"/>
      <c r="F56" s="105">
        <v>244986</v>
      </c>
      <c r="G56" s="101">
        <f t="shared" si="0"/>
        <v>33.58079452588062</v>
      </c>
      <c r="H56" s="105">
        <v>489936</v>
      </c>
      <c r="I56" s="100"/>
      <c r="J56" s="101">
        <f>H56/F56</f>
        <v>1.9998530528275085</v>
      </c>
      <c r="K56" s="67"/>
      <c r="L56" s="67"/>
      <c r="M56" s="67"/>
      <c r="N56" s="67"/>
      <c r="O56" s="67"/>
    </row>
    <row r="57" spans="2:15" ht="17.25" customHeight="1">
      <c r="B57" s="117" t="s">
        <v>40</v>
      </c>
      <c r="C57" s="115">
        <v>2003</v>
      </c>
      <c r="D57" s="116">
        <v>119894000</v>
      </c>
      <c r="E57" s="100"/>
      <c r="F57" s="102" t="s">
        <v>89</v>
      </c>
      <c r="G57" s="102" t="s">
        <v>89</v>
      </c>
      <c r="H57" s="105">
        <v>14142000</v>
      </c>
      <c r="I57" s="100"/>
      <c r="J57" s="102" t="s">
        <v>89</v>
      </c>
      <c r="K57" s="68"/>
      <c r="L57" s="68"/>
      <c r="M57" s="68"/>
      <c r="N57" s="68"/>
      <c r="O57" s="68"/>
    </row>
    <row r="58" spans="2:15" ht="17.25" customHeight="1">
      <c r="B58" s="117" t="s">
        <v>41</v>
      </c>
      <c r="C58" s="115">
        <v>2000</v>
      </c>
      <c r="D58" s="116">
        <v>3120215</v>
      </c>
      <c r="E58" s="100"/>
      <c r="F58" s="105">
        <v>8780</v>
      </c>
      <c r="G58" s="101">
        <f t="shared" si="0"/>
        <v>0.28139086569355</v>
      </c>
      <c r="H58" s="105">
        <v>4961017</v>
      </c>
      <c r="I58" s="100"/>
      <c r="J58" s="101">
        <f>H58/F58</f>
        <v>565.0361047835991</v>
      </c>
      <c r="K58" s="67"/>
      <c r="L58" s="67"/>
      <c r="M58" s="67"/>
      <c r="N58" s="67"/>
      <c r="O58" s="67"/>
    </row>
    <row r="59" spans="2:15" ht="17.25" customHeight="1">
      <c r="B59" s="97" t="s">
        <v>143</v>
      </c>
      <c r="C59" s="115">
        <v>2002</v>
      </c>
      <c r="D59" s="116">
        <v>1130855</v>
      </c>
      <c r="E59" s="100"/>
      <c r="F59" s="105">
        <v>24678</v>
      </c>
      <c r="G59" s="101">
        <f t="shared" si="0"/>
        <v>2.1822426394188468</v>
      </c>
      <c r="H59" s="105">
        <v>105476</v>
      </c>
      <c r="I59" s="100"/>
      <c r="J59" s="101">
        <f>H59/F59</f>
        <v>4.2740902828430185</v>
      </c>
      <c r="K59" s="67"/>
      <c r="L59" s="67"/>
      <c r="M59" s="67"/>
      <c r="N59" s="67"/>
      <c r="O59" s="67"/>
    </row>
    <row r="60" spans="2:15" ht="17.25" customHeight="1">
      <c r="B60" s="97" t="s">
        <v>144</v>
      </c>
      <c r="C60" s="115" t="s">
        <v>105</v>
      </c>
      <c r="D60" s="116">
        <v>668000</v>
      </c>
      <c r="E60" s="100"/>
      <c r="F60" s="105">
        <v>327500</v>
      </c>
      <c r="G60" s="101">
        <f t="shared" si="0"/>
        <v>49.02694610778443</v>
      </c>
      <c r="H60" s="105">
        <v>1036300</v>
      </c>
      <c r="I60" s="100"/>
      <c r="J60" s="101">
        <f>H60/F60</f>
        <v>3.1642748091603052</v>
      </c>
      <c r="K60" s="67"/>
      <c r="L60" s="67"/>
      <c r="M60" s="67"/>
      <c r="N60" s="67"/>
      <c r="O60" s="67"/>
    </row>
    <row r="61" spans="2:15" ht="17.25" customHeight="1">
      <c r="B61" s="117" t="s">
        <v>43</v>
      </c>
      <c r="C61" s="115">
        <v>1998</v>
      </c>
      <c r="D61" s="116">
        <v>194829</v>
      </c>
      <c r="E61" s="100"/>
      <c r="F61" s="105">
        <v>47</v>
      </c>
      <c r="G61" s="101">
        <f aca="true" t="shared" si="1" ref="G61:G107">F61*100/D61</f>
        <v>0.024123718748235632</v>
      </c>
      <c r="H61" s="105">
        <v>9711</v>
      </c>
      <c r="I61" s="100"/>
      <c r="J61" s="101">
        <f>H61/F61</f>
        <v>206.61702127659575</v>
      </c>
      <c r="K61" s="67"/>
      <c r="L61" s="67"/>
      <c r="M61" s="67"/>
      <c r="N61" s="67"/>
      <c r="O61" s="67"/>
    </row>
    <row r="62" spans="2:15" ht="17.25" customHeight="1">
      <c r="B62" s="117" t="s">
        <v>99</v>
      </c>
      <c r="C62" s="115">
        <v>2000</v>
      </c>
      <c r="D62" s="116">
        <v>250000</v>
      </c>
      <c r="E62" s="100"/>
      <c r="F62" s="102" t="s">
        <v>89</v>
      </c>
      <c r="G62" s="102" t="s">
        <v>89</v>
      </c>
      <c r="H62" s="105">
        <v>14700</v>
      </c>
      <c r="I62" s="100"/>
      <c r="J62" s="102" t="s">
        <v>89</v>
      </c>
      <c r="K62" s="68"/>
      <c r="L62" s="68"/>
      <c r="M62" s="68"/>
      <c r="N62" s="68"/>
      <c r="O62" s="68"/>
    </row>
    <row r="63" spans="2:15" ht="17.25" customHeight="1">
      <c r="B63" s="117" t="s">
        <v>44</v>
      </c>
      <c r="C63" s="115">
        <v>2003</v>
      </c>
      <c r="D63" s="116">
        <v>3464769</v>
      </c>
      <c r="E63" s="100"/>
      <c r="F63" s="102" t="s">
        <v>89</v>
      </c>
      <c r="G63" s="102" t="s">
        <v>89</v>
      </c>
      <c r="H63" s="105">
        <v>2383520</v>
      </c>
      <c r="I63" s="100" t="s">
        <v>152</v>
      </c>
      <c r="J63" s="102" t="s">
        <v>89</v>
      </c>
      <c r="K63" s="68"/>
      <c r="L63" s="68"/>
      <c r="M63" s="68"/>
      <c r="N63" s="68"/>
      <c r="O63" s="68"/>
    </row>
    <row r="64" spans="2:15" ht="17.25" customHeight="1">
      <c r="B64" s="117" t="s">
        <v>45</v>
      </c>
      <c r="C64" s="115">
        <v>2002</v>
      </c>
      <c r="D64" s="116">
        <v>3364139</v>
      </c>
      <c r="E64" s="100"/>
      <c r="F64" s="116">
        <v>327804</v>
      </c>
      <c r="G64" s="101">
        <f t="shared" si="1"/>
        <v>9.74406824450476</v>
      </c>
      <c r="H64" s="105">
        <v>632551</v>
      </c>
      <c r="I64" s="100"/>
      <c r="J64" s="101">
        <f>H64/F64</f>
        <v>1.9296622371905163</v>
      </c>
      <c r="K64" s="67"/>
      <c r="L64" s="67"/>
      <c r="M64" s="67"/>
      <c r="N64" s="67"/>
      <c r="O64" s="67"/>
    </row>
    <row r="65" spans="2:15" ht="17.25" customHeight="1">
      <c r="B65" s="117" t="s">
        <v>46</v>
      </c>
      <c r="C65" s="115">
        <v>2002</v>
      </c>
      <c r="D65" s="116">
        <v>4822739</v>
      </c>
      <c r="E65" s="100"/>
      <c r="F65" s="105">
        <v>2058951</v>
      </c>
      <c r="G65" s="101">
        <f t="shared" si="1"/>
        <v>42.69256536586367</v>
      </c>
      <c r="H65" s="105">
        <v>8572977</v>
      </c>
      <c r="I65" s="100"/>
      <c r="J65" s="101">
        <f>H65/F65</f>
        <v>4.163759603798245</v>
      </c>
      <c r="K65" s="67"/>
      <c r="L65" s="67"/>
      <c r="M65" s="67"/>
      <c r="N65" s="67"/>
      <c r="O65" s="67"/>
    </row>
    <row r="66" spans="2:15" ht="17.25" customHeight="1">
      <c r="B66" s="117" t="s">
        <v>47</v>
      </c>
      <c r="C66" s="115">
        <v>2002</v>
      </c>
      <c r="D66" s="116">
        <v>3264678</v>
      </c>
      <c r="E66" s="100"/>
      <c r="F66" s="102" t="s">
        <v>89</v>
      </c>
      <c r="G66" s="102" t="s">
        <v>89</v>
      </c>
      <c r="H66" s="105">
        <v>78013</v>
      </c>
      <c r="I66" s="100"/>
      <c r="J66" s="102" t="s">
        <v>89</v>
      </c>
      <c r="K66" s="68"/>
      <c r="L66" s="68"/>
      <c r="M66" s="68"/>
      <c r="N66" s="68"/>
      <c r="O66" s="68"/>
    </row>
    <row r="67" spans="2:15" ht="17.25" customHeight="1">
      <c r="B67" s="117" t="s">
        <v>48</v>
      </c>
      <c r="C67" s="115">
        <v>2001</v>
      </c>
      <c r="D67" s="116">
        <v>10689753</v>
      </c>
      <c r="E67" s="100"/>
      <c r="F67" s="105">
        <v>7732330</v>
      </c>
      <c r="G67" s="101">
        <f t="shared" si="1"/>
        <v>72.33403802688424</v>
      </c>
      <c r="H67" s="102" t="s">
        <v>89</v>
      </c>
      <c r="I67" s="100"/>
      <c r="J67" s="102" t="s">
        <v>89</v>
      </c>
      <c r="K67" s="68"/>
      <c r="L67" s="68"/>
      <c r="M67" s="68"/>
      <c r="N67" s="68"/>
      <c r="O67" s="68"/>
    </row>
    <row r="68" spans="2:15" ht="17.25" customHeight="1">
      <c r="B68" s="106" t="s">
        <v>118</v>
      </c>
      <c r="C68" s="107"/>
      <c r="D68" s="108">
        <f>SUM(D69:D97)</f>
        <v>18936387</v>
      </c>
      <c r="E68" s="109"/>
      <c r="F68" s="108">
        <f>SUM(F69:F97)</f>
        <v>5057154</v>
      </c>
      <c r="G68" s="110">
        <v>31.7</v>
      </c>
      <c r="H68" s="108">
        <f>SUM(H69:H97)</f>
        <v>166683292</v>
      </c>
      <c r="I68" s="109"/>
      <c r="J68" s="111">
        <v>28.99</v>
      </c>
      <c r="K68" s="66"/>
      <c r="L68" s="66"/>
      <c r="M68" s="66"/>
      <c r="N68" s="66"/>
      <c r="O68" s="66"/>
    </row>
    <row r="69" spans="2:19" ht="17.25" customHeight="1">
      <c r="B69" s="117" t="s">
        <v>49</v>
      </c>
      <c r="C69" s="115">
        <v>1998</v>
      </c>
      <c r="D69" s="116">
        <v>466809</v>
      </c>
      <c r="E69" s="100"/>
      <c r="F69" s="105">
        <v>42201</v>
      </c>
      <c r="G69" s="101">
        <f t="shared" si="1"/>
        <v>9.040314132760937</v>
      </c>
      <c r="H69" s="105">
        <v>61904</v>
      </c>
      <c r="I69" s="100"/>
      <c r="J69" s="101">
        <f aca="true" t="shared" si="2" ref="J69:J88">H69/F69</f>
        <v>1.4668846709793606</v>
      </c>
      <c r="K69" s="67"/>
      <c r="L69" s="67"/>
      <c r="M69" s="67"/>
      <c r="N69" s="67"/>
      <c r="O69" s="67"/>
      <c r="Q69" s="69">
        <v>61904</v>
      </c>
      <c r="R69" s="69">
        <v>42201</v>
      </c>
      <c r="S69" s="70"/>
    </row>
    <row r="70" spans="2:19" ht="17.25" customHeight="1">
      <c r="B70" s="117" t="s">
        <v>50</v>
      </c>
      <c r="C70" s="115" t="s">
        <v>100</v>
      </c>
      <c r="D70" s="116">
        <v>199470</v>
      </c>
      <c r="E70" s="100"/>
      <c r="F70" s="105">
        <v>82200</v>
      </c>
      <c r="G70" s="101">
        <f t="shared" si="1"/>
        <v>41.20920439163784</v>
      </c>
      <c r="H70" s="105">
        <v>3425450</v>
      </c>
      <c r="I70" s="100"/>
      <c r="J70" s="101">
        <f t="shared" si="2"/>
        <v>41.67214111922141</v>
      </c>
      <c r="K70" s="67"/>
      <c r="L70" s="67"/>
      <c r="M70" s="67"/>
      <c r="N70" s="67"/>
      <c r="O70" s="67"/>
      <c r="Q70" s="69">
        <v>3425450</v>
      </c>
      <c r="R70" s="69">
        <v>82200</v>
      </c>
      <c r="S70" s="70"/>
    </row>
    <row r="71" spans="2:19" ht="17.25" customHeight="1">
      <c r="B71" s="117" t="s">
        <v>51</v>
      </c>
      <c r="C71" s="115" t="s">
        <v>100</v>
      </c>
      <c r="D71" s="116">
        <v>61710</v>
      </c>
      <c r="E71" s="100"/>
      <c r="F71" s="105">
        <v>10230</v>
      </c>
      <c r="G71" s="101">
        <f t="shared" si="1"/>
        <v>16.577540106951872</v>
      </c>
      <c r="H71" s="105">
        <v>7368540</v>
      </c>
      <c r="I71" s="100"/>
      <c r="J71" s="101">
        <f t="shared" si="2"/>
        <v>720.2873900293255</v>
      </c>
      <c r="K71" s="67"/>
      <c r="L71" s="67"/>
      <c r="M71" s="67"/>
      <c r="N71" s="67"/>
      <c r="O71" s="67"/>
      <c r="Q71" s="69">
        <v>7368540</v>
      </c>
      <c r="R71" s="69">
        <v>10230</v>
      </c>
      <c r="S71" s="70"/>
    </row>
    <row r="72" spans="2:19" ht="17.25" customHeight="1">
      <c r="B72" s="117" t="s">
        <v>52</v>
      </c>
      <c r="C72" s="115">
        <v>2003</v>
      </c>
      <c r="D72" s="116">
        <v>449896</v>
      </c>
      <c r="E72" s="100"/>
      <c r="F72" s="105">
        <v>215240</v>
      </c>
      <c r="G72" s="101">
        <f t="shared" si="1"/>
        <v>47.84216796770809</v>
      </c>
      <c r="H72" s="105">
        <v>1924672</v>
      </c>
      <c r="I72" s="100"/>
      <c r="J72" s="101">
        <f t="shared" si="2"/>
        <v>8.941981044415536</v>
      </c>
      <c r="K72" s="67"/>
      <c r="L72" s="67"/>
      <c r="M72" s="67"/>
      <c r="N72" s="67"/>
      <c r="O72" s="67"/>
      <c r="Q72" s="69">
        <v>1924672</v>
      </c>
      <c r="R72" s="69">
        <v>215240</v>
      </c>
      <c r="S72" s="70"/>
    </row>
    <row r="73" spans="2:19" ht="17.25" customHeight="1">
      <c r="B73" s="97" t="s">
        <v>145</v>
      </c>
      <c r="C73" s="115">
        <v>2000</v>
      </c>
      <c r="D73" s="116">
        <v>56487</v>
      </c>
      <c r="E73" s="100"/>
      <c r="F73" s="105">
        <v>25080</v>
      </c>
      <c r="G73" s="101">
        <f t="shared" si="1"/>
        <v>44.399596367305755</v>
      </c>
      <c r="H73" s="105">
        <v>3461611</v>
      </c>
      <c r="I73" s="100"/>
      <c r="J73" s="101">
        <f t="shared" si="2"/>
        <v>138.02276714513556</v>
      </c>
      <c r="K73" s="67"/>
      <c r="L73" s="67"/>
      <c r="M73" s="67"/>
      <c r="N73" s="67"/>
      <c r="O73" s="67"/>
      <c r="Q73" s="69">
        <v>3461611</v>
      </c>
      <c r="R73" s="69">
        <v>25080</v>
      </c>
      <c r="S73" s="70"/>
    </row>
    <row r="74" spans="2:19" ht="17.25" customHeight="1">
      <c r="B74" s="117" t="s">
        <v>54</v>
      </c>
      <c r="C74" s="115" t="s">
        <v>100</v>
      </c>
      <c r="D74" s="116">
        <v>57830</v>
      </c>
      <c r="E74" s="100"/>
      <c r="F74" s="105">
        <v>15480</v>
      </c>
      <c r="G74" s="101">
        <f t="shared" si="1"/>
        <v>26.768113435932907</v>
      </c>
      <c r="H74" s="105">
        <v>11626040</v>
      </c>
      <c r="I74" s="100"/>
      <c r="J74" s="101">
        <f t="shared" si="2"/>
        <v>751.0361757105943</v>
      </c>
      <c r="K74" s="67"/>
      <c r="L74" s="67"/>
      <c r="M74" s="67"/>
      <c r="N74" s="67"/>
      <c r="O74" s="67"/>
      <c r="Q74" s="69">
        <v>11626040</v>
      </c>
      <c r="R74" s="69">
        <v>15480</v>
      </c>
      <c r="S74" s="70"/>
    </row>
    <row r="75" spans="2:19" ht="17.25" customHeight="1">
      <c r="B75" s="117" t="s">
        <v>55</v>
      </c>
      <c r="C75" s="115">
        <v>2001</v>
      </c>
      <c r="D75" s="116">
        <v>83808</v>
      </c>
      <c r="E75" s="100"/>
      <c r="F75" s="105">
        <v>12136</v>
      </c>
      <c r="G75" s="101">
        <f t="shared" si="1"/>
        <v>14.480717831233296</v>
      </c>
      <c r="H75" s="105">
        <v>329785</v>
      </c>
      <c r="I75" s="100"/>
      <c r="J75" s="101">
        <f t="shared" si="2"/>
        <v>27.174110085695453</v>
      </c>
      <c r="K75" s="67"/>
      <c r="L75" s="67"/>
      <c r="M75" s="67"/>
      <c r="N75" s="67"/>
      <c r="O75" s="67"/>
      <c r="Q75" s="69">
        <v>329785</v>
      </c>
      <c r="R75" s="69">
        <v>12136</v>
      </c>
      <c r="S75" s="70"/>
    </row>
    <row r="76" spans="2:19" ht="17.25" customHeight="1">
      <c r="B76" s="117" t="s">
        <v>56</v>
      </c>
      <c r="C76" s="115" t="s">
        <v>100</v>
      </c>
      <c r="D76" s="116">
        <v>81190</v>
      </c>
      <c r="E76" s="100"/>
      <c r="F76" s="105">
        <v>4380</v>
      </c>
      <c r="G76" s="101">
        <f t="shared" si="1"/>
        <v>5.394753048404976</v>
      </c>
      <c r="H76" s="105">
        <v>1295800</v>
      </c>
      <c r="I76" s="100"/>
      <c r="J76" s="101">
        <f t="shared" si="2"/>
        <v>295.8447488584475</v>
      </c>
      <c r="K76" s="67"/>
      <c r="L76" s="67"/>
      <c r="M76" s="67"/>
      <c r="N76" s="67"/>
      <c r="O76" s="67"/>
      <c r="Q76" s="69">
        <v>1295800</v>
      </c>
      <c r="R76" s="69">
        <v>4380</v>
      </c>
      <c r="S76" s="70"/>
    </row>
    <row r="77" spans="2:19" ht="17.25" customHeight="1">
      <c r="B77" s="117" t="s">
        <v>57</v>
      </c>
      <c r="C77" s="115" t="s">
        <v>100</v>
      </c>
      <c r="D77" s="116">
        <v>663810</v>
      </c>
      <c r="E77" s="100"/>
      <c r="F77" s="105">
        <v>59550</v>
      </c>
      <c r="G77" s="101">
        <f t="shared" si="1"/>
        <v>8.970940479956614</v>
      </c>
      <c r="H77" s="105">
        <v>14869720</v>
      </c>
      <c r="I77" s="100"/>
      <c r="J77" s="101">
        <f t="shared" si="2"/>
        <v>249.70142737195633</v>
      </c>
      <c r="K77" s="67"/>
      <c r="L77" s="67"/>
      <c r="M77" s="67"/>
      <c r="N77" s="67"/>
      <c r="O77" s="67"/>
      <c r="Q77" s="69">
        <v>14869720</v>
      </c>
      <c r="R77" s="69">
        <v>59550</v>
      </c>
      <c r="S77" s="70"/>
    </row>
    <row r="78" spans="2:19" ht="17.25" customHeight="1">
      <c r="B78" s="117" t="s">
        <v>58</v>
      </c>
      <c r="C78" s="115" t="s">
        <v>100</v>
      </c>
      <c r="D78" s="116">
        <v>471960</v>
      </c>
      <c r="E78" s="100"/>
      <c r="F78" s="116">
        <v>141450</v>
      </c>
      <c r="G78" s="101">
        <f t="shared" si="1"/>
        <v>29.970760233918128</v>
      </c>
      <c r="H78" s="105">
        <v>26101030</v>
      </c>
      <c r="I78" s="100"/>
      <c r="J78" s="101">
        <f t="shared" si="2"/>
        <v>184.52477907387768</v>
      </c>
      <c r="K78" s="67"/>
      <c r="L78" s="67"/>
      <c r="M78" s="67"/>
      <c r="N78" s="67"/>
      <c r="O78" s="67"/>
      <c r="Q78" s="69">
        <v>26101030</v>
      </c>
      <c r="R78" s="71">
        <v>141450</v>
      </c>
      <c r="S78" s="70"/>
    </row>
    <row r="79" spans="2:19" ht="17.25" customHeight="1">
      <c r="B79" s="117" t="s">
        <v>59</v>
      </c>
      <c r="C79" s="115" t="s">
        <v>100</v>
      </c>
      <c r="D79" s="116">
        <v>817060</v>
      </c>
      <c r="E79" s="100"/>
      <c r="F79" s="116">
        <v>36250</v>
      </c>
      <c r="G79" s="101">
        <f t="shared" si="1"/>
        <v>4.436638680145889</v>
      </c>
      <c r="H79" s="105">
        <v>969850</v>
      </c>
      <c r="I79" s="100"/>
      <c r="J79" s="101">
        <f t="shared" si="2"/>
        <v>26.75448275862069</v>
      </c>
      <c r="K79" s="67"/>
      <c r="L79" s="67"/>
      <c r="M79" s="67"/>
      <c r="N79" s="67"/>
      <c r="O79" s="67"/>
      <c r="Q79" s="69">
        <v>969850</v>
      </c>
      <c r="R79" s="71">
        <v>36250</v>
      </c>
      <c r="S79" s="70"/>
    </row>
    <row r="80" spans="2:19" ht="17.25" customHeight="1">
      <c r="B80" s="117" t="s">
        <v>60</v>
      </c>
      <c r="C80" s="115">
        <v>2000</v>
      </c>
      <c r="D80" s="116">
        <v>966916</v>
      </c>
      <c r="E80" s="100"/>
      <c r="F80" s="116">
        <v>484527</v>
      </c>
      <c r="G80" s="101">
        <f t="shared" si="1"/>
        <v>50.11055769063704</v>
      </c>
      <c r="H80" s="105">
        <v>5050510</v>
      </c>
      <c r="I80" s="100"/>
      <c r="J80" s="101">
        <f t="shared" si="2"/>
        <v>10.42358836556064</v>
      </c>
      <c r="K80" s="67"/>
      <c r="L80" s="67"/>
      <c r="M80" s="67"/>
      <c r="N80" s="67"/>
      <c r="O80" s="67"/>
      <c r="Q80" s="69">
        <v>5050510</v>
      </c>
      <c r="R80" s="71">
        <v>484527</v>
      </c>
      <c r="S80" s="70"/>
    </row>
    <row r="81" spans="2:19" ht="17.25" customHeight="1">
      <c r="B81" s="117" t="s">
        <v>61</v>
      </c>
      <c r="C81" s="115">
        <v>2000</v>
      </c>
      <c r="D81" s="116">
        <v>141530</v>
      </c>
      <c r="E81" s="100"/>
      <c r="F81" s="116">
        <v>1280</v>
      </c>
      <c r="G81" s="101">
        <f t="shared" si="1"/>
        <v>0.9044018935914647</v>
      </c>
      <c r="H81" s="105">
        <v>1722110</v>
      </c>
      <c r="I81" s="100"/>
      <c r="J81" s="101">
        <f t="shared" si="2"/>
        <v>1345.3984375</v>
      </c>
      <c r="K81" s="67"/>
      <c r="L81" s="67"/>
      <c r="M81" s="67"/>
      <c r="N81" s="67"/>
      <c r="O81" s="67"/>
      <c r="Q81" s="69">
        <v>1722110</v>
      </c>
      <c r="R81" s="71">
        <v>1280</v>
      </c>
      <c r="S81" s="70"/>
    </row>
    <row r="82" spans="2:19" ht="17.25" customHeight="1">
      <c r="B82" s="117" t="s">
        <v>62</v>
      </c>
      <c r="C82" s="115">
        <v>2000</v>
      </c>
      <c r="D82" s="116">
        <v>2590674</v>
      </c>
      <c r="E82" s="100"/>
      <c r="F82" s="116">
        <v>195325</v>
      </c>
      <c r="G82" s="101">
        <f t="shared" si="1"/>
        <v>7.539543763514823</v>
      </c>
      <c r="H82" s="105">
        <v>8614016</v>
      </c>
      <c r="I82" s="100"/>
      <c r="J82" s="101">
        <f t="shared" si="2"/>
        <v>44.10093945987457</v>
      </c>
      <c r="K82" s="67"/>
      <c r="L82" s="67"/>
      <c r="M82" s="67"/>
      <c r="N82" s="67"/>
      <c r="O82" s="67"/>
      <c r="Q82" s="69">
        <v>8614016</v>
      </c>
      <c r="R82" s="71">
        <v>195325</v>
      </c>
      <c r="S82" s="70"/>
    </row>
    <row r="83" spans="2:19" ht="17.25" customHeight="1">
      <c r="B83" s="117" t="s">
        <v>63</v>
      </c>
      <c r="C83" s="115">
        <v>2001</v>
      </c>
      <c r="D83" s="116">
        <v>180263</v>
      </c>
      <c r="E83" s="100"/>
      <c r="F83" s="116">
        <v>50834</v>
      </c>
      <c r="G83" s="101">
        <f t="shared" si="1"/>
        <v>28.199907912328097</v>
      </c>
      <c r="H83" s="105">
        <v>368900</v>
      </c>
      <c r="I83" s="100"/>
      <c r="J83" s="101">
        <f t="shared" si="2"/>
        <v>7.256954007160562</v>
      </c>
      <c r="K83" s="67"/>
      <c r="L83" s="67"/>
      <c r="M83" s="67"/>
      <c r="N83" s="67"/>
      <c r="O83" s="67"/>
      <c r="Q83" s="69">
        <v>368900</v>
      </c>
      <c r="R83" s="71">
        <v>50834</v>
      </c>
      <c r="S83" s="70"/>
    </row>
    <row r="84" spans="2:19" ht="17.25" customHeight="1">
      <c r="B84" s="117" t="s">
        <v>64</v>
      </c>
      <c r="C84" s="115">
        <v>2003</v>
      </c>
      <c r="D84" s="116">
        <v>610543</v>
      </c>
      <c r="E84" s="100"/>
      <c r="F84" s="105">
        <v>167534</v>
      </c>
      <c r="G84" s="101">
        <f t="shared" si="1"/>
        <v>27.440163919658403</v>
      </c>
      <c r="H84" s="105">
        <v>1076114</v>
      </c>
      <c r="I84" s="100"/>
      <c r="J84" s="101">
        <f t="shared" si="2"/>
        <v>6.423257368653527</v>
      </c>
      <c r="K84" s="67"/>
      <c r="L84" s="67"/>
      <c r="M84" s="67"/>
      <c r="N84" s="67"/>
      <c r="O84" s="67"/>
      <c r="Q84" s="69">
        <v>1076114</v>
      </c>
      <c r="R84" s="69">
        <v>167534</v>
      </c>
      <c r="S84" s="70"/>
    </row>
    <row r="85" spans="2:19" ht="17.25" customHeight="1">
      <c r="B85" s="117" t="s">
        <v>65</v>
      </c>
      <c r="C85" s="115" t="s">
        <v>100</v>
      </c>
      <c r="D85" s="116">
        <v>2810</v>
      </c>
      <c r="E85" s="100"/>
      <c r="F85" s="105">
        <v>360</v>
      </c>
      <c r="G85" s="101">
        <f t="shared" si="1"/>
        <v>12.811387900355871</v>
      </c>
      <c r="H85" s="105">
        <v>86210</v>
      </c>
      <c r="I85" s="100"/>
      <c r="J85" s="101">
        <f t="shared" si="2"/>
        <v>239.47222222222223</v>
      </c>
      <c r="K85" s="67"/>
      <c r="L85" s="67"/>
      <c r="M85" s="67"/>
      <c r="N85" s="67"/>
      <c r="O85" s="67"/>
      <c r="Q85" s="69">
        <v>86210</v>
      </c>
      <c r="R85" s="69">
        <v>360</v>
      </c>
      <c r="S85" s="70"/>
    </row>
    <row r="86" spans="2:19" ht="17.25" customHeight="1">
      <c r="B86" s="117" t="s">
        <v>66</v>
      </c>
      <c r="C86" s="115">
        <v>2001</v>
      </c>
      <c r="D86" s="116">
        <v>11959</v>
      </c>
      <c r="E86" s="100"/>
      <c r="F86" s="105">
        <v>157</v>
      </c>
      <c r="G86" s="101">
        <f t="shared" si="1"/>
        <v>1.3128187975583243</v>
      </c>
      <c r="H86" s="105">
        <v>81841</v>
      </c>
      <c r="I86" s="100"/>
      <c r="J86" s="101">
        <f t="shared" si="2"/>
        <v>521.28025477707</v>
      </c>
      <c r="K86" s="67"/>
      <c r="L86" s="67"/>
      <c r="M86" s="67"/>
      <c r="N86" s="67"/>
      <c r="O86" s="67"/>
      <c r="Q86" s="69">
        <v>81841</v>
      </c>
      <c r="R86" s="69">
        <v>157</v>
      </c>
      <c r="S86" s="70"/>
    </row>
    <row r="87" spans="2:19" ht="17.25" customHeight="1">
      <c r="B87" s="117" t="s">
        <v>67</v>
      </c>
      <c r="C87" s="115" t="s">
        <v>100</v>
      </c>
      <c r="D87" s="116">
        <v>101550</v>
      </c>
      <c r="E87" s="100"/>
      <c r="F87" s="105">
        <v>16430</v>
      </c>
      <c r="G87" s="101">
        <f t="shared" si="1"/>
        <v>16.17922205809946</v>
      </c>
      <c r="H87" s="105">
        <v>13566820</v>
      </c>
      <c r="I87" s="100"/>
      <c r="J87" s="101">
        <f t="shared" si="2"/>
        <v>825.7346317711504</v>
      </c>
      <c r="K87" s="67"/>
      <c r="L87" s="67"/>
      <c r="M87" s="67"/>
      <c r="N87" s="67"/>
      <c r="O87" s="67"/>
      <c r="Q87" s="69">
        <v>13566820</v>
      </c>
      <c r="R87" s="69">
        <v>16430</v>
      </c>
      <c r="S87" s="70"/>
    </row>
    <row r="88" spans="2:19" ht="17.25" customHeight="1">
      <c r="B88" s="117" t="s">
        <v>68</v>
      </c>
      <c r="C88" s="115">
        <v>1999</v>
      </c>
      <c r="D88" s="116">
        <v>70740</v>
      </c>
      <c r="E88" s="100"/>
      <c r="F88" s="105">
        <v>5876</v>
      </c>
      <c r="G88" s="101">
        <f t="shared" si="1"/>
        <v>8.306474413344642</v>
      </c>
      <c r="H88" s="105">
        <v>738372</v>
      </c>
      <c r="I88" s="100"/>
      <c r="J88" s="101">
        <f t="shared" si="2"/>
        <v>125.65895166780122</v>
      </c>
      <c r="K88" s="67"/>
      <c r="L88" s="67"/>
      <c r="M88" s="67"/>
      <c r="N88" s="67"/>
      <c r="O88" s="67"/>
      <c r="Q88" s="69">
        <v>738372</v>
      </c>
      <c r="R88" s="69">
        <v>5876</v>
      </c>
      <c r="S88" s="70"/>
    </row>
    <row r="89" spans="2:19" ht="17.25" customHeight="1">
      <c r="B89" s="117" t="s">
        <v>69</v>
      </c>
      <c r="C89" s="115">
        <v>2002</v>
      </c>
      <c r="D89" s="116">
        <v>2933000</v>
      </c>
      <c r="E89" s="100"/>
      <c r="F89" s="102" t="s">
        <v>89</v>
      </c>
      <c r="G89" s="102" t="s">
        <v>89</v>
      </c>
      <c r="H89" s="116">
        <v>18628910</v>
      </c>
      <c r="I89" s="100"/>
      <c r="J89" s="102" t="s">
        <v>89</v>
      </c>
      <c r="K89" s="68"/>
      <c r="L89" s="68"/>
      <c r="M89" s="68"/>
      <c r="N89" s="68"/>
      <c r="O89" s="68"/>
      <c r="Q89" s="71"/>
      <c r="R89" s="72"/>
      <c r="S89" s="70"/>
    </row>
    <row r="90" spans="2:19" ht="17.25" customHeight="1">
      <c r="B90" s="117" t="s">
        <v>70</v>
      </c>
      <c r="C90" s="115">
        <v>1999</v>
      </c>
      <c r="D90" s="116">
        <v>415969</v>
      </c>
      <c r="E90" s="100"/>
      <c r="F90" s="105">
        <v>132630</v>
      </c>
      <c r="G90" s="101">
        <f t="shared" si="1"/>
        <v>31.884587553399413</v>
      </c>
      <c r="H90" s="116">
        <v>2418426</v>
      </c>
      <c r="I90" s="100"/>
      <c r="J90" s="101">
        <f>H90/F90</f>
        <v>18.23438136168288</v>
      </c>
      <c r="K90" s="67"/>
      <c r="L90" s="67"/>
      <c r="M90" s="67"/>
      <c r="N90" s="67"/>
      <c r="O90" s="67"/>
      <c r="Q90" s="71">
        <v>2418426</v>
      </c>
      <c r="R90" s="69">
        <v>132630</v>
      </c>
      <c r="S90" s="70"/>
    </row>
    <row r="91" spans="2:19" ht="17.25" customHeight="1">
      <c r="B91" s="117" t="s">
        <v>71</v>
      </c>
      <c r="C91" s="115">
        <v>2002</v>
      </c>
      <c r="D91" s="116">
        <v>4484893</v>
      </c>
      <c r="E91" s="100"/>
      <c r="F91" s="116">
        <v>2649234</v>
      </c>
      <c r="G91" s="101">
        <f t="shared" si="1"/>
        <v>59.070171796740745</v>
      </c>
      <c r="H91" s="116">
        <v>8259680</v>
      </c>
      <c r="I91" s="100"/>
      <c r="J91" s="101">
        <f>H91/F91</f>
        <v>3.1177615869341855</v>
      </c>
      <c r="K91" s="67"/>
      <c r="L91" s="67"/>
      <c r="M91" s="67"/>
      <c r="N91" s="67"/>
      <c r="O91" s="67"/>
      <c r="Q91" s="71">
        <v>8259680</v>
      </c>
      <c r="R91" s="71">
        <v>2649234</v>
      </c>
      <c r="S91" s="70"/>
    </row>
    <row r="92" spans="2:19" ht="17.25" customHeight="1">
      <c r="B92" s="97" t="s">
        <v>153</v>
      </c>
      <c r="C92" s="115">
        <v>2002</v>
      </c>
      <c r="D92" s="116">
        <v>778891</v>
      </c>
      <c r="E92" s="100"/>
      <c r="F92" s="105">
        <v>428827</v>
      </c>
      <c r="G92" s="101">
        <f t="shared" si="1"/>
        <v>55.05609899202841</v>
      </c>
      <c r="H92" s="116">
        <v>1983504</v>
      </c>
      <c r="I92" s="100"/>
      <c r="J92" s="101">
        <f>H92/F92</f>
        <v>4.62541770923939</v>
      </c>
      <c r="K92" s="67"/>
      <c r="L92" s="67"/>
      <c r="M92" s="67"/>
      <c r="N92" s="67"/>
      <c r="O92" s="67"/>
      <c r="Q92" s="71">
        <v>1983504</v>
      </c>
      <c r="R92" s="69">
        <v>428827</v>
      </c>
      <c r="S92" s="70"/>
    </row>
    <row r="93" spans="2:19" ht="17.25" customHeight="1">
      <c r="B93" s="97" t="s">
        <v>146</v>
      </c>
      <c r="C93" s="115">
        <v>2001</v>
      </c>
      <c r="D93" s="116">
        <v>71038</v>
      </c>
      <c r="E93" s="100"/>
      <c r="F93" s="102" t="s">
        <v>89</v>
      </c>
      <c r="G93" s="102" t="s">
        <v>89</v>
      </c>
      <c r="H93" s="105">
        <v>1413873</v>
      </c>
      <c r="I93" s="100"/>
      <c r="J93" s="102" t="s">
        <v>89</v>
      </c>
      <c r="K93" s="68"/>
      <c r="L93" s="68"/>
      <c r="M93" s="68"/>
      <c r="N93" s="68"/>
      <c r="O93" s="68"/>
      <c r="Q93" s="69"/>
      <c r="R93" s="72"/>
      <c r="S93" s="70"/>
    </row>
    <row r="94" spans="2:19" ht="17.25" customHeight="1">
      <c r="B94" s="117" t="s">
        <v>73</v>
      </c>
      <c r="C94" s="115">
        <v>2000</v>
      </c>
      <c r="D94" s="116">
        <v>86465</v>
      </c>
      <c r="E94" s="100"/>
      <c r="F94" s="105">
        <v>44623</v>
      </c>
      <c r="G94" s="101">
        <f t="shared" si="1"/>
        <v>51.60816515353033</v>
      </c>
      <c r="H94" s="105">
        <v>601953</v>
      </c>
      <c r="I94" s="100"/>
      <c r="J94" s="101">
        <f>H94/F94</f>
        <v>13.489747439661162</v>
      </c>
      <c r="K94" s="67"/>
      <c r="L94" s="67"/>
      <c r="M94" s="67"/>
      <c r="N94" s="67"/>
      <c r="O94" s="67"/>
      <c r="Q94" s="69">
        <v>601953</v>
      </c>
      <c r="R94" s="69">
        <v>44623</v>
      </c>
      <c r="S94" s="70"/>
    </row>
    <row r="95" spans="2:19" ht="17.25" customHeight="1">
      <c r="B95" s="117" t="s">
        <v>74</v>
      </c>
      <c r="C95" s="115">
        <v>1999</v>
      </c>
      <c r="D95" s="116">
        <v>1764456</v>
      </c>
      <c r="E95" s="100"/>
      <c r="F95" s="105">
        <v>218110</v>
      </c>
      <c r="G95" s="101">
        <f t="shared" si="1"/>
        <v>12.361317029157995</v>
      </c>
      <c r="H95" s="105">
        <v>22079591</v>
      </c>
      <c r="I95" s="100"/>
      <c r="J95" s="101">
        <f>H95/F95</f>
        <v>101.23144743478062</v>
      </c>
      <c r="K95" s="67"/>
      <c r="L95" s="67"/>
      <c r="M95" s="67"/>
      <c r="N95" s="67"/>
      <c r="O95" s="67"/>
      <c r="Q95" s="69">
        <v>22079591</v>
      </c>
      <c r="R95" s="69">
        <v>218110</v>
      </c>
      <c r="S95" s="70"/>
    </row>
    <row r="96" spans="2:19" ht="17.25" customHeight="1">
      <c r="B96" s="117" t="s">
        <v>75</v>
      </c>
      <c r="C96" s="115" t="s">
        <v>100</v>
      </c>
      <c r="D96" s="116">
        <v>81410</v>
      </c>
      <c r="E96" s="100"/>
      <c r="F96" s="105">
        <v>6020</v>
      </c>
      <c r="G96" s="101">
        <f t="shared" si="1"/>
        <v>7.394668959587274</v>
      </c>
      <c r="H96" s="105">
        <v>2115340</v>
      </c>
      <c r="I96" s="100"/>
      <c r="J96" s="101">
        <f>H96/F96</f>
        <v>351.3853820598007</v>
      </c>
      <c r="K96" s="67"/>
      <c r="L96" s="67"/>
      <c r="M96" s="67"/>
      <c r="N96" s="67"/>
      <c r="O96" s="67"/>
      <c r="Q96" s="69">
        <v>2115340</v>
      </c>
      <c r="R96" s="69">
        <v>6020</v>
      </c>
      <c r="S96" s="70"/>
    </row>
    <row r="97" spans="2:19" ht="17.25" customHeight="1">
      <c r="B97" s="117" t="s">
        <v>76</v>
      </c>
      <c r="C97" s="115" t="s">
        <v>100</v>
      </c>
      <c r="D97" s="116">
        <v>233250</v>
      </c>
      <c r="E97" s="100"/>
      <c r="F97" s="105">
        <v>11190</v>
      </c>
      <c r="G97" s="101">
        <f t="shared" si="1"/>
        <v>4.797427652733119</v>
      </c>
      <c r="H97" s="105">
        <v>6442720</v>
      </c>
      <c r="I97" s="100"/>
      <c r="J97" s="101">
        <f>H97/F97</f>
        <v>575.7569258266309</v>
      </c>
      <c r="K97" s="67"/>
      <c r="L97" s="67"/>
      <c r="M97" s="67"/>
      <c r="N97" s="67"/>
      <c r="O97" s="67"/>
      <c r="Q97" s="69">
        <v>6442720</v>
      </c>
      <c r="R97" s="69">
        <v>11190</v>
      </c>
      <c r="S97" s="70"/>
    </row>
    <row r="98" spans="2:19" ht="17.25" customHeight="1">
      <c r="B98" s="106" t="s">
        <v>119</v>
      </c>
      <c r="C98" s="107"/>
      <c r="D98" s="108">
        <f>SUM(D99:D107)</f>
        <v>250947</v>
      </c>
      <c r="E98" s="109"/>
      <c r="F98" s="108">
        <f>SUM(F99:F107)</f>
        <v>32349</v>
      </c>
      <c r="G98" s="110">
        <v>18.4</v>
      </c>
      <c r="H98" s="108">
        <f>SUM(H99:H107)</f>
        <v>3478700</v>
      </c>
      <c r="I98" s="109"/>
      <c r="J98" s="111">
        <v>96.2</v>
      </c>
      <c r="K98" s="66"/>
      <c r="L98" s="66"/>
      <c r="M98" s="66"/>
      <c r="N98" s="66"/>
      <c r="O98" s="66"/>
      <c r="Q98" s="73">
        <f>SUM(Q69:Q97)</f>
        <v>146640509</v>
      </c>
      <c r="R98" s="73">
        <f>SUM(R69:R97)</f>
        <v>5057154</v>
      </c>
      <c r="S98" s="70">
        <f>+Q98/R98</f>
        <v>28.99664692829208</v>
      </c>
    </row>
    <row r="99" spans="2:15" ht="17.25" customHeight="1">
      <c r="B99" s="117" t="s">
        <v>77</v>
      </c>
      <c r="C99" s="115">
        <v>2003</v>
      </c>
      <c r="D99" s="116">
        <v>7094</v>
      </c>
      <c r="E99" s="100"/>
      <c r="F99" s="105">
        <v>3050</v>
      </c>
      <c r="G99" s="101">
        <f t="shared" si="1"/>
        <v>42.994079503806034</v>
      </c>
      <c r="H99" s="105">
        <v>64208</v>
      </c>
      <c r="I99" s="100"/>
      <c r="J99" s="101">
        <f>H99/F99</f>
        <v>21.051803278688524</v>
      </c>
      <c r="K99" s="67"/>
      <c r="L99" s="67"/>
      <c r="M99" s="67"/>
      <c r="N99" s="67"/>
      <c r="O99" s="67"/>
    </row>
    <row r="100" spans="2:15" ht="17.25" customHeight="1">
      <c r="B100" s="117" t="s">
        <v>78</v>
      </c>
      <c r="C100" s="115">
        <v>2001</v>
      </c>
      <c r="D100" s="116">
        <v>140516</v>
      </c>
      <c r="E100" s="100"/>
      <c r="F100" s="105">
        <v>3480</v>
      </c>
      <c r="G100" s="101">
        <f t="shared" si="1"/>
        <v>2.4765862962224943</v>
      </c>
      <c r="H100" s="105">
        <v>2748000</v>
      </c>
      <c r="I100" s="100"/>
      <c r="J100" s="101">
        <f>H100/F100</f>
        <v>789.6551724137931</v>
      </c>
      <c r="K100" s="67"/>
      <c r="L100" s="67"/>
      <c r="M100" s="67"/>
      <c r="N100" s="67"/>
      <c r="O100" s="67"/>
    </row>
    <row r="101" spans="2:15" ht="17.25" customHeight="1">
      <c r="B101" s="117" t="s">
        <v>79</v>
      </c>
      <c r="C101" s="115">
        <v>2000</v>
      </c>
      <c r="D101" s="116">
        <v>1721</v>
      </c>
      <c r="E101" s="100"/>
      <c r="F101" s="116">
        <v>1814</v>
      </c>
      <c r="G101" s="101">
        <f t="shared" si="1"/>
        <v>105.40383497966299</v>
      </c>
      <c r="H101" s="105">
        <v>15876</v>
      </c>
      <c r="I101" s="100"/>
      <c r="J101" s="101">
        <f>H101/F101</f>
        <v>8.751929437706725</v>
      </c>
      <c r="K101" s="67"/>
      <c r="L101" s="67"/>
      <c r="M101" s="67"/>
      <c r="N101" s="67"/>
      <c r="O101" s="67"/>
    </row>
    <row r="102" spans="2:15" ht="17.25" customHeight="1">
      <c r="B102" s="117" t="s">
        <v>80</v>
      </c>
      <c r="C102" s="115">
        <v>2002</v>
      </c>
      <c r="D102" s="116">
        <v>153</v>
      </c>
      <c r="E102" s="100"/>
      <c r="F102" s="116">
        <v>34</v>
      </c>
      <c r="G102" s="101">
        <f t="shared" si="1"/>
        <v>22.22222222222222</v>
      </c>
      <c r="H102" s="105">
        <v>654</v>
      </c>
      <c r="I102" s="100"/>
      <c r="J102" s="101">
        <f>H102/F102</f>
        <v>19.235294117647058</v>
      </c>
      <c r="K102" s="67"/>
      <c r="L102" s="67"/>
      <c r="M102" s="67"/>
      <c r="N102" s="67"/>
      <c r="O102" s="67"/>
    </row>
    <row r="103" spans="2:15" ht="17.25" customHeight="1">
      <c r="B103" s="117" t="s">
        <v>81</v>
      </c>
      <c r="C103" s="115">
        <v>2002</v>
      </c>
      <c r="D103" s="116">
        <v>5574</v>
      </c>
      <c r="E103" s="100"/>
      <c r="F103" s="102" t="s">
        <v>89</v>
      </c>
      <c r="G103" s="102" t="s">
        <v>89</v>
      </c>
      <c r="H103" s="105">
        <v>25447</v>
      </c>
      <c r="I103" s="100"/>
      <c r="J103" s="102" t="s">
        <v>89</v>
      </c>
      <c r="K103" s="68"/>
      <c r="L103" s="68"/>
      <c r="M103" s="68"/>
      <c r="N103" s="68"/>
      <c r="O103" s="68"/>
    </row>
    <row r="104" spans="2:15" ht="17.25" customHeight="1">
      <c r="B104" s="117" t="s">
        <v>82</v>
      </c>
      <c r="C104" s="115">
        <v>2002</v>
      </c>
      <c r="D104" s="116">
        <v>70000</v>
      </c>
      <c r="E104" s="100"/>
      <c r="F104" s="102" t="s">
        <v>89</v>
      </c>
      <c r="G104" s="102" t="s">
        <v>89</v>
      </c>
      <c r="H104" s="105">
        <v>341377</v>
      </c>
      <c r="I104" s="100"/>
      <c r="J104" s="102" t="s">
        <v>89</v>
      </c>
      <c r="K104" s="68"/>
      <c r="L104" s="68"/>
      <c r="M104" s="68"/>
      <c r="N104" s="68"/>
      <c r="O104" s="68"/>
    </row>
    <row r="105" spans="2:15" ht="17.25" customHeight="1">
      <c r="B105" s="97" t="s">
        <v>147</v>
      </c>
      <c r="C105" s="115">
        <v>2002</v>
      </c>
      <c r="D105" s="116">
        <v>214</v>
      </c>
      <c r="E105" s="100"/>
      <c r="F105" s="116">
        <v>61</v>
      </c>
      <c r="G105" s="101">
        <f t="shared" si="1"/>
        <v>28.50467289719626</v>
      </c>
      <c r="H105" s="105">
        <v>2242</v>
      </c>
      <c r="I105" s="100"/>
      <c r="J105" s="101">
        <f>H105/F105</f>
        <v>36.75409836065574</v>
      </c>
      <c r="K105" s="67"/>
      <c r="L105" s="67"/>
      <c r="M105" s="67"/>
      <c r="N105" s="67"/>
      <c r="O105" s="67"/>
    </row>
    <row r="106" spans="2:15" ht="17.25" customHeight="1">
      <c r="B106" s="117" t="s">
        <v>84</v>
      </c>
      <c r="C106" s="115">
        <v>1999</v>
      </c>
      <c r="D106" s="116">
        <v>14734</v>
      </c>
      <c r="E106" s="100"/>
      <c r="F106" s="116">
        <v>12316</v>
      </c>
      <c r="G106" s="101">
        <f t="shared" si="1"/>
        <v>83.58897787430433</v>
      </c>
      <c r="H106" s="105">
        <v>167316</v>
      </c>
      <c r="I106" s="100"/>
      <c r="J106" s="101">
        <f>H106/F106</f>
        <v>13.585254952906787</v>
      </c>
      <c r="K106" s="67"/>
      <c r="L106" s="67"/>
      <c r="M106" s="67"/>
      <c r="N106" s="67"/>
      <c r="O106" s="67"/>
    </row>
    <row r="107" spans="2:15" ht="17.25" customHeight="1">
      <c r="B107" s="117" t="s">
        <v>85</v>
      </c>
      <c r="C107" s="115">
        <v>2001</v>
      </c>
      <c r="D107" s="116">
        <v>10941</v>
      </c>
      <c r="E107" s="100"/>
      <c r="F107" s="116">
        <v>11594</v>
      </c>
      <c r="G107" s="101">
        <f t="shared" si="1"/>
        <v>105.96837583401883</v>
      </c>
      <c r="H107" s="116">
        <v>113580</v>
      </c>
      <c r="I107" s="100"/>
      <c r="J107" s="101">
        <f>H107/F107</f>
        <v>9.796446437812662</v>
      </c>
      <c r="K107" s="67"/>
      <c r="L107" s="67"/>
      <c r="M107" s="67"/>
      <c r="N107" s="67"/>
      <c r="O107" s="67"/>
    </row>
    <row r="108" spans="4:8" ht="13.5" customHeight="1">
      <c r="D108" s="32"/>
      <c r="H108" s="32"/>
    </row>
    <row r="109" spans="2:4" ht="17.25" customHeight="1">
      <c r="B109" s="23" t="s">
        <v>110</v>
      </c>
      <c r="C109" s="24"/>
      <c r="D109" s="24"/>
    </row>
    <row r="110" spans="2:4" ht="17.25" customHeight="1">
      <c r="B110" s="59" t="s">
        <v>154</v>
      </c>
      <c r="C110" s="24"/>
      <c r="D110" s="24"/>
    </row>
    <row r="111" spans="2:4" ht="17.25" customHeight="1">
      <c r="B111" s="58" t="s">
        <v>155</v>
      </c>
      <c r="C111" s="23"/>
      <c r="D111" s="24"/>
    </row>
    <row r="112" spans="2:4" ht="17.25" customHeight="1">
      <c r="B112" s="25"/>
      <c r="C112" s="25"/>
      <c r="D112" s="26"/>
    </row>
    <row r="113" spans="2:4" ht="17.25" customHeight="1">
      <c r="B113" s="21"/>
      <c r="C113" s="118"/>
      <c r="D113" s="119"/>
    </row>
    <row r="114" spans="2:4" ht="17.25" customHeight="1">
      <c r="B114" s="22"/>
      <c r="C114" s="118"/>
      <c r="D114" s="119"/>
    </row>
  </sheetData>
  <sheetProtection/>
  <mergeCells count="10">
    <mergeCell ref="C113:D113"/>
    <mergeCell ref="F4:G4"/>
    <mergeCell ref="H4:J4"/>
    <mergeCell ref="C114:D114"/>
    <mergeCell ref="B2:J2"/>
    <mergeCell ref="H5:I5"/>
    <mergeCell ref="C4:C5"/>
    <mergeCell ref="B4:B5"/>
    <mergeCell ref="D4:D5"/>
    <mergeCell ref="E4:E5"/>
  </mergeCells>
  <printOptions/>
  <pageMargins left="0.49" right="0.15748031496062992" top="0.47" bottom="0.5118110236220472" header="0.49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5"/>
  <sheetViews>
    <sheetView zoomScalePageLayoutView="0" workbookViewId="0" topLeftCell="A1">
      <selection activeCell="J14" sqref="J14"/>
    </sheetView>
  </sheetViews>
  <sheetFormatPr defaultColWidth="9.140625" defaultRowHeight="17.25" customHeight="1"/>
  <cols>
    <col min="1" max="1" width="20.7109375" style="0" customWidth="1"/>
    <col min="2" max="2" width="10.7109375" style="0" customWidth="1"/>
    <col min="3" max="3" width="14.421875" style="0" customWidth="1"/>
    <col min="4" max="4" width="4.28125" style="24" customWidth="1"/>
    <col min="5" max="5" width="15.140625" style="0" customWidth="1"/>
    <col min="6" max="6" width="4.00390625" style="24" customWidth="1"/>
    <col min="7" max="7" width="15.7109375" style="0" customWidth="1"/>
    <col min="8" max="8" width="3.421875" style="24" customWidth="1"/>
    <col min="9" max="9" width="13.57421875" style="0" customWidth="1"/>
    <col min="10" max="10" width="4.140625" style="24" customWidth="1"/>
    <col min="11" max="11" width="15.7109375" style="0" hidden="1" customWidth="1"/>
    <col min="12" max="12" width="3.421875" style="24" hidden="1" customWidth="1"/>
    <col min="13" max="13" width="11.8515625" style="0" customWidth="1"/>
    <col min="14" max="14" width="10.140625" style="0" bestFit="1" customWidth="1"/>
  </cols>
  <sheetData>
    <row r="1" ht="11.25" customHeight="1"/>
    <row r="2" spans="1:13" ht="17.25" customHeight="1">
      <c r="A2" s="123" t="s">
        <v>111</v>
      </c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1.25" customHeight="1">
      <c r="A3" s="41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3.5" customHeight="1">
      <c r="A4" s="130" t="s">
        <v>120</v>
      </c>
      <c r="B4" s="130" t="s">
        <v>88</v>
      </c>
      <c r="C4" s="130" t="s">
        <v>121</v>
      </c>
      <c r="D4" s="133"/>
      <c r="E4" s="136" t="s">
        <v>95</v>
      </c>
      <c r="F4" s="137"/>
      <c r="G4" s="137"/>
      <c r="H4" s="137"/>
      <c r="I4" s="137"/>
      <c r="J4" s="137"/>
      <c r="K4" s="137"/>
      <c r="L4" s="137"/>
      <c r="M4" s="138"/>
    </row>
    <row r="5" spans="1:13" ht="12" customHeight="1">
      <c r="A5" s="131"/>
      <c r="B5" s="131"/>
      <c r="C5" s="131"/>
      <c r="D5" s="134"/>
      <c r="E5" s="139"/>
      <c r="F5" s="140"/>
      <c r="G5" s="140"/>
      <c r="H5" s="140"/>
      <c r="I5" s="140"/>
      <c r="J5" s="140"/>
      <c r="K5" s="141"/>
      <c r="L5" s="140"/>
      <c r="M5" s="142"/>
    </row>
    <row r="6" spans="1:13" ht="24" customHeight="1">
      <c r="A6" s="132"/>
      <c r="B6" s="132"/>
      <c r="C6" s="132"/>
      <c r="D6" s="135"/>
      <c r="E6" s="143" t="s">
        <v>126</v>
      </c>
      <c r="F6" s="144"/>
      <c r="G6" s="143" t="s">
        <v>127</v>
      </c>
      <c r="H6" s="144"/>
      <c r="I6" s="143" t="s">
        <v>128</v>
      </c>
      <c r="J6" s="144"/>
      <c r="K6" s="143" t="s">
        <v>93</v>
      </c>
      <c r="L6" s="144"/>
      <c r="M6" s="43" t="s">
        <v>112</v>
      </c>
    </row>
    <row r="7" spans="1:13" ht="14.25" customHeight="1">
      <c r="A7" s="54"/>
      <c r="B7" s="54"/>
      <c r="C7" s="54" t="s">
        <v>122</v>
      </c>
      <c r="D7" s="57"/>
      <c r="E7" s="54" t="s">
        <v>125</v>
      </c>
      <c r="F7" s="56"/>
      <c r="G7" s="54" t="s">
        <v>124</v>
      </c>
      <c r="H7" s="56"/>
      <c r="I7" s="54" t="s">
        <v>123</v>
      </c>
      <c r="J7" s="56"/>
      <c r="K7" s="54" t="s">
        <v>124</v>
      </c>
      <c r="L7" s="56"/>
      <c r="M7" s="54" t="s">
        <v>122</v>
      </c>
    </row>
    <row r="8" spans="1:13" ht="11.25" customHeight="1">
      <c r="A8" s="53">
        <v>1</v>
      </c>
      <c r="B8" s="55">
        <v>2</v>
      </c>
      <c r="C8" s="55">
        <v>3</v>
      </c>
      <c r="D8" s="55"/>
      <c r="E8" s="55">
        <v>4</v>
      </c>
      <c r="F8" s="55"/>
      <c r="G8" s="51">
        <v>6</v>
      </c>
      <c r="H8" s="51"/>
      <c r="I8" s="51">
        <v>5</v>
      </c>
      <c r="J8" s="51"/>
      <c r="K8" s="51">
        <v>6</v>
      </c>
      <c r="L8" s="51"/>
      <c r="M8" s="52">
        <v>7</v>
      </c>
    </row>
    <row r="9" spans="1:13" ht="17.25" customHeight="1">
      <c r="A9" s="44" t="s">
        <v>113</v>
      </c>
      <c r="B9" s="45" t="s">
        <v>98</v>
      </c>
      <c r="C9" s="46">
        <f>C10+C30+C44+C53+C69+C99</f>
        <v>402588918</v>
      </c>
      <c r="D9" s="47"/>
      <c r="E9" s="46">
        <f>E10+E30+E44+E53+E69+E99</f>
        <v>31452623</v>
      </c>
      <c r="F9" s="48"/>
      <c r="G9" s="46">
        <f>G10+G30+G44+G53+G69+G99</f>
        <v>659434437</v>
      </c>
      <c r="H9" s="50"/>
      <c r="I9" s="49">
        <v>12</v>
      </c>
      <c r="J9" s="48"/>
      <c r="K9" s="46">
        <f>K10+K30+K44+K53+K69+K99</f>
        <v>659434437</v>
      </c>
      <c r="L9" s="50"/>
      <c r="M9" s="49">
        <v>25.83</v>
      </c>
    </row>
    <row r="10" spans="1:13" ht="17.25" customHeight="1">
      <c r="A10" s="34" t="s">
        <v>114</v>
      </c>
      <c r="B10" s="35"/>
      <c r="C10" s="36">
        <f>SUM(C11:C29)</f>
        <v>25418216</v>
      </c>
      <c r="D10" s="37"/>
      <c r="E10" s="36">
        <f>SUM(E11:E29)</f>
        <v>2265882</v>
      </c>
      <c r="F10" s="37"/>
      <c r="G10" s="36">
        <f>SUM(G11:G29)</f>
        <v>8251169</v>
      </c>
      <c r="H10" s="37"/>
      <c r="I10" s="33">
        <v>10.4</v>
      </c>
      <c r="J10" s="37"/>
      <c r="K10" s="36">
        <f>SUM(K11:K29)</f>
        <v>8251169</v>
      </c>
      <c r="L10" s="37"/>
      <c r="M10" s="33">
        <v>3.4</v>
      </c>
    </row>
    <row r="11" spans="1:13" ht="17.25" customHeight="1">
      <c r="A11" s="1" t="s">
        <v>0</v>
      </c>
      <c r="B11" s="6">
        <v>2004</v>
      </c>
      <c r="C11" s="9">
        <v>51264</v>
      </c>
      <c r="D11" s="27"/>
      <c r="E11" s="9">
        <v>253</v>
      </c>
      <c r="F11" s="27"/>
      <c r="G11" s="9">
        <v>2129</v>
      </c>
      <c r="H11" s="27"/>
      <c r="I11" s="15">
        <f aca="true" t="shared" si="0" ref="I11:I74">E11*100/C11</f>
        <v>0.49352372034956304</v>
      </c>
      <c r="J11" s="27"/>
      <c r="K11" s="9">
        <v>2129</v>
      </c>
      <c r="L11" s="27"/>
      <c r="M11" s="15">
        <f aca="true" t="shared" si="1" ref="M11:M74">K11/E11</f>
        <v>8.41501976284585</v>
      </c>
    </row>
    <row r="12" spans="1:13" ht="17.25" customHeight="1">
      <c r="A12" s="1" t="s">
        <v>1</v>
      </c>
      <c r="B12" s="6">
        <v>2004</v>
      </c>
      <c r="C12" s="9">
        <v>44506</v>
      </c>
      <c r="D12" s="27"/>
      <c r="E12" s="12" t="s">
        <v>89</v>
      </c>
      <c r="F12" s="27"/>
      <c r="G12" s="9">
        <v>77317</v>
      </c>
      <c r="H12" s="27"/>
      <c r="I12" s="12" t="s">
        <v>89</v>
      </c>
      <c r="J12" s="27"/>
      <c r="K12" s="9">
        <v>77317</v>
      </c>
      <c r="L12" s="27"/>
      <c r="M12" s="12" t="s">
        <v>89</v>
      </c>
    </row>
    <row r="13" spans="1:13" ht="17.25" customHeight="1">
      <c r="A13" s="1" t="s">
        <v>2</v>
      </c>
      <c r="B13" s="6">
        <v>2001</v>
      </c>
      <c r="C13" s="9">
        <v>1117667</v>
      </c>
      <c r="D13" s="27"/>
      <c r="E13" s="12" t="s">
        <v>89</v>
      </c>
      <c r="F13" s="28"/>
      <c r="G13" s="10">
        <v>476708</v>
      </c>
      <c r="H13" s="28"/>
      <c r="I13" s="12" t="s">
        <v>89</v>
      </c>
      <c r="J13" s="28"/>
      <c r="K13" s="10">
        <v>476708</v>
      </c>
      <c r="L13" s="28"/>
      <c r="M13" s="12" t="s">
        <v>89</v>
      </c>
    </row>
    <row r="14" spans="1:13" ht="17.25" customHeight="1">
      <c r="A14" s="1" t="s">
        <v>3</v>
      </c>
      <c r="B14" s="6" t="s">
        <v>100</v>
      </c>
      <c r="C14" s="9">
        <v>4541884</v>
      </c>
      <c r="D14" s="27"/>
      <c r="E14" s="9">
        <v>5</v>
      </c>
      <c r="F14" s="27"/>
      <c r="G14" s="9">
        <v>24</v>
      </c>
      <c r="H14" s="27"/>
      <c r="I14" s="15">
        <f t="shared" si="0"/>
        <v>0.0001100864751279425</v>
      </c>
      <c r="J14" s="27"/>
      <c r="K14" s="9">
        <v>24</v>
      </c>
      <c r="L14" s="27"/>
      <c r="M14" s="15">
        <f t="shared" si="1"/>
        <v>4.8</v>
      </c>
    </row>
    <row r="15" spans="1:13" ht="17.25" customHeight="1">
      <c r="A15" s="1" t="s">
        <v>4</v>
      </c>
      <c r="B15" s="6" t="s">
        <v>101</v>
      </c>
      <c r="C15" s="9">
        <v>69140</v>
      </c>
      <c r="D15" s="27"/>
      <c r="E15" s="9">
        <v>849</v>
      </c>
      <c r="F15" s="27"/>
      <c r="G15" s="9">
        <v>7962</v>
      </c>
      <c r="H15" s="27"/>
      <c r="I15" s="15">
        <f t="shared" si="0"/>
        <v>1.227943303442291</v>
      </c>
      <c r="J15" s="27"/>
      <c r="K15" s="9">
        <v>7962</v>
      </c>
      <c r="L15" s="27"/>
      <c r="M15" s="15">
        <f t="shared" si="1"/>
        <v>9.378091872791519</v>
      </c>
    </row>
    <row r="16" spans="1:13" ht="17.25" customHeight="1">
      <c r="A16" s="1" t="s">
        <v>5</v>
      </c>
      <c r="B16" s="6" t="s">
        <v>102</v>
      </c>
      <c r="C16" s="9">
        <v>840454</v>
      </c>
      <c r="D16" s="27"/>
      <c r="E16" s="12" t="s">
        <v>89</v>
      </c>
      <c r="F16" s="28"/>
      <c r="G16" s="9">
        <v>252306</v>
      </c>
      <c r="H16" s="27"/>
      <c r="I16" s="12" t="s">
        <v>89</v>
      </c>
      <c r="J16" s="27"/>
      <c r="K16" s="9">
        <v>252306</v>
      </c>
      <c r="L16" s="27"/>
      <c r="M16" s="12" t="s">
        <v>89</v>
      </c>
    </row>
    <row r="17" spans="1:13" ht="17.25" customHeight="1">
      <c r="A17" s="1" t="s">
        <v>6</v>
      </c>
      <c r="B17" s="6" t="s">
        <v>100</v>
      </c>
      <c r="C17" s="9">
        <v>337795</v>
      </c>
      <c r="D17" s="27"/>
      <c r="E17" s="12" t="s">
        <v>89</v>
      </c>
      <c r="F17" s="27"/>
      <c r="G17" s="9">
        <v>103700</v>
      </c>
      <c r="H17" s="27"/>
      <c r="I17" s="12" t="s">
        <v>89</v>
      </c>
      <c r="J17" s="27"/>
      <c r="K17" s="9">
        <v>103700</v>
      </c>
      <c r="L17" s="27"/>
      <c r="M17" s="12" t="s">
        <v>89</v>
      </c>
    </row>
    <row r="18" spans="1:13" ht="17.25" customHeight="1">
      <c r="A18" s="1" t="s">
        <v>7</v>
      </c>
      <c r="B18" s="6" t="s">
        <v>103</v>
      </c>
      <c r="C18" s="9">
        <v>2428492</v>
      </c>
      <c r="D18" s="27"/>
      <c r="E18" s="9">
        <v>527021</v>
      </c>
      <c r="F18" s="27"/>
      <c r="G18" s="9">
        <v>1272646</v>
      </c>
      <c r="H18" s="27"/>
      <c r="I18" s="15">
        <f t="shared" si="0"/>
        <v>21.701574475024007</v>
      </c>
      <c r="J18" s="27"/>
      <c r="K18" s="9">
        <v>1272646</v>
      </c>
      <c r="L18" s="27"/>
      <c r="M18" s="15">
        <f t="shared" si="1"/>
        <v>2.4147918204397927</v>
      </c>
    </row>
    <row r="19" spans="1:13" ht="17.25" customHeight="1">
      <c r="A19" s="1" t="s">
        <v>86</v>
      </c>
      <c r="B19" s="6" t="s">
        <v>103</v>
      </c>
      <c r="C19" s="9">
        <v>805194</v>
      </c>
      <c r="D19" s="27"/>
      <c r="E19" s="12" t="s">
        <v>89</v>
      </c>
      <c r="F19" s="28"/>
      <c r="G19" s="9">
        <v>84600</v>
      </c>
      <c r="H19" s="27"/>
      <c r="I19" s="12" t="s">
        <v>89</v>
      </c>
      <c r="J19" s="27"/>
      <c r="K19" s="9">
        <v>84600</v>
      </c>
      <c r="L19" s="27"/>
      <c r="M19" s="12" t="s">
        <v>89</v>
      </c>
    </row>
    <row r="20" spans="1:13" ht="17.25" customHeight="1">
      <c r="A20" s="1" t="s">
        <v>8</v>
      </c>
      <c r="B20" s="6" t="s">
        <v>100</v>
      </c>
      <c r="C20" s="10">
        <v>3064715</v>
      </c>
      <c r="D20" s="28"/>
      <c r="E20" s="9">
        <v>602404</v>
      </c>
      <c r="F20" s="27"/>
      <c r="G20" s="9">
        <v>2397493</v>
      </c>
      <c r="H20" s="27"/>
      <c r="I20" s="15">
        <f t="shared" si="0"/>
        <v>19.656118105598726</v>
      </c>
      <c r="J20" s="27"/>
      <c r="K20" s="9">
        <v>2397493</v>
      </c>
      <c r="L20" s="27"/>
      <c r="M20" s="15">
        <f t="shared" si="1"/>
        <v>3.9798756316359123</v>
      </c>
    </row>
    <row r="21" spans="1:13" ht="17.25" customHeight="1">
      <c r="A21" s="1" t="s">
        <v>9</v>
      </c>
      <c r="B21" s="6" t="s">
        <v>104</v>
      </c>
      <c r="C21" s="10">
        <v>102357</v>
      </c>
      <c r="D21" s="28"/>
      <c r="E21" s="12" t="s">
        <v>89</v>
      </c>
      <c r="F21" s="28"/>
      <c r="G21" s="9">
        <v>57687</v>
      </c>
      <c r="H21" s="27"/>
      <c r="I21" s="12" t="s">
        <v>89</v>
      </c>
      <c r="J21" s="27"/>
      <c r="K21" s="9">
        <v>57687</v>
      </c>
      <c r="L21" s="27"/>
      <c r="M21" s="12" t="s">
        <v>89</v>
      </c>
    </row>
    <row r="22" spans="1:13" ht="17.25" customHeight="1">
      <c r="A22" s="1" t="s">
        <v>90</v>
      </c>
      <c r="B22" s="6">
        <v>2000</v>
      </c>
      <c r="C22" s="9">
        <v>9387</v>
      </c>
      <c r="D22" s="27"/>
      <c r="E22" s="9">
        <v>879</v>
      </c>
      <c r="F22" s="27"/>
      <c r="G22" s="9">
        <v>76873</v>
      </c>
      <c r="H22" s="27"/>
      <c r="I22" s="15">
        <f t="shared" si="0"/>
        <v>9.364014062000638</v>
      </c>
      <c r="J22" s="27"/>
      <c r="K22" s="9">
        <v>76873</v>
      </c>
      <c r="L22" s="27"/>
      <c r="M22" s="15">
        <f t="shared" si="1"/>
        <v>87.45506257110353</v>
      </c>
    </row>
    <row r="23" spans="1:13" ht="17.25" customHeight="1">
      <c r="A23" s="1" t="s">
        <v>10</v>
      </c>
      <c r="B23" s="6" t="s">
        <v>105</v>
      </c>
      <c r="C23" s="9">
        <v>437037</v>
      </c>
      <c r="D23" s="27"/>
      <c r="E23" s="12" t="s">
        <v>89</v>
      </c>
      <c r="F23" s="28"/>
      <c r="G23" s="9">
        <v>26656</v>
      </c>
      <c r="H23" s="27"/>
      <c r="I23" s="12" t="s">
        <v>89</v>
      </c>
      <c r="J23" s="27"/>
      <c r="K23" s="9">
        <v>26656</v>
      </c>
      <c r="L23" s="27"/>
      <c r="M23" s="12" t="s">
        <v>89</v>
      </c>
    </row>
    <row r="24" spans="1:13" ht="17.25" customHeight="1">
      <c r="A24" s="1" t="s">
        <v>109</v>
      </c>
      <c r="B24" s="6">
        <v>2002</v>
      </c>
      <c r="C24" s="10">
        <v>4685</v>
      </c>
      <c r="D24" s="28"/>
      <c r="E24" s="14">
        <v>784</v>
      </c>
      <c r="F24" s="28"/>
      <c r="G24" s="9">
        <v>6073</v>
      </c>
      <c r="H24" s="27"/>
      <c r="I24" s="15">
        <f t="shared" si="0"/>
        <v>16.73425827107791</v>
      </c>
      <c r="J24" s="27"/>
      <c r="K24" s="9">
        <v>6073</v>
      </c>
      <c r="L24" s="27"/>
      <c r="M24" s="15">
        <f>K24/E24</f>
        <v>7.746173469387755</v>
      </c>
    </row>
    <row r="25" spans="1:13" ht="17.25" customHeight="1">
      <c r="A25" s="1" t="s">
        <v>11</v>
      </c>
      <c r="B25" s="6">
        <v>2000</v>
      </c>
      <c r="C25" s="10">
        <v>1093000</v>
      </c>
      <c r="D25" s="27"/>
      <c r="E25" s="9">
        <v>183000</v>
      </c>
      <c r="F25" s="27"/>
      <c r="G25" s="9">
        <v>1218000</v>
      </c>
      <c r="H25" s="27"/>
      <c r="I25" s="15">
        <f t="shared" si="0"/>
        <v>16.742909423604758</v>
      </c>
      <c r="J25" s="27"/>
      <c r="K25" s="9">
        <v>1218000</v>
      </c>
      <c r="L25" s="27"/>
      <c r="M25" s="15">
        <f t="shared" si="1"/>
        <v>6.655737704918033</v>
      </c>
    </row>
    <row r="26" spans="1:13" ht="17.25" customHeight="1">
      <c r="A26" s="1" t="s">
        <v>12</v>
      </c>
      <c r="B26" s="6" t="s">
        <v>106</v>
      </c>
      <c r="C26" s="10">
        <v>4901837</v>
      </c>
      <c r="D26" s="27"/>
      <c r="E26" s="9">
        <v>342385</v>
      </c>
      <c r="F26" s="27"/>
      <c r="G26" s="9">
        <v>1129758</v>
      </c>
      <c r="H26" s="27"/>
      <c r="I26" s="15">
        <f t="shared" si="0"/>
        <v>6.9848303809367795</v>
      </c>
      <c r="J26" s="27"/>
      <c r="K26" s="9">
        <v>1129758</v>
      </c>
      <c r="L26" s="27"/>
      <c r="M26" s="15">
        <f t="shared" si="1"/>
        <v>3.2996714225214308</v>
      </c>
    </row>
    <row r="27" spans="1:13" ht="17.25" customHeight="1">
      <c r="A27" s="1" t="s">
        <v>13</v>
      </c>
      <c r="B27" s="6">
        <v>1996</v>
      </c>
      <c r="C27" s="10">
        <v>429534</v>
      </c>
      <c r="D27" s="27"/>
      <c r="E27" s="9">
        <v>90429</v>
      </c>
      <c r="F27" s="27"/>
      <c r="G27" s="9">
        <v>287851</v>
      </c>
      <c r="H27" s="27"/>
      <c r="I27" s="15">
        <f t="shared" si="0"/>
        <v>21.05281537666401</v>
      </c>
      <c r="J27" s="27"/>
      <c r="K27" s="9">
        <v>287851</v>
      </c>
      <c r="L27" s="27"/>
      <c r="M27" s="15">
        <f t="shared" si="1"/>
        <v>3.183171327782017</v>
      </c>
    </row>
    <row r="28" spans="1:13" ht="17.25" customHeight="1">
      <c r="A28" s="1" t="s">
        <v>14</v>
      </c>
      <c r="B28" s="6">
        <v>2002</v>
      </c>
      <c r="C28" s="10">
        <v>3833485</v>
      </c>
      <c r="D28" s="27"/>
      <c r="E28" s="9">
        <v>370905</v>
      </c>
      <c r="F28" s="27"/>
      <c r="G28" s="9">
        <v>773386</v>
      </c>
      <c r="H28" s="27"/>
      <c r="I28" s="15">
        <f t="shared" si="0"/>
        <v>9.67539979939924</v>
      </c>
      <c r="J28" s="27"/>
      <c r="K28" s="9">
        <v>773386</v>
      </c>
      <c r="L28" s="27"/>
      <c r="M28" s="15">
        <f t="shared" si="1"/>
        <v>2.0851323115083376</v>
      </c>
    </row>
    <row r="29" spans="1:13" ht="17.25" customHeight="1">
      <c r="A29" s="1" t="s">
        <v>15</v>
      </c>
      <c r="B29" s="6">
        <v>2000</v>
      </c>
      <c r="C29" s="10">
        <v>1305783</v>
      </c>
      <c r="D29" s="27"/>
      <c r="E29" s="9">
        <v>146968</v>
      </c>
      <c r="F29" s="27"/>
      <c r="G29" s="12" t="s">
        <v>89</v>
      </c>
      <c r="H29" s="27"/>
      <c r="I29" s="15">
        <f t="shared" si="0"/>
        <v>11.255162611245513</v>
      </c>
      <c r="J29" s="27"/>
      <c r="K29" s="12" t="s">
        <v>89</v>
      </c>
      <c r="L29" s="27"/>
      <c r="M29" s="12" t="s">
        <v>89</v>
      </c>
    </row>
    <row r="30" spans="1:13" ht="17.25" customHeight="1">
      <c r="A30" s="34" t="s">
        <v>115</v>
      </c>
      <c r="B30" s="38"/>
      <c r="C30" s="39">
        <f>SUM(C31:C43)</f>
        <v>3723904</v>
      </c>
      <c r="D30" s="40"/>
      <c r="E30" s="39">
        <f>SUM(E31:E43)</f>
        <v>330682</v>
      </c>
      <c r="F30" s="40"/>
      <c r="G30" s="39">
        <f>SUM(G31:G43)</f>
        <v>75693245</v>
      </c>
      <c r="H30" s="40"/>
      <c r="I30" s="33">
        <v>9</v>
      </c>
      <c r="J30" s="40"/>
      <c r="K30" s="39">
        <f>SUM(K31:K43)</f>
        <v>75693245</v>
      </c>
      <c r="L30" s="40"/>
      <c r="M30" s="33">
        <v>228.7</v>
      </c>
    </row>
    <row r="31" spans="1:13" ht="17.25" customHeight="1">
      <c r="A31" s="1" t="s">
        <v>16</v>
      </c>
      <c r="B31" s="6">
        <v>2001</v>
      </c>
      <c r="C31" s="10">
        <v>246923</v>
      </c>
      <c r="D31" s="27"/>
      <c r="E31" s="14">
        <v>15472</v>
      </c>
      <c r="F31" s="31"/>
      <c r="G31" s="14">
        <v>13958772</v>
      </c>
      <c r="H31" s="31"/>
      <c r="I31" s="15">
        <f t="shared" si="0"/>
        <v>6.265920955115562</v>
      </c>
      <c r="J31" s="31"/>
      <c r="K31" s="14">
        <v>13958772</v>
      </c>
      <c r="L31" s="31"/>
      <c r="M31" s="15">
        <f t="shared" si="1"/>
        <v>902.195708376422</v>
      </c>
    </row>
    <row r="32" spans="1:13" ht="17.25" customHeight="1">
      <c r="A32" s="2" t="s">
        <v>17</v>
      </c>
      <c r="B32" s="6">
        <v>2000</v>
      </c>
      <c r="C32" s="10">
        <v>12160</v>
      </c>
      <c r="D32" s="27"/>
      <c r="E32" s="12" t="s">
        <v>89</v>
      </c>
      <c r="F32" s="27"/>
      <c r="G32" s="14">
        <v>26420</v>
      </c>
      <c r="H32" s="31"/>
      <c r="I32" s="12" t="s">
        <v>89</v>
      </c>
      <c r="J32" s="31"/>
      <c r="K32" s="14">
        <v>26420</v>
      </c>
      <c r="L32" s="31"/>
      <c r="M32" s="12" t="s">
        <v>89</v>
      </c>
    </row>
    <row r="33" spans="1:13" ht="17.25" customHeight="1">
      <c r="A33" s="2" t="s">
        <v>87</v>
      </c>
      <c r="B33" s="6">
        <v>2003</v>
      </c>
      <c r="C33" s="10">
        <v>830684</v>
      </c>
      <c r="D33" s="27"/>
      <c r="E33" s="9">
        <v>110861</v>
      </c>
      <c r="F33" s="27"/>
      <c r="G33" s="14">
        <v>419170</v>
      </c>
      <c r="H33" s="27"/>
      <c r="I33" s="15">
        <f t="shared" si="0"/>
        <v>13.345748804599584</v>
      </c>
      <c r="J33" s="27"/>
      <c r="K33" s="14">
        <v>419170</v>
      </c>
      <c r="L33" s="27"/>
      <c r="M33" s="15">
        <f t="shared" si="1"/>
        <v>3.781041123569154</v>
      </c>
    </row>
    <row r="34" spans="1:13" ht="17.25" customHeight="1">
      <c r="A34" s="1" t="s">
        <v>18</v>
      </c>
      <c r="B34" s="6">
        <v>2000</v>
      </c>
      <c r="C34" s="9">
        <v>8039</v>
      </c>
      <c r="D34" s="27"/>
      <c r="E34" s="12" t="s">
        <v>89</v>
      </c>
      <c r="F34" s="27"/>
      <c r="G34" s="14">
        <v>20614</v>
      </c>
      <c r="H34" s="27"/>
      <c r="I34" s="12" t="s">
        <v>89</v>
      </c>
      <c r="J34" s="27"/>
      <c r="K34" s="14">
        <v>20614</v>
      </c>
      <c r="L34" s="27"/>
      <c r="M34" s="12" t="s">
        <v>89</v>
      </c>
    </row>
    <row r="35" spans="1:13" ht="17.25" customHeight="1">
      <c r="A35" s="1" t="s">
        <v>19</v>
      </c>
      <c r="B35" s="6">
        <v>2001</v>
      </c>
      <c r="C35" s="9">
        <v>199549</v>
      </c>
      <c r="D35" s="27"/>
      <c r="E35" s="9">
        <v>93581</v>
      </c>
      <c r="F35" s="27"/>
      <c r="G35" s="14">
        <v>383172</v>
      </c>
      <c r="H35" s="27"/>
      <c r="I35" s="15">
        <f t="shared" si="0"/>
        <v>46.89625104610898</v>
      </c>
      <c r="J35" s="27"/>
      <c r="K35" s="14">
        <v>383172</v>
      </c>
      <c r="L35" s="27"/>
      <c r="M35" s="15">
        <f t="shared" si="1"/>
        <v>4.094549107190562</v>
      </c>
    </row>
    <row r="36" spans="1:13" ht="17.25" customHeight="1">
      <c r="A36" s="1" t="s">
        <v>20</v>
      </c>
      <c r="B36" s="6">
        <v>2001</v>
      </c>
      <c r="C36" s="9">
        <v>236794</v>
      </c>
      <c r="D36" s="27"/>
      <c r="E36" s="9">
        <v>28186</v>
      </c>
      <c r="F36" s="27"/>
      <c r="G36" s="9">
        <v>312189</v>
      </c>
      <c r="H36" s="27"/>
      <c r="I36" s="15">
        <f t="shared" si="0"/>
        <v>11.903173222294484</v>
      </c>
      <c r="J36" s="27"/>
      <c r="K36" s="9">
        <v>312189</v>
      </c>
      <c r="L36" s="27"/>
      <c r="M36" s="15">
        <f t="shared" si="1"/>
        <v>11.07603065351593</v>
      </c>
    </row>
    <row r="37" spans="1:13" ht="17.25" customHeight="1">
      <c r="A37" s="1" t="s">
        <v>21</v>
      </c>
      <c r="B37" s="6">
        <v>2002</v>
      </c>
      <c r="C37" s="9">
        <v>17659</v>
      </c>
      <c r="D37" s="27"/>
      <c r="E37" s="9">
        <v>1170</v>
      </c>
      <c r="F37" s="27"/>
      <c r="G37" s="14">
        <v>87490</v>
      </c>
      <c r="H37" s="27"/>
      <c r="I37" s="15">
        <f t="shared" si="0"/>
        <v>6.6255167336768785</v>
      </c>
      <c r="J37" s="31"/>
      <c r="K37" s="14">
        <v>87490</v>
      </c>
      <c r="L37" s="27"/>
      <c r="M37" s="15">
        <f t="shared" si="1"/>
        <v>74.77777777777777</v>
      </c>
    </row>
    <row r="38" spans="1:13" ht="17.25" customHeight="1">
      <c r="A38" s="1" t="s">
        <v>22</v>
      </c>
      <c r="B38" s="6">
        <v>2000</v>
      </c>
      <c r="C38" s="9">
        <v>3066</v>
      </c>
      <c r="D38" s="27"/>
      <c r="E38" s="9">
        <v>728</v>
      </c>
      <c r="F38" s="27"/>
      <c r="G38" s="14">
        <v>4880</v>
      </c>
      <c r="H38" s="27"/>
      <c r="I38" s="15">
        <f t="shared" si="0"/>
        <v>23.744292237442924</v>
      </c>
      <c r="J38" s="27"/>
      <c r="K38" s="14">
        <v>4880</v>
      </c>
      <c r="L38" s="27"/>
      <c r="M38" s="15">
        <f t="shared" si="1"/>
        <v>6.7032967032967035</v>
      </c>
    </row>
    <row r="39" spans="1:13" ht="17.25" customHeight="1">
      <c r="A39" s="1" t="s">
        <v>23</v>
      </c>
      <c r="B39" s="6">
        <v>1996</v>
      </c>
      <c r="C39" s="9">
        <v>13366</v>
      </c>
      <c r="D39" s="27"/>
      <c r="E39" s="12" t="s">
        <v>89</v>
      </c>
      <c r="F39" s="27"/>
      <c r="G39" s="14">
        <v>14688</v>
      </c>
      <c r="H39" s="27"/>
      <c r="I39" s="12" t="s">
        <v>89</v>
      </c>
      <c r="J39" s="27"/>
      <c r="K39" s="14">
        <v>14688</v>
      </c>
      <c r="L39" s="27"/>
      <c r="M39" s="12" t="s">
        <v>89</v>
      </c>
    </row>
    <row r="40" spans="1:13" ht="17.25" customHeight="1">
      <c r="A40" s="1" t="s">
        <v>24</v>
      </c>
      <c r="B40" s="6">
        <v>2000</v>
      </c>
      <c r="C40" s="9">
        <v>7380</v>
      </c>
      <c r="D40" s="27"/>
      <c r="E40" s="9">
        <v>804</v>
      </c>
      <c r="F40" s="27"/>
      <c r="G40" s="14">
        <v>4807</v>
      </c>
      <c r="H40" s="27"/>
      <c r="I40" s="15">
        <f t="shared" si="0"/>
        <v>10.894308943089431</v>
      </c>
      <c r="J40" s="27"/>
      <c r="K40" s="14">
        <v>4807</v>
      </c>
      <c r="L40" s="27"/>
      <c r="M40" s="15">
        <f t="shared" si="1"/>
        <v>5.9788557213930345</v>
      </c>
    </row>
    <row r="41" spans="1:13" ht="17.25" customHeight="1">
      <c r="A41" s="1" t="s">
        <v>25</v>
      </c>
      <c r="B41" s="6">
        <v>2004</v>
      </c>
      <c r="C41" s="9">
        <v>19111</v>
      </c>
      <c r="D41" s="27"/>
      <c r="E41" s="9">
        <v>954</v>
      </c>
      <c r="F41" s="27"/>
      <c r="G41" s="14">
        <v>54855</v>
      </c>
      <c r="H41" s="27"/>
      <c r="I41" s="15">
        <f t="shared" si="0"/>
        <v>4.99188948772958</v>
      </c>
      <c r="J41" s="27"/>
      <c r="K41" s="14">
        <v>54855</v>
      </c>
      <c r="L41" s="27"/>
      <c r="M41" s="15">
        <f t="shared" si="1"/>
        <v>57.5</v>
      </c>
    </row>
    <row r="42" spans="1:13" ht="17.25" customHeight="1">
      <c r="A42" s="1" t="s">
        <v>26</v>
      </c>
      <c r="B42" s="6">
        <v>2002</v>
      </c>
      <c r="C42" s="9">
        <v>2128982</v>
      </c>
      <c r="D42" s="27"/>
      <c r="E42" s="9">
        <v>78895</v>
      </c>
      <c r="F42" s="27"/>
      <c r="G42" s="14">
        <v>60405103</v>
      </c>
      <c r="H42" s="27"/>
      <c r="I42" s="15">
        <f t="shared" si="0"/>
        <v>3.705761720860017</v>
      </c>
      <c r="J42" s="27"/>
      <c r="K42" s="14">
        <v>60405103</v>
      </c>
      <c r="L42" s="27"/>
      <c r="M42" s="15">
        <f t="shared" si="1"/>
        <v>765.6391786551746</v>
      </c>
    </row>
    <row r="43" spans="1:13" ht="17.25" customHeight="1" thickBot="1">
      <c r="A43" s="1" t="s">
        <v>27</v>
      </c>
      <c r="B43" s="6">
        <v>2002</v>
      </c>
      <c r="C43" s="9">
        <v>191</v>
      </c>
      <c r="D43" s="27"/>
      <c r="E43" s="9">
        <v>31</v>
      </c>
      <c r="F43" s="27"/>
      <c r="G43" s="14">
        <v>1085</v>
      </c>
      <c r="H43" s="27"/>
      <c r="I43" s="15">
        <f t="shared" si="0"/>
        <v>16.230366492146597</v>
      </c>
      <c r="J43" s="27"/>
      <c r="K43" s="14">
        <v>1085</v>
      </c>
      <c r="L43" s="27"/>
      <c r="M43" s="15">
        <f t="shared" si="1"/>
        <v>35</v>
      </c>
    </row>
    <row r="44" spans="1:13" ht="15.75" customHeight="1" thickBot="1">
      <c r="A44" s="17" t="s">
        <v>116</v>
      </c>
      <c r="B44" s="19"/>
      <c r="C44" s="20">
        <f>SUM(C45:C52)</f>
        <v>8900047</v>
      </c>
      <c r="D44" s="29"/>
      <c r="E44" s="20">
        <f>SUM(E45:E52)</f>
        <v>2659345</v>
      </c>
      <c r="F44" s="29"/>
      <c r="G44" s="20">
        <f>SUM(G45:G52)</f>
        <v>37113308</v>
      </c>
      <c r="H44" s="29"/>
      <c r="I44" s="18">
        <v>40.4</v>
      </c>
      <c r="J44" s="29"/>
      <c r="K44" s="20">
        <f>SUM(K45:K52)</f>
        <v>37113308</v>
      </c>
      <c r="L44" s="29"/>
      <c r="M44" s="18">
        <v>12.4</v>
      </c>
    </row>
    <row r="45" spans="1:13" ht="17.25" customHeight="1">
      <c r="A45" s="1" t="s">
        <v>28</v>
      </c>
      <c r="B45" s="6">
        <v>2002</v>
      </c>
      <c r="C45" s="9">
        <v>295485</v>
      </c>
      <c r="D45" s="27"/>
      <c r="E45" s="12" t="s">
        <v>89</v>
      </c>
      <c r="F45" s="27"/>
      <c r="G45" s="14">
        <v>2120089</v>
      </c>
      <c r="H45" s="27"/>
      <c r="I45" s="12" t="s">
        <v>89</v>
      </c>
      <c r="J45" s="27"/>
      <c r="K45" s="14">
        <v>2120089</v>
      </c>
      <c r="L45" s="27"/>
      <c r="M45" s="12" t="s">
        <v>89</v>
      </c>
    </row>
    <row r="46" spans="1:13" ht="17.25" customHeight="1">
      <c r="A46" s="1" t="s">
        <v>29</v>
      </c>
      <c r="B46" s="6">
        <v>1996</v>
      </c>
      <c r="C46" s="9">
        <v>4859865</v>
      </c>
      <c r="D46" s="27"/>
      <c r="E46" s="9">
        <v>2007915</v>
      </c>
      <c r="F46" s="27"/>
      <c r="G46" s="14">
        <v>27811244</v>
      </c>
      <c r="H46" s="27"/>
      <c r="I46" s="15">
        <f t="shared" si="0"/>
        <v>41.316271130988206</v>
      </c>
      <c r="J46" s="27"/>
      <c r="K46" s="14">
        <v>27811244</v>
      </c>
      <c r="L46" s="27"/>
      <c r="M46" s="15">
        <f t="shared" si="1"/>
        <v>13.850807429597369</v>
      </c>
    </row>
    <row r="47" spans="1:13" ht="17.25" customHeight="1">
      <c r="A47" s="3" t="s">
        <v>30</v>
      </c>
      <c r="B47" s="7">
        <v>1997</v>
      </c>
      <c r="C47" s="11">
        <v>316492</v>
      </c>
      <c r="D47" s="27"/>
      <c r="E47" s="11">
        <v>105665</v>
      </c>
      <c r="F47" s="27"/>
      <c r="G47" s="14">
        <v>1716881</v>
      </c>
      <c r="H47" s="27"/>
      <c r="I47" s="15">
        <f t="shared" si="0"/>
        <v>33.38630992252569</v>
      </c>
      <c r="J47" s="27"/>
      <c r="K47" s="14">
        <v>1716881</v>
      </c>
      <c r="L47" s="27"/>
      <c r="M47" s="15">
        <f t="shared" si="1"/>
        <v>16.24834145648985</v>
      </c>
    </row>
    <row r="48" spans="1:13" ht="17.25" customHeight="1">
      <c r="A48" s="4" t="s">
        <v>31</v>
      </c>
      <c r="B48" s="7">
        <v>2001</v>
      </c>
      <c r="C48" s="11">
        <v>2021895</v>
      </c>
      <c r="D48" s="27"/>
      <c r="E48" s="12" t="s">
        <v>89</v>
      </c>
      <c r="F48" s="27"/>
      <c r="G48" s="14">
        <v>1935287</v>
      </c>
      <c r="H48" s="27"/>
      <c r="I48" s="12" t="s">
        <v>89</v>
      </c>
      <c r="J48" s="27"/>
      <c r="K48" s="14">
        <v>1935287</v>
      </c>
      <c r="L48" s="27"/>
      <c r="M48" s="12" t="s">
        <v>89</v>
      </c>
    </row>
    <row r="49" spans="1:13" ht="17.25" customHeight="1">
      <c r="A49" s="4" t="s">
        <v>32</v>
      </c>
      <c r="B49" s="7" t="s">
        <v>100</v>
      </c>
      <c r="C49" s="11">
        <v>842882</v>
      </c>
      <c r="D49" s="27"/>
      <c r="E49" s="11">
        <v>440475</v>
      </c>
      <c r="F49" s="27"/>
      <c r="G49" s="14">
        <v>1527114</v>
      </c>
      <c r="H49" s="27"/>
      <c r="I49" s="15">
        <f t="shared" si="0"/>
        <v>52.25820458854264</v>
      </c>
      <c r="J49" s="27"/>
      <c r="K49" s="14">
        <v>1527114</v>
      </c>
      <c r="L49" s="27"/>
      <c r="M49" s="15">
        <f t="shared" si="1"/>
        <v>3.466970883705091</v>
      </c>
    </row>
    <row r="50" spans="1:13" ht="17.25" customHeight="1">
      <c r="A50" s="4" t="s">
        <v>33</v>
      </c>
      <c r="B50" s="7">
        <v>2000</v>
      </c>
      <c r="C50" s="11">
        <v>5318</v>
      </c>
      <c r="D50" s="27"/>
      <c r="E50" s="11">
        <v>341</v>
      </c>
      <c r="F50" s="27"/>
      <c r="G50" s="14">
        <v>8100</v>
      </c>
      <c r="H50" s="27"/>
      <c r="I50" s="15">
        <f t="shared" si="0"/>
        <v>6.412185031966905</v>
      </c>
      <c r="J50" s="27"/>
      <c r="K50" s="14">
        <v>8100</v>
      </c>
      <c r="L50" s="27"/>
      <c r="M50" s="15">
        <f t="shared" si="1"/>
        <v>23.75366568914956</v>
      </c>
    </row>
    <row r="51" spans="1:13" ht="17.25" customHeight="1">
      <c r="A51" s="4" t="s">
        <v>34</v>
      </c>
      <c r="B51" s="7">
        <v>2000</v>
      </c>
      <c r="C51" s="11">
        <v>57131</v>
      </c>
      <c r="D51" s="27"/>
      <c r="E51" s="11">
        <v>18923</v>
      </c>
      <c r="F51" s="27"/>
      <c r="G51" s="11">
        <v>293874</v>
      </c>
      <c r="H51" s="27"/>
      <c r="I51" s="15">
        <f t="shared" si="0"/>
        <v>33.1221228404894</v>
      </c>
      <c r="J51" s="27"/>
      <c r="K51" s="11">
        <v>293874</v>
      </c>
      <c r="L51" s="27"/>
      <c r="M51" s="15">
        <f t="shared" si="1"/>
        <v>15.529989959308777</v>
      </c>
    </row>
    <row r="52" spans="1:13" ht="17.25" customHeight="1" thickBot="1">
      <c r="A52" s="4" t="s">
        <v>35</v>
      </c>
      <c r="B52" s="7" t="s">
        <v>104</v>
      </c>
      <c r="C52" s="11">
        <v>500979</v>
      </c>
      <c r="D52" s="27"/>
      <c r="E52" s="11">
        <v>86026</v>
      </c>
      <c r="F52" s="27"/>
      <c r="G52" s="11">
        <v>1700719</v>
      </c>
      <c r="H52" s="27"/>
      <c r="I52" s="15">
        <f t="shared" si="0"/>
        <v>17.17157805017775</v>
      </c>
      <c r="J52" s="27"/>
      <c r="K52" s="11">
        <v>1700719</v>
      </c>
      <c r="L52" s="27"/>
      <c r="M52" s="15">
        <f t="shared" si="1"/>
        <v>19.769825401622764</v>
      </c>
    </row>
    <row r="53" spans="1:13" ht="17.25" customHeight="1" thickBot="1">
      <c r="A53" s="17" t="s">
        <v>117</v>
      </c>
      <c r="B53" s="19"/>
      <c r="C53" s="20">
        <f>SUM(C54:C68)</f>
        <v>345084612</v>
      </c>
      <c r="D53" s="29"/>
      <c r="E53" s="20">
        <f>SUM(E54:E68)</f>
        <v>23756445</v>
      </c>
      <c r="F53" s="29"/>
      <c r="G53" s="20">
        <f>SUM(G54:G68)</f>
        <v>368245056</v>
      </c>
      <c r="H53" s="29"/>
      <c r="I53" s="18">
        <v>10.9</v>
      </c>
      <c r="J53" s="29"/>
      <c r="K53" s="20">
        <f>SUM(K54:K68)</f>
        <v>368245056</v>
      </c>
      <c r="L53" s="29"/>
      <c r="M53" s="18">
        <v>14.8</v>
      </c>
    </row>
    <row r="54" spans="1:13" ht="17.25" customHeight="1">
      <c r="A54" s="4" t="s">
        <v>36</v>
      </c>
      <c r="B54" s="7">
        <v>2000</v>
      </c>
      <c r="C54" s="12" t="s">
        <v>89</v>
      </c>
      <c r="D54" s="27"/>
      <c r="E54" s="12" t="s">
        <v>89</v>
      </c>
      <c r="F54" s="27"/>
      <c r="G54" s="11">
        <v>41401</v>
      </c>
      <c r="H54" s="27"/>
      <c r="I54" s="12" t="s">
        <v>89</v>
      </c>
      <c r="J54" s="27"/>
      <c r="K54" s="11">
        <v>41401</v>
      </c>
      <c r="L54" s="27"/>
      <c r="M54" s="12" t="s">
        <v>89</v>
      </c>
    </row>
    <row r="55" spans="1:13" ht="17.25" customHeight="1">
      <c r="A55" s="4" t="s">
        <v>37</v>
      </c>
      <c r="B55" s="7">
        <v>1997</v>
      </c>
      <c r="C55" s="11">
        <v>193445894</v>
      </c>
      <c r="D55" s="27"/>
      <c r="E55" s="11">
        <v>13030486</v>
      </c>
      <c r="F55" s="27"/>
      <c r="G55" s="11">
        <v>335344414</v>
      </c>
      <c r="H55" s="27"/>
      <c r="I55" s="15">
        <f t="shared" si="0"/>
        <v>6.735984791695811</v>
      </c>
      <c r="J55" s="27"/>
      <c r="K55" s="11">
        <v>335344414</v>
      </c>
      <c r="L55" s="27"/>
      <c r="M55" s="15">
        <f t="shared" si="1"/>
        <v>25.735372725161593</v>
      </c>
    </row>
    <row r="56" spans="1:13" ht="17.25" customHeight="1">
      <c r="A56" s="4" t="s">
        <v>38</v>
      </c>
      <c r="B56" s="7">
        <v>2003</v>
      </c>
      <c r="C56" s="11">
        <v>45199</v>
      </c>
      <c r="D56" s="27"/>
      <c r="E56" s="11">
        <v>883</v>
      </c>
      <c r="F56" s="27"/>
      <c r="G56" s="11">
        <v>433040</v>
      </c>
      <c r="H56" s="27"/>
      <c r="I56" s="15">
        <f t="shared" si="0"/>
        <v>1.953583043872652</v>
      </c>
      <c r="J56" s="27"/>
      <c r="K56" s="11">
        <v>433040</v>
      </c>
      <c r="L56" s="27"/>
      <c r="M56" s="15">
        <f t="shared" si="1"/>
        <v>490.4190260475651</v>
      </c>
    </row>
    <row r="57" spans="1:13" ht="17.25" customHeight="1">
      <c r="A57" s="4" t="s">
        <v>39</v>
      </c>
      <c r="B57" s="7" t="s">
        <v>107</v>
      </c>
      <c r="C57" s="11">
        <v>729542</v>
      </c>
      <c r="D57" s="27"/>
      <c r="E57" s="14">
        <v>244986</v>
      </c>
      <c r="F57" s="27"/>
      <c r="G57" s="14">
        <v>489936</v>
      </c>
      <c r="H57" s="27"/>
      <c r="I57" s="15">
        <f t="shared" si="0"/>
        <v>33.58079452588062</v>
      </c>
      <c r="J57" s="27"/>
      <c r="K57" s="14">
        <v>489936</v>
      </c>
      <c r="L57" s="27"/>
      <c r="M57" s="15">
        <f t="shared" si="1"/>
        <v>1.9998530528275085</v>
      </c>
    </row>
    <row r="58" spans="1:13" ht="17.25" customHeight="1">
      <c r="A58" s="4" t="s">
        <v>40</v>
      </c>
      <c r="B58" s="7">
        <v>2003</v>
      </c>
      <c r="C58" s="11">
        <v>119894000</v>
      </c>
      <c r="D58" s="27"/>
      <c r="E58" s="12" t="s">
        <v>89</v>
      </c>
      <c r="F58" s="27"/>
      <c r="G58" s="14">
        <v>14142000</v>
      </c>
      <c r="H58" s="27"/>
      <c r="I58" s="12" t="s">
        <v>89</v>
      </c>
      <c r="J58" s="27"/>
      <c r="K58" s="14">
        <v>14142000</v>
      </c>
      <c r="L58" s="27"/>
      <c r="M58" s="12" t="s">
        <v>89</v>
      </c>
    </row>
    <row r="59" spans="1:13" ht="17.25" customHeight="1">
      <c r="A59" s="4" t="s">
        <v>41</v>
      </c>
      <c r="B59" s="7">
        <v>2000</v>
      </c>
      <c r="C59" s="11">
        <v>3120215</v>
      </c>
      <c r="D59" s="27"/>
      <c r="E59" s="14">
        <v>8780</v>
      </c>
      <c r="F59" s="27"/>
      <c r="G59" s="14">
        <v>4961017</v>
      </c>
      <c r="H59" s="27"/>
      <c r="I59" s="15">
        <f t="shared" si="0"/>
        <v>0.28139086569355</v>
      </c>
      <c r="J59" s="27"/>
      <c r="K59" s="14">
        <v>4961017</v>
      </c>
      <c r="L59" s="27"/>
      <c r="M59" s="15">
        <f t="shared" si="1"/>
        <v>565.0361047835991</v>
      </c>
    </row>
    <row r="60" spans="1:13" ht="17.25" customHeight="1">
      <c r="A60" s="4" t="s">
        <v>42</v>
      </c>
      <c r="B60" s="7">
        <v>2002</v>
      </c>
      <c r="C60" s="11">
        <v>1130855</v>
      </c>
      <c r="D60" s="27"/>
      <c r="E60" s="14">
        <v>24678</v>
      </c>
      <c r="F60" s="27"/>
      <c r="G60" s="14">
        <v>105476</v>
      </c>
      <c r="H60" s="27"/>
      <c r="I60" s="15">
        <f t="shared" si="0"/>
        <v>2.1822426394188468</v>
      </c>
      <c r="J60" s="27"/>
      <c r="K60" s="14">
        <v>105476</v>
      </c>
      <c r="L60" s="27"/>
      <c r="M60" s="15">
        <f t="shared" si="1"/>
        <v>4.2740902828430185</v>
      </c>
    </row>
    <row r="61" spans="1:13" ht="17.25" customHeight="1">
      <c r="A61" s="4" t="s">
        <v>108</v>
      </c>
      <c r="B61" s="7" t="s">
        <v>105</v>
      </c>
      <c r="C61" s="11">
        <v>668000</v>
      </c>
      <c r="D61" s="27"/>
      <c r="E61" s="14">
        <v>327500</v>
      </c>
      <c r="F61" s="27"/>
      <c r="G61" s="14">
        <v>1036300</v>
      </c>
      <c r="H61" s="27"/>
      <c r="I61" s="15">
        <f t="shared" si="0"/>
        <v>49.02694610778443</v>
      </c>
      <c r="J61" s="27"/>
      <c r="K61" s="14">
        <v>1036300</v>
      </c>
      <c r="L61" s="27"/>
      <c r="M61" s="15">
        <f t="shared" si="1"/>
        <v>3.1642748091603052</v>
      </c>
    </row>
    <row r="62" spans="1:13" ht="17.25" customHeight="1">
      <c r="A62" s="4" t="s">
        <v>43</v>
      </c>
      <c r="B62" s="7">
        <v>1998</v>
      </c>
      <c r="C62" s="11">
        <v>194829</v>
      </c>
      <c r="D62" s="27"/>
      <c r="E62" s="14">
        <v>47</v>
      </c>
      <c r="F62" s="27"/>
      <c r="G62" s="14">
        <v>9711</v>
      </c>
      <c r="H62" s="27"/>
      <c r="I62" s="15">
        <f t="shared" si="0"/>
        <v>0.024123718748235632</v>
      </c>
      <c r="J62" s="27"/>
      <c r="K62" s="14">
        <v>9711</v>
      </c>
      <c r="L62" s="27"/>
      <c r="M62" s="15">
        <f t="shared" si="1"/>
        <v>206.61702127659575</v>
      </c>
    </row>
    <row r="63" spans="1:13" ht="17.25" customHeight="1">
      <c r="A63" s="4" t="s">
        <v>99</v>
      </c>
      <c r="B63" s="7">
        <v>2000</v>
      </c>
      <c r="C63" s="11">
        <v>250000</v>
      </c>
      <c r="D63" s="27"/>
      <c r="E63" s="12" t="s">
        <v>89</v>
      </c>
      <c r="F63" s="27"/>
      <c r="G63" s="14">
        <v>14700</v>
      </c>
      <c r="H63" s="27"/>
      <c r="I63" s="12" t="s">
        <v>89</v>
      </c>
      <c r="J63" s="27"/>
      <c r="K63" s="14">
        <v>14700</v>
      </c>
      <c r="L63" s="27"/>
      <c r="M63" s="12" t="s">
        <v>89</v>
      </c>
    </row>
    <row r="64" spans="1:13" ht="17.25" customHeight="1">
      <c r="A64" s="4" t="s">
        <v>44</v>
      </c>
      <c r="B64" s="7">
        <v>2003</v>
      </c>
      <c r="C64" s="11">
        <v>3464769</v>
      </c>
      <c r="D64" s="27"/>
      <c r="E64" s="12" t="s">
        <v>89</v>
      </c>
      <c r="F64" s="27"/>
      <c r="G64" s="14">
        <v>2383520</v>
      </c>
      <c r="H64" s="27" t="s">
        <v>96</v>
      </c>
      <c r="I64" s="12" t="s">
        <v>89</v>
      </c>
      <c r="J64" s="27"/>
      <c r="K64" s="14">
        <v>2383520</v>
      </c>
      <c r="L64" s="27" t="s">
        <v>96</v>
      </c>
      <c r="M64" s="12" t="s">
        <v>89</v>
      </c>
    </row>
    <row r="65" spans="1:13" ht="17.25" customHeight="1">
      <c r="A65" s="4" t="s">
        <v>45</v>
      </c>
      <c r="B65" s="7">
        <v>2002</v>
      </c>
      <c r="C65" s="11">
        <v>3364139</v>
      </c>
      <c r="D65" s="27"/>
      <c r="E65" s="11">
        <v>327804</v>
      </c>
      <c r="F65" s="27"/>
      <c r="G65" s="14">
        <v>632551</v>
      </c>
      <c r="H65" s="27"/>
      <c r="I65" s="15">
        <f t="shared" si="0"/>
        <v>9.74406824450476</v>
      </c>
      <c r="J65" s="27"/>
      <c r="K65" s="14">
        <v>632551</v>
      </c>
      <c r="L65" s="27"/>
      <c r="M65" s="15">
        <f t="shared" si="1"/>
        <v>1.9296622371905163</v>
      </c>
    </row>
    <row r="66" spans="1:13" ht="17.25" customHeight="1">
      <c r="A66" s="4" t="s">
        <v>46</v>
      </c>
      <c r="B66" s="7">
        <v>2002</v>
      </c>
      <c r="C66" s="11">
        <v>4822739</v>
      </c>
      <c r="D66" s="27"/>
      <c r="E66" s="14">
        <v>2058951</v>
      </c>
      <c r="F66" s="27"/>
      <c r="G66" s="14">
        <v>8572977</v>
      </c>
      <c r="H66" s="27"/>
      <c r="I66" s="15">
        <f t="shared" si="0"/>
        <v>42.69256536586367</v>
      </c>
      <c r="J66" s="27"/>
      <c r="K66" s="14">
        <v>8572977</v>
      </c>
      <c r="L66" s="27"/>
      <c r="M66" s="15">
        <f t="shared" si="1"/>
        <v>4.163759603798245</v>
      </c>
    </row>
    <row r="67" spans="1:13" ht="17.25" customHeight="1">
      <c r="A67" s="4" t="s">
        <v>47</v>
      </c>
      <c r="B67" s="7">
        <v>2002</v>
      </c>
      <c r="C67" s="11">
        <v>3264678</v>
      </c>
      <c r="D67" s="27"/>
      <c r="E67" s="12" t="s">
        <v>89</v>
      </c>
      <c r="F67" s="27"/>
      <c r="G67" s="14">
        <v>78013</v>
      </c>
      <c r="H67" s="27"/>
      <c r="I67" s="12" t="s">
        <v>89</v>
      </c>
      <c r="J67" s="27"/>
      <c r="K67" s="14">
        <v>78013</v>
      </c>
      <c r="L67" s="27"/>
      <c r="M67" s="12" t="s">
        <v>89</v>
      </c>
    </row>
    <row r="68" spans="1:13" ht="17.25" customHeight="1" thickBot="1">
      <c r="A68" s="4" t="s">
        <v>48</v>
      </c>
      <c r="B68" s="7">
        <v>2001</v>
      </c>
      <c r="C68" s="11">
        <v>10689753</v>
      </c>
      <c r="D68" s="27" t="s">
        <v>94</v>
      </c>
      <c r="E68" s="14">
        <v>7732330</v>
      </c>
      <c r="F68" s="27"/>
      <c r="G68" s="12" t="s">
        <v>89</v>
      </c>
      <c r="H68" s="27"/>
      <c r="I68" s="15">
        <f t="shared" si="0"/>
        <v>72.33403802688424</v>
      </c>
      <c r="J68" s="27"/>
      <c r="K68" s="12" t="s">
        <v>89</v>
      </c>
      <c r="L68" s="27"/>
      <c r="M68" s="12" t="s">
        <v>89</v>
      </c>
    </row>
    <row r="69" spans="1:13" ht="17.25" customHeight="1" thickBot="1">
      <c r="A69" s="17" t="s">
        <v>118</v>
      </c>
      <c r="B69" s="19"/>
      <c r="C69" s="20">
        <f>SUM(C70:C98)</f>
        <v>19211192</v>
      </c>
      <c r="D69" s="29"/>
      <c r="E69" s="20">
        <f>SUM(E70:E98)</f>
        <v>2407920</v>
      </c>
      <c r="F69" s="29"/>
      <c r="G69" s="20">
        <f>SUM(G70:G98)</f>
        <v>166652959</v>
      </c>
      <c r="H69" s="29"/>
      <c r="I69" s="18">
        <v>21</v>
      </c>
      <c r="J69" s="29"/>
      <c r="K69" s="20">
        <f>SUM(K70:K98)</f>
        <v>166652959</v>
      </c>
      <c r="L69" s="29"/>
      <c r="M69" s="18">
        <v>57.5</v>
      </c>
    </row>
    <row r="70" spans="1:13" ht="17.25" customHeight="1">
      <c r="A70" s="4" t="s">
        <v>49</v>
      </c>
      <c r="B70" s="7">
        <v>1998</v>
      </c>
      <c r="C70" s="11">
        <v>466809</v>
      </c>
      <c r="D70" s="27"/>
      <c r="E70" s="14">
        <v>42201</v>
      </c>
      <c r="F70" s="27"/>
      <c r="G70" s="14">
        <v>61904</v>
      </c>
      <c r="H70" s="27"/>
      <c r="I70" s="15">
        <f t="shared" si="0"/>
        <v>9.040314132760937</v>
      </c>
      <c r="J70" s="27"/>
      <c r="K70" s="14">
        <v>61904</v>
      </c>
      <c r="L70" s="27"/>
      <c r="M70" s="15">
        <f t="shared" si="1"/>
        <v>1.4668846709793606</v>
      </c>
    </row>
    <row r="71" spans="1:13" ht="17.25" customHeight="1">
      <c r="A71" s="4" t="s">
        <v>50</v>
      </c>
      <c r="B71" s="7" t="s">
        <v>100</v>
      </c>
      <c r="C71" s="11">
        <v>199470</v>
      </c>
      <c r="D71" s="27"/>
      <c r="E71" s="14">
        <v>82200</v>
      </c>
      <c r="F71" s="27"/>
      <c r="G71" s="14">
        <v>3425450</v>
      </c>
      <c r="H71" s="27"/>
      <c r="I71" s="15">
        <f t="shared" si="0"/>
        <v>41.20920439163784</v>
      </c>
      <c r="J71" s="27"/>
      <c r="K71" s="14">
        <v>3425450</v>
      </c>
      <c r="L71" s="27"/>
      <c r="M71" s="15">
        <f t="shared" si="1"/>
        <v>41.67214111922141</v>
      </c>
    </row>
    <row r="72" spans="1:13" ht="17.25" customHeight="1">
      <c r="A72" s="4" t="s">
        <v>51</v>
      </c>
      <c r="B72" s="7" t="s">
        <v>100</v>
      </c>
      <c r="C72" s="11">
        <v>61710</v>
      </c>
      <c r="D72" s="27"/>
      <c r="E72" s="14">
        <v>10230</v>
      </c>
      <c r="F72" s="27"/>
      <c r="G72" s="14">
        <v>7368540</v>
      </c>
      <c r="H72" s="27"/>
      <c r="I72" s="15">
        <f t="shared" si="0"/>
        <v>16.577540106951872</v>
      </c>
      <c r="J72" s="27"/>
      <c r="K72" s="14">
        <v>7368540</v>
      </c>
      <c r="L72" s="27"/>
      <c r="M72" s="15">
        <f t="shared" si="1"/>
        <v>720.2873900293255</v>
      </c>
    </row>
    <row r="73" spans="1:13" ht="17.25" customHeight="1">
      <c r="A73" s="4" t="s">
        <v>52</v>
      </c>
      <c r="B73" s="7">
        <v>2003</v>
      </c>
      <c r="C73" s="11">
        <v>449896</v>
      </c>
      <c r="D73" s="27"/>
      <c r="E73" s="14">
        <v>215240</v>
      </c>
      <c r="F73" s="27"/>
      <c r="G73" s="14">
        <v>1924672</v>
      </c>
      <c r="H73" s="27"/>
      <c r="I73" s="15">
        <f t="shared" si="0"/>
        <v>47.84216796770809</v>
      </c>
      <c r="J73" s="27"/>
      <c r="K73" s="14">
        <v>1924672</v>
      </c>
      <c r="L73" s="27"/>
      <c r="M73" s="15">
        <f t="shared" si="1"/>
        <v>8.941981044415536</v>
      </c>
    </row>
    <row r="74" spans="1:13" ht="17.25" customHeight="1">
      <c r="A74" s="4" t="s">
        <v>53</v>
      </c>
      <c r="B74" s="7">
        <v>2000</v>
      </c>
      <c r="C74" s="11">
        <v>56487</v>
      </c>
      <c r="D74" s="27"/>
      <c r="E74" s="14">
        <v>25080</v>
      </c>
      <c r="F74" s="27"/>
      <c r="G74" s="14">
        <v>3461611</v>
      </c>
      <c r="H74" s="27"/>
      <c r="I74" s="15">
        <f t="shared" si="0"/>
        <v>44.399596367305755</v>
      </c>
      <c r="J74" s="27"/>
      <c r="K74" s="14">
        <v>3461611</v>
      </c>
      <c r="L74" s="27"/>
      <c r="M74" s="15">
        <f t="shared" si="1"/>
        <v>138.02276714513556</v>
      </c>
    </row>
    <row r="75" spans="1:13" ht="17.25" customHeight="1">
      <c r="A75" s="4" t="s">
        <v>54</v>
      </c>
      <c r="B75" s="7" t="s">
        <v>100</v>
      </c>
      <c r="C75" s="11">
        <v>57830</v>
      </c>
      <c r="D75" s="27"/>
      <c r="E75" s="14">
        <v>15480</v>
      </c>
      <c r="F75" s="27"/>
      <c r="G75" s="14">
        <v>11626040</v>
      </c>
      <c r="H75" s="27"/>
      <c r="I75" s="15">
        <f aca="true" t="shared" si="2" ref="I75:I108">E75*100/C75</f>
        <v>26.768113435932907</v>
      </c>
      <c r="J75" s="27"/>
      <c r="K75" s="14">
        <v>11626040</v>
      </c>
      <c r="L75" s="27"/>
      <c r="M75" s="15">
        <f aca="true" t="shared" si="3" ref="M75:M108">K75/E75</f>
        <v>751.0361757105943</v>
      </c>
    </row>
    <row r="76" spans="1:13" ht="17.25" customHeight="1">
      <c r="A76" s="4" t="s">
        <v>55</v>
      </c>
      <c r="B76" s="7">
        <v>2001</v>
      </c>
      <c r="C76" s="11">
        <v>83808</v>
      </c>
      <c r="D76" s="27"/>
      <c r="E76" s="14">
        <v>12136</v>
      </c>
      <c r="F76" s="27"/>
      <c r="G76" s="14">
        <v>329785</v>
      </c>
      <c r="H76" s="27"/>
      <c r="I76" s="15">
        <f t="shared" si="2"/>
        <v>14.480717831233296</v>
      </c>
      <c r="J76" s="27"/>
      <c r="K76" s="14">
        <v>329785</v>
      </c>
      <c r="L76" s="27"/>
      <c r="M76" s="15">
        <f t="shared" si="3"/>
        <v>27.174110085695453</v>
      </c>
    </row>
    <row r="77" spans="1:13" ht="17.25" customHeight="1">
      <c r="A77" s="4" t="s">
        <v>56</v>
      </c>
      <c r="B77" s="7" t="s">
        <v>100</v>
      </c>
      <c r="C77" s="11">
        <v>81190</v>
      </c>
      <c r="D77" s="27"/>
      <c r="E77" s="14">
        <v>4380</v>
      </c>
      <c r="F77" s="27"/>
      <c r="G77" s="14">
        <v>1295800</v>
      </c>
      <c r="H77" s="27"/>
      <c r="I77" s="15">
        <f t="shared" si="2"/>
        <v>5.394753048404976</v>
      </c>
      <c r="J77" s="27"/>
      <c r="K77" s="14">
        <v>1295800</v>
      </c>
      <c r="L77" s="27"/>
      <c r="M77" s="15">
        <f t="shared" si="3"/>
        <v>295.8447488584475</v>
      </c>
    </row>
    <row r="78" spans="1:13" ht="17.25" customHeight="1">
      <c r="A78" s="4" t="s">
        <v>57</v>
      </c>
      <c r="B78" s="7" t="s">
        <v>100</v>
      </c>
      <c r="C78" s="11">
        <v>663810</v>
      </c>
      <c r="D78" s="27"/>
      <c r="E78" s="14">
        <v>59550</v>
      </c>
      <c r="F78" s="27"/>
      <c r="G78" s="14">
        <v>14869720</v>
      </c>
      <c r="H78" s="27"/>
      <c r="I78" s="15">
        <f t="shared" si="2"/>
        <v>8.970940479956614</v>
      </c>
      <c r="J78" s="27"/>
      <c r="K78" s="14">
        <v>14869720</v>
      </c>
      <c r="L78" s="27"/>
      <c r="M78" s="15">
        <f t="shared" si="3"/>
        <v>249.70142737195633</v>
      </c>
    </row>
    <row r="79" spans="1:13" ht="17.25" customHeight="1">
      <c r="A79" s="4" t="s">
        <v>58</v>
      </c>
      <c r="B79" s="7" t="s">
        <v>100</v>
      </c>
      <c r="C79" s="11">
        <v>471960</v>
      </c>
      <c r="D79" s="27"/>
      <c r="E79" s="11">
        <v>141450</v>
      </c>
      <c r="F79" s="27"/>
      <c r="G79" s="14">
        <v>26101030</v>
      </c>
      <c r="H79" s="27"/>
      <c r="I79" s="15">
        <f t="shared" si="2"/>
        <v>29.970760233918128</v>
      </c>
      <c r="J79" s="27"/>
      <c r="K79" s="14">
        <v>26101030</v>
      </c>
      <c r="L79" s="27"/>
      <c r="M79" s="15">
        <f t="shared" si="3"/>
        <v>184.52477907387768</v>
      </c>
    </row>
    <row r="80" spans="1:13" ht="17.25" customHeight="1">
      <c r="A80" s="4" t="s">
        <v>59</v>
      </c>
      <c r="B80" s="7" t="s">
        <v>100</v>
      </c>
      <c r="C80" s="11">
        <v>817060</v>
      </c>
      <c r="D80" s="27"/>
      <c r="E80" s="11">
        <v>36250</v>
      </c>
      <c r="F80" s="27"/>
      <c r="G80" s="14">
        <v>969850</v>
      </c>
      <c r="H80" s="27"/>
      <c r="I80" s="15">
        <f t="shared" si="2"/>
        <v>4.436638680145889</v>
      </c>
      <c r="J80" s="27"/>
      <c r="K80" s="14">
        <v>969850</v>
      </c>
      <c r="L80" s="27"/>
      <c r="M80" s="15">
        <f t="shared" si="3"/>
        <v>26.75448275862069</v>
      </c>
    </row>
    <row r="81" spans="1:13" ht="17.25" customHeight="1">
      <c r="A81" s="4" t="s">
        <v>60</v>
      </c>
      <c r="B81" s="7">
        <v>2000</v>
      </c>
      <c r="C81" s="11">
        <v>966916</v>
      </c>
      <c r="D81" s="27"/>
      <c r="E81" s="11">
        <v>484527</v>
      </c>
      <c r="F81" s="27"/>
      <c r="G81" s="14">
        <v>5050510</v>
      </c>
      <c r="H81" s="27"/>
      <c r="I81" s="15">
        <f t="shared" si="2"/>
        <v>50.11055769063704</v>
      </c>
      <c r="J81" s="27"/>
      <c r="K81" s="14">
        <v>5050510</v>
      </c>
      <c r="L81" s="27"/>
      <c r="M81" s="15">
        <f t="shared" si="3"/>
        <v>10.42358836556064</v>
      </c>
    </row>
    <row r="82" spans="1:13" ht="17.25" customHeight="1">
      <c r="A82" s="4" t="s">
        <v>61</v>
      </c>
      <c r="B82" s="7">
        <v>2000</v>
      </c>
      <c r="C82" s="11">
        <v>141530</v>
      </c>
      <c r="D82" s="27"/>
      <c r="E82" s="11">
        <v>1280</v>
      </c>
      <c r="F82" s="27"/>
      <c r="G82" s="14">
        <v>1722110</v>
      </c>
      <c r="H82" s="27"/>
      <c r="I82" s="15">
        <f t="shared" si="2"/>
        <v>0.9044018935914647</v>
      </c>
      <c r="J82" s="27"/>
      <c r="K82" s="14">
        <v>1722110</v>
      </c>
      <c r="L82" s="27"/>
      <c r="M82" s="15">
        <f t="shared" si="3"/>
        <v>1345.3984375</v>
      </c>
    </row>
    <row r="83" spans="1:13" ht="17.25" customHeight="1">
      <c r="A83" s="4" t="s">
        <v>62</v>
      </c>
      <c r="B83" s="7">
        <v>2000</v>
      </c>
      <c r="C83" s="11">
        <v>2590674</v>
      </c>
      <c r="D83" s="27"/>
      <c r="E83" s="11">
        <v>195325</v>
      </c>
      <c r="F83" s="27"/>
      <c r="G83" s="14">
        <v>8614016</v>
      </c>
      <c r="H83" s="27"/>
      <c r="I83" s="15">
        <f t="shared" si="2"/>
        <v>7.539543763514823</v>
      </c>
      <c r="J83" s="27"/>
      <c r="K83" s="14">
        <v>8614016</v>
      </c>
      <c r="L83" s="27"/>
      <c r="M83" s="15">
        <f t="shared" si="3"/>
        <v>44.10093945987457</v>
      </c>
    </row>
    <row r="84" spans="1:13" ht="17.25" customHeight="1">
      <c r="A84" s="4" t="s">
        <v>63</v>
      </c>
      <c r="B84" s="7">
        <v>2001</v>
      </c>
      <c r="C84" s="11">
        <v>180263</v>
      </c>
      <c r="D84" s="27"/>
      <c r="E84" s="11">
        <v>50834</v>
      </c>
      <c r="F84" s="27"/>
      <c r="G84" s="14">
        <v>368900</v>
      </c>
      <c r="H84" s="27"/>
      <c r="I84" s="15">
        <f t="shared" si="2"/>
        <v>28.199907912328097</v>
      </c>
      <c r="J84" s="27"/>
      <c r="K84" s="14">
        <v>368900</v>
      </c>
      <c r="L84" s="27"/>
      <c r="M84" s="15">
        <f t="shared" si="3"/>
        <v>7.256954007160562</v>
      </c>
    </row>
    <row r="85" spans="1:13" ht="17.25" customHeight="1">
      <c r="A85" s="4" t="s">
        <v>64</v>
      </c>
      <c r="B85" s="7">
        <v>2003</v>
      </c>
      <c r="C85" s="11">
        <v>610543</v>
      </c>
      <c r="D85" s="27"/>
      <c r="E85" s="14">
        <v>167534</v>
      </c>
      <c r="F85" s="27"/>
      <c r="G85" s="14">
        <v>1076114</v>
      </c>
      <c r="H85" s="27"/>
      <c r="I85" s="15">
        <f t="shared" si="2"/>
        <v>27.440163919658403</v>
      </c>
      <c r="J85" s="27"/>
      <c r="K85" s="14">
        <v>1076114</v>
      </c>
      <c r="L85" s="27"/>
      <c r="M85" s="15">
        <f t="shared" si="3"/>
        <v>6.423257368653527</v>
      </c>
    </row>
    <row r="86" spans="1:13" ht="17.25" customHeight="1">
      <c r="A86" s="4" t="s">
        <v>65</v>
      </c>
      <c r="B86" s="7" t="s">
        <v>100</v>
      </c>
      <c r="C86" s="11">
        <v>2810</v>
      </c>
      <c r="D86" s="27"/>
      <c r="E86" s="14">
        <v>360</v>
      </c>
      <c r="F86" s="27"/>
      <c r="G86" s="14">
        <v>86210</v>
      </c>
      <c r="H86" s="27"/>
      <c r="I86" s="15">
        <f t="shared" si="2"/>
        <v>12.811387900355871</v>
      </c>
      <c r="J86" s="27"/>
      <c r="K86" s="14">
        <v>86210</v>
      </c>
      <c r="L86" s="27"/>
      <c r="M86" s="15">
        <f t="shared" si="3"/>
        <v>239.47222222222223</v>
      </c>
    </row>
    <row r="87" spans="1:13" ht="17.25" customHeight="1">
      <c r="A87" s="4" t="s">
        <v>66</v>
      </c>
      <c r="B87" s="7">
        <v>2001</v>
      </c>
      <c r="C87" s="11">
        <v>11959</v>
      </c>
      <c r="D87" s="27"/>
      <c r="E87" s="14">
        <v>157</v>
      </c>
      <c r="F87" s="27"/>
      <c r="G87" s="14">
        <v>81841</v>
      </c>
      <c r="H87" s="27"/>
      <c r="I87" s="15">
        <f t="shared" si="2"/>
        <v>1.3128187975583243</v>
      </c>
      <c r="J87" s="27"/>
      <c r="K87" s="14">
        <v>81841</v>
      </c>
      <c r="L87" s="27"/>
      <c r="M87" s="15">
        <f t="shared" si="3"/>
        <v>521.28025477707</v>
      </c>
    </row>
    <row r="88" spans="1:13" ht="17.25" customHeight="1">
      <c r="A88" s="4" t="s">
        <v>67</v>
      </c>
      <c r="B88" s="7" t="s">
        <v>100</v>
      </c>
      <c r="C88" s="11">
        <v>101550</v>
      </c>
      <c r="D88" s="27"/>
      <c r="E88" s="14">
        <v>16430</v>
      </c>
      <c r="F88" s="27"/>
      <c r="G88" s="14">
        <v>13566820</v>
      </c>
      <c r="H88" s="27"/>
      <c r="I88" s="15">
        <f t="shared" si="2"/>
        <v>16.17922205809946</v>
      </c>
      <c r="J88" s="27"/>
      <c r="K88" s="14">
        <v>13566820</v>
      </c>
      <c r="L88" s="27"/>
      <c r="M88" s="15">
        <f t="shared" si="3"/>
        <v>825.7346317711504</v>
      </c>
    </row>
    <row r="89" spans="1:13" ht="17.25" customHeight="1">
      <c r="A89" s="4" t="s">
        <v>68</v>
      </c>
      <c r="B89" s="7">
        <v>1999</v>
      </c>
      <c r="C89" s="11">
        <v>70740</v>
      </c>
      <c r="D89" s="27"/>
      <c r="E89" s="14">
        <v>5876</v>
      </c>
      <c r="F89" s="27"/>
      <c r="G89" s="14">
        <v>738372</v>
      </c>
      <c r="H89" s="27"/>
      <c r="I89" s="15">
        <f t="shared" si="2"/>
        <v>8.306474413344642</v>
      </c>
      <c r="J89" s="27"/>
      <c r="K89" s="14">
        <v>738372</v>
      </c>
      <c r="L89" s="27"/>
      <c r="M89" s="15">
        <f t="shared" si="3"/>
        <v>125.65895166780122</v>
      </c>
    </row>
    <row r="90" spans="1:13" ht="17.25" customHeight="1">
      <c r="A90" s="4" t="s">
        <v>69</v>
      </c>
      <c r="B90" s="7">
        <v>2002</v>
      </c>
      <c r="C90" s="11">
        <v>2933000</v>
      </c>
      <c r="D90" s="27"/>
      <c r="E90" s="12" t="s">
        <v>89</v>
      </c>
      <c r="F90" s="27"/>
      <c r="G90" s="11">
        <v>18628910</v>
      </c>
      <c r="H90" s="27"/>
      <c r="I90" s="12" t="s">
        <v>89</v>
      </c>
      <c r="J90" s="27"/>
      <c r="K90" s="11">
        <v>18628910</v>
      </c>
      <c r="L90" s="27"/>
      <c r="M90" s="12" t="s">
        <v>89</v>
      </c>
    </row>
    <row r="91" spans="1:13" ht="17.25" customHeight="1">
      <c r="A91" s="4" t="s">
        <v>70</v>
      </c>
      <c r="B91" s="7">
        <v>1999</v>
      </c>
      <c r="C91" s="11">
        <v>415969</v>
      </c>
      <c r="D91" s="27"/>
      <c r="E91" s="14">
        <v>132630</v>
      </c>
      <c r="F91" s="27"/>
      <c r="G91" s="11">
        <v>2418426</v>
      </c>
      <c r="H91" s="27"/>
      <c r="I91" s="15">
        <f t="shared" si="2"/>
        <v>31.884587553399413</v>
      </c>
      <c r="J91" s="27"/>
      <c r="K91" s="11">
        <v>2418426</v>
      </c>
      <c r="L91" s="27"/>
      <c r="M91" s="15">
        <f t="shared" si="3"/>
        <v>18.23438136168288</v>
      </c>
    </row>
    <row r="92" spans="1:13" ht="17.25" customHeight="1">
      <c r="A92" s="4" t="s">
        <v>71</v>
      </c>
      <c r="B92" s="7">
        <v>2002</v>
      </c>
      <c r="C92" s="11">
        <v>4759698</v>
      </c>
      <c r="D92" s="27"/>
      <c r="E92" s="12" t="s">
        <v>89</v>
      </c>
      <c r="F92" s="27"/>
      <c r="G92" s="11">
        <v>8229347</v>
      </c>
      <c r="H92" s="27"/>
      <c r="I92" s="12" t="s">
        <v>89</v>
      </c>
      <c r="J92" s="27"/>
      <c r="K92" s="11">
        <v>8229347</v>
      </c>
      <c r="L92" s="27"/>
      <c r="M92" s="12" t="s">
        <v>89</v>
      </c>
    </row>
    <row r="93" spans="1:13" ht="17.25" customHeight="1">
      <c r="A93" s="4" t="s">
        <v>97</v>
      </c>
      <c r="B93" s="7">
        <v>2002</v>
      </c>
      <c r="C93" s="11">
        <v>778891</v>
      </c>
      <c r="D93" s="27"/>
      <c r="E93" s="14">
        <v>428827</v>
      </c>
      <c r="F93" s="27"/>
      <c r="G93" s="11">
        <v>1983504</v>
      </c>
      <c r="H93" s="27"/>
      <c r="I93" s="15">
        <f t="shared" si="2"/>
        <v>55.05609899202841</v>
      </c>
      <c r="J93" s="27"/>
      <c r="K93" s="11">
        <v>1983504</v>
      </c>
      <c r="L93" s="27"/>
      <c r="M93" s="15">
        <f t="shared" si="3"/>
        <v>4.62541770923939</v>
      </c>
    </row>
    <row r="94" spans="1:13" ht="17.25" customHeight="1">
      <c r="A94" s="4" t="s">
        <v>72</v>
      </c>
      <c r="B94" s="7">
        <v>2001</v>
      </c>
      <c r="C94" s="11">
        <v>71038</v>
      </c>
      <c r="D94" s="27"/>
      <c r="E94" s="12" t="s">
        <v>89</v>
      </c>
      <c r="F94" s="27"/>
      <c r="G94" s="14">
        <v>1413873</v>
      </c>
      <c r="H94" s="27"/>
      <c r="I94" s="12" t="s">
        <v>89</v>
      </c>
      <c r="J94" s="27"/>
      <c r="K94" s="14">
        <v>1413873</v>
      </c>
      <c r="L94" s="27"/>
      <c r="M94" s="12" t="s">
        <v>89</v>
      </c>
    </row>
    <row r="95" spans="1:13" ht="17.25" customHeight="1">
      <c r="A95" s="4" t="s">
        <v>73</v>
      </c>
      <c r="B95" s="7">
        <v>2000</v>
      </c>
      <c r="C95" s="11">
        <v>86465</v>
      </c>
      <c r="D95" s="27"/>
      <c r="E95" s="14">
        <v>44623</v>
      </c>
      <c r="F95" s="27"/>
      <c r="G95" s="14">
        <v>601953</v>
      </c>
      <c r="H95" s="27"/>
      <c r="I95" s="15">
        <f t="shared" si="2"/>
        <v>51.60816515353033</v>
      </c>
      <c r="J95" s="27"/>
      <c r="K95" s="14">
        <v>601953</v>
      </c>
      <c r="L95" s="27"/>
      <c r="M95" s="15">
        <f t="shared" si="3"/>
        <v>13.489747439661162</v>
      </c>
    </row>
    <row r="96" spans="1:13" ht="17.25" customHeight="1">
      <c r="A96" s="4" t="s">
        <v>74</v>
      </c>
      <c r="B96" s="7">
        <v>1999</v>
      </c>
      <c r="C96" s="11">
        <v>1764456</v>
      </c>
      <c r="D96" s="27"/>
      <c r="E96" s="14">
        <v>218110</v>
      </c>
      <c r="F96" s="27"/>
      <c r="G96" s="14">
        <v>22079591</v>
      </c>
      <c r="H96" s="27"/>
      <c r="I96" s="15">
        <f t="shared" si="2"/>
        <v>12.361317029157995</v>
      </c>
      <c r="J96" s="27"/>
      <c r="K96" s="14">
        <v>22079591</v>
      </c>
      <c r="L96" s="27"/>
      <c r="M96" s="15">
        <f t="shared" si="3"/>
        <v>101.23144743478062</v>
      </c>
    </row>
    <row r="97" spans="1:13" ht="17.25" customHeight="1">
      <c r="A97" s="4" t="s">
        <v>75</v>
      </c>
      <c r="B97" s="7" t="s">
        <v>100</v>
      </c>
      <c r="C97" s="11">
        <v>81410</v>
      </c>
      <c r="D97" s="27"/>
      <c r="E97" s="14">
        <v>6020</v>
      </c>
      <c r="F97" s="27"/>
      <c r="G97" s="14">
        <v>2115340</v>
      </c>
      <c r="H97" s="27"/>
      <c r="I97" s="15">
        <f t="shared" si="2"/>
        <v>7.394668959587274</v>
      </c>
      <c r="J97" s="27"/>
      <c r="K97" s="14">
        <v>2115340</v>
      </c>
      <c r="L97" s="27"/>
      <c r="M97" s="15">
        <f t="shared" si="3"/>
        <v>351.3853820598007</v>
      </c>
    </row>
    <row r="98" spans="1:13" ht="17.25" customHeight="1" thickBot="1">
      <c r="A98" s="4" t="s">
        <v>76</v>
      </c>
      <c r="B98" s="7" t="s">
        <v>100</v>
      </c>
      <c r="C98" s="11">
        <v>233250</v>
      </c>
      <c r="D98" s="27"/>
      <c r="E98" s="14">
        <v>11190</v>
      </c>
      <c r="F98" s="27"/>
      <c r="G98" s="14">
        <v>6442720</v>
      </c>
      <c r="H98" s="27"/>
      <c r="I98" s="15">
        <f t="shared" si="2"/>
        <v>4.797427652733119</v>
      </c>
      <c r="J98" s="27"/>
      <c r="K98" s="14">
        <v>6442720</v>
      </c>
      <c r="L98" s="27"/>
      <c r="M98" s="15">
        <f t="shared" si="3"/>
        <v>575.7569258266309</v>
      </c>
    </row>
    <row r="99" spans="1:13" ht="17.25" customHeight="1" thickBot="1">
      <c r="A99" s="17" t="s">
        <v>119</v>
      </c>
      <c r="B99" s="19"/>
      <c r="C99" s="20">
        <f>SUM(C100:C108)</f>
        <v>250947</v>
      </c>
      <c r="D99" s="29"/>
      <c r="E99" s="20">
        <f>SUM(E100:E108)</f>
        <v>32349</v>
      </c>
      <c r="F99" s="29"/>
      <c r="G99" s="20">
        <f>SUM(G100:G108)</f>
        <v>3478700</v>
      </c>
      <c r="H99" s="29"/>
      <c r="I99" s="18">
        <v>18.4</v>
      </c>
      <c r="J99" s="29"/>
      <c r="K99" s="20">
        <f>SUM(K100:K108)</f>
        <v>3478700</v>
      </c>
      <c r="L99" s="29"/>
      <c r="M99" s="18">
        <v>96.2</v>
      </c>
    </row>
    <row r="100" spans="1:13" ht="17.25" customHeight="1">
      <c r="A100" s="4" t="s">
        <v>77</v>
      </c>
      <c r="B100" s="7">
        <v>2003</v>
      </c>
      <c r="C100" s="11">
        <v>7094</v>
      </c>
      <c r="D100" s="27"/>
      <c r="E100" s="14">
        <v>3050</v>
      </c>
      <c r="F100" s="27"/>
      <c r="G100" s="14">
        <v>64208</v>
      </c>
      <c r="H100" s="27"/>
      <c r="I100" s="15">
        <f t="shared" si="2"/>
        <v>42.994079503806034</v>
      </c>
      <c r="J100" s="27"/>
      <c r="K100" s="14">
        <v>64208</v>
      </c>
      <c r="L100" s="27"/>
      <c r="M100" s="15">
        <f>K100/E100</f>
        <v>21.051803278688524</v>
      </c>
    </row>
    <row r="101" spans="1:13" ht="17.25" customHeight="1">
      <c r="A101" s="4" t="s">
        <v>78</v>
      </c>
      <c r="B101" s="7">
        <v>2001</v>
      </c>
      <c r="C101" s="11">
        <v>140516</v>
      </c>
      <c r="D101" s="27"/>
      <c r="E101" s="14">
        <v>3480</v>
      </c>
      <c r="F101" s="27"/>
      <c r="G101" s="14">
        <v>2748000</v>
      </c>
      <c r="H101" s="27"/>
      <c r="I101" s="15">
        <f t="shared" si="2"/>
        <v>2.4765862962224943</v>
      </c>
      <c r="J101" s="27"/>
      <c r="K101" s="14">
        <v>2748000</v>
      </c>
      <c r="L101" s="27"/>
      <c r="M101" s="15">
        <f t="shared" si="3"/>
        <v>789.6551724137931</v>
      </c>
    </row>
    <row r="102" spans="1:13" ht="17.25" customHeight="1">
      <c r="A102" s="4" t="s">
        <v>79</v>
      </c>
      <c r="B102" s="7">
        <v>2000</v>
      </c>
      <c r="C102" s="11">
        <v>1721</v>
      </c>
      <c r="D102" s="27"/>
      <c r="E102" s="11">
        <v>1814</v>
      </c>
      <c r="F102" s="27"/>
      <c r="G102" s="14">
        <v>15876</v>
      </c>
      <c r="H102" s="27"/>
      <c r="I102" s="15">
        <f t="shared" si="2"/>
        <v>105.40383497966299</v>
      </c>
      <c r="J102" s="27"/>
      <c r="K102" s="14">
        <v>15876</v>
      </c>
      <c r="L102" s="27"/>
      <c r="M102" s="15">
        <f t="shared" si="3"/>
        <v>8.751929437706725</v>
      </c>
    </row>
    <row r="103" spans="1:13" ht="17.25" customHeight="1">
      <c r="A103" s="4" t="s">
        <v>80</v>
      </c>
      <c r="B103" s="7">
        <v>2002</v>
      </c>
      <c r="C103" s="11">
        <v>153</v>
      </c>
      <c r="D103" s="27"/>
      <c r="E103" s="11">
        <v>34</v>
      </c>
      <c r="F103" s="27"/>
      <c r="G103" s="14">
        <v>654</v>
      </c>
      <c r="H103" s="27"/>
      <c r="I103" s="15">
        <f t="shared" si="2"/>
        <v>22.22222222222222</v>
      </c>
      <c r="J103" s="27"/>
      <c r="K103" s="14">
        <v>654</v>
      </c>
      <c r="L103" s="27"/>
      <c r="M103" s="15">
        <f t="shared" si="3"/>
        <v>19.235294117647058</v>
      </c>
    </row>
    <row r="104" spans="1:13" ht="17.25" customHeight="1">
      <c r="A104" s="4" t="s">
        <v>81</v>
      </c>
      <c r="B104" s="7">
        <v>2002</v>
      </c>
      <c r="C104" s="11">
        <v>5574</v>
      </c>
      <c r="D104" s="27"/>
      <c r="E104" s="12" t="s">
        <v>89</v>
      </c>
      <c r="F104" s="27"/>
      <c r="G104" s="14">
        <v>25447</v>
      </c>
      <c r="H104" s="27"/>
      <c r="I104" s="12" t="s">
        <v>89</v>
      </c>
      <c r="J104" s="27"/>
      <c r="K104" s="14">
        <v>25447</v>
      </c>
      <c r="L104" s="27"/>
      <c r="M104" s="12" t="s">
        <v>89</v>
      </c>
    </row>
    <row r="105" spans="1:13" ht="17.25" customHeight="1">
      <c r="A105" s="4" t="s">
        <v>82</v>
      </c>
      <c r="B105" s="7">
        <v>2002</v>
      </c>
      <c r="C105" s="11">
        <v>70000</v>
      </c>
      <c r="D105" s="27"/>
      <c r="E105" s="12" t="s">
        <v>89</v>
      </c>
      <c r="F105" s="27"/>
      <c r="G105" s="14">
        <v>341377</v>
      </c>
      <c r="H105" s="27"/>
      <c r="I105" s="12" t="s">
        <v>89</v>
      </c>
      <c r="J105" s="27"/>
      <c r="K105" s="14">
        <v>341377</v>
      </c>
      <c r="L105" s="27"/>
      <c r="M105" s="12" t="s">
        <v>89</v>
      </c>
    </row>
    <row r="106" spans="1:13" ht="17.25" customHeight="1">
      <c r="A106" s="4" t="s">
        <v>83</v>
      </c>
      <c r="B106" s="7">
        <v>2002</v>
      </c>
      <c r="C106" s="11">
        <v>214</v>
      </c>
      <c r="D106" s="27"/>
      <c r="E106" s="11">
        <v>61</v>
      </c>
      <c r="F106" s="27"/>
      <c r="G106" s="14">
        <v>2242</v>
      </c>
      <c r="H106" s="27"/>
      <c r="I106" s="15">
        <f t="shared" si="2"/>
        <v>28.50467289719626</v>
      </c>
      <c r="J106" s="27"/>
      <c r="K106" s="14">
        <v>2242</v>
      </c>
      <c r="L106" s="27"/>
      <c r="M106" s="15">
        <f t="shared" si="3"/>
        <v>36.75409836065574</v>
      </c>
    </row>
    <row r="107" spans="1:13" ht="17.25" customHeight="1">
      <c r="A107" s="4" t="s">
        <v>84</v>
      </c>
      <c r="B107" s="7">
        <v>1999</v>
      </c>
      <c r="C107" s="11">
        <v>14734</v>
      </c>
      <c r="D107" s="27"/>
      <c r="E107" s="11">
        <v>12316</v>
      </c>
      <c r="F107" s="27"/>
      <c r="G107" s="14">
        <v>167316</v>
      </c>
      <c r="H107" s="27"/>
      <c r="I107" s="15">
        <f t="shared" si="2"/>
        <v>83.58897787430433</v>
      </c>
      <c r="J107" s="27"/>
      <c r="K107" s="14">
        <v>167316</v>
      </c>
      <c r="L107" s="27"/>
      <c r="M107" s="15">
        <f t="shared" si="3"/>
        <v>13.585254952906787</v>
      </c>
    </row>
    <row r="108" spans="1:13" ht="17.25" customHeight="1" thickBot="1">
      <c r="A108" s="5" t="s">
        <v>85</v>
      </c>
      <c r="B108" s="8">
        <v>2001</v>
      </c>
      <c r="C108" s="13">
        <v>10941</v>
      </c>
      <c r="D108" s="30"/>
      <c r="E108" s="13">
        <v>11594</v>
      </c>
      <c r="F108" s="30"/>
      <c r="G108" s="13">
        <v>113580</v>
      </c>
      <c r="H108" s="30"/>
      <c r="I108" s="16">
        <f t="shared" si="2"/>
        <v>105.96837583401883</v>
      </c>
      <c r="J108" s="30"/>
      <c r="K108" s="13">
        <v>113580</v>
      </c>
      <c r="L108" s="30"/>
      <c r="M108" s="16">
        <f t="shared" si="3"/>
        <v>9.796446437812662</v>
      </c>
    </row>
    <row r="109" spans="3:11" ht="13.5" customHeight="1">
      <c r="C109" s="32"/>
      <c r="G109" s="32"/>
      <c r="K109" s="32"/>
    </row>
    <row r="110" spans="1:3" ht="17.25" customHeight="1">
      <c r="A110" s="23" t="s">
        <v>110</v>
      </c>
      <c r="B110" s="24"/>
      <c r="C110" s="24"/>
    </row>
    <row r="111" spans="1:3" ht="17.25" customHeight="1">
      <c r="A111" s="58" t="s">
        <v>129</v>
      </c>
      <c r="B111" s="23"/>
      <c r="C111" s="24"/>
    </row>
    <row r="112" spans="1:3" ht="17.25" customHeight="1">
      <c r="A112" s="59" t="s">
        <v>130</v>
      </c>
      <c r="B112" s="24"/>
      <c r="C112" s="24"/>
    </row>
    <row r="113" spans="1:3" ht="17.25" customHeight="1">
      <c r="A113" s="25"/>
      <c r="B113" s="25"/>
      <c r="C113" s="26"/>
    </row>
    <row r="114" spans="1:3" ht="17.25" customHeight="1">
      <c r="A114" s="21"/>
      <c r="B114" s="118"/>
      <c r="C114" s="119"/>
    </row>
    <row r="115" spans="1:3" ht="17.25" customHeight="1">
      <c r="A115" s="22"/>
      <c r="B115" s="118"/>
      <c r="C115" s="119"/>
    </row>
  </sheetData>
  <sheetProtection/>
  <mergeCells count="14">
    <mergeCell ref="K6:L6"/>
    <mergeCell ref="B114:C114"/>
    <mergeCell ref="B115:C115"/>
    <mergeCell ref="G6:H6"/>
    <mergeCell ref="A2:M2"/>
    <mergeCell ref="A4:A6"/>
    <mergeCell ref="B4:B6"/>
    <mergeCell ref="C4:C6"/>
    <mergeCell ref="D4:D6"/>
    <mergeCell ref="E4:M4"/>
    <mergeCell ref="E5:J5"/>
    <mergeCell ref="K5:M5"/>
    <mergeCell ref="E6:F6"/>
    <mergeCell ref="I6:J6"/>
  </mergeCells>
  <printOptions/>
  <pageMargins left="0.3937007874015748" right="0.1968503937007874" top="0.53" bottom="0.4724409448818898" header="0.5118110236220472" footer="0.5118110236220472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Neciu, Adriana (ESS)</dc:creator>
  <cp:keywords/>
  <dc:description/>
  <cp:lastModifiedBy>neciu</cp:lastModifiedBy>
  <cp:lastPrinted>2011-10-21T08:38:38Z</cp:lastPrinted>
  <dcterms:created xsi:type="dcterms:W3CDTF">2009-04-17T05:11:24Z</dcterms:created>
  <dcterms:modified xsi:type="dcterms:W3CDTF">2011-10-21T08:38:41Z</dcterms:modified>
  <cp:category/>
  <cp:version/>
  <cp:contentType/>
  <cp:contentStatus/>
</cp:coreProperties>
</file>