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Iana\Desktop\FAO 2022\JQ 2022\"/>
    </mc:Choice>
  </mc:AlternateContent>
  <xr:revisionPtr revIDLastSave="0" documentId="13_ncr:1_{0C504D29-3FF1-45F8-95B0-44E5DAD5384C}" xr6:coauthVersionLast="47" xr6:coauthVersionMax="47" xr10:uidLastSave="{00000000-0000-0000-0000-000000000000}"/>
  <bookViews>
    <workbookView xWindow="-108" yWindow="-108" windowWidth="23256" windowHeight="12576" tabRatio="787" xr2:uid="{00000000-000D-0000-FFFF-FFFF00000000}"/>
  </bookViews>
  <sheets>
    <sheet name="COVER  " sheetId="54" r:id="rId1"/>
    <sheet name="INSTRUCTIONS AND DEFINITIONS" sheetId="55" r:id="rId2"/>
    <sheet name="JQ1|Primary Products|Production" sheetId="1" r:id="rId3"/>
    <sheet name="JQ2 | Primary Products | Trade" sheetId="2" r:id="rId4"/>
    <sheet name="JQ3 | Secondary Products| Trade" sheetId="23" r:id="rId5"/>
    <sheet name="METADATA" sheetId="56" r:id="rId6"/>
    <sheet name="FEEDBACK" sheetId="57" r:id="rId7"/>
    <sheet name="Annex1 | JQ1-Corres." sheetId="52" r:id="rId8"/>
    <sheet name="Annex2 | JQ2-Corres." sheetId="49" r:id="rId9"/>
    <sheet name="Annex3 | JQ3-Corres." sheetId="50" r:id="rId10"/>
    <sheet name="Annex4 |JQ2-JQ3-Corres." sheetId="53" r:id="rId11"/>
  </sheets>
  <externalReferences>
    <externalReference r:id="rId12"/>
    <externalReference r:id="rId13"/>
  </externalReferences>
  <definedNames>
    <definedName name="\C" localSheetId="6">#REF!</definedName>
    <definedName name="\C" localSheetId="1">#REF!</definedName>
    <definedName name="\C" localSheetId="5">#REF!</definedName>
    <definedName name="\C">#REF!</definedName>
    <definedName name="\P" localSheetId="6">#REF!</definedName>
    <definedName name="\P" localSheetId="1">#REF!</definedName>
    <definedName name="\P" localSheetId="5">#REF!</definedName>
    <definedName name="\P">#REF!</definedName>
    <definedName name="_xlnm._FilterDatabase" localSheetId="10" hidden="1">'Annex4 |JQ2-JQ3-Corres.'!$A$1:$D$1268</definedName>
    <definedName name="countryName" localSheetId="0">#REF!</definedName>
    <definedName name="countryName" localSheetId="6">#REF!</definedName>
    <definedName name="countryName" localSheetId="1">#REF!</definedName>
    <definedName name="countryName" localSheetId="5">#REF!</definedName>
    <definedName name="countryName">#REF!</definedName>
    <definedName name="exportTable" localSheetId="0">#REF!</definedName>
    <definedName name="exportTable" localSheetId="6">#REF!</definedName>
    <definedName name="exportTable" localSheetId="1">#REF!</definedName>
    <definedName name="exportTable" localSheetId="5">#REF!</definedName>
    <definedName name="exportTable">#REF!</definedName>
    <definedName name="exportValueTable" localSheetId="0">#REF!</definedName>
    <definedName name="exportValueTable" localSheetId="6">#REF!</definedName>
    <definedName name="exportValueTable" localSheetId="1">#REF!</definedName>
    <definedName name="exportValueTable" localSheetId="5">#REF!</definedName>
    <definedName name="exportValueTable">#REF!</definedName>
    <definedName name="importTable" localSheetId="0">#REF!</definedName>
    <definedName name="importTable" localSheetId="6">#REF!</definedName>
    <definedName name="importTable" localSheetId="1">#REF!</definedName>
    <definedName name="importTable" localSheetId="5">#REF!</definedName>
    <definedName name="importTable">#REF!</definedName>
    <definedName name="importValueTable" localSheetId="0">#REF!</definedName>
    <definedName name="importValueTable" localSheetId="6">#REF!</definedName>
    <definedName name="importValueTable" localSheetId="1">#REF!</definedName>
    <definedName name="importValueTable" localSheetId="5">#REF!</definedName>
    <definedName name="importValueTable">#REF!</definedName>
    <definedName name="inuseTable" localSheetId="0">#REF!</definedName>
    <definedName name="inuseTable" localSheetId="6">#REF!</definedName>
    <definedName name="inuseTable" localSheetId="1">#REF!</definedName>
    <definedName name="inuseTable" localSheetId="5">#REF!</definedName>
    <definedName name="inuseTable">#REF!</definedName>
    <definedName name="_xlnm.Print_Area" localSheetId="7">'Annex1 | JQ1-Corres.'!$A$1:$C$88</definedName>
    <definedName name="_xlnm.Print_Area" localSheetId="8">'Annex2 | JQ2-Corres.'!$A$2:$E$79</definedName>
    <definedName name="_xlnm.Print_Area" localSheetId="0">'COVER  '!$B$2:$D$17</definedName>
    <definedName name="_xlnm.Print_Area" localSheetId="1">'INSTRUCTIONS AND DEFINITIONS'!$B$2:$D$17</definedName>
    <definedName name="_xlnm.Print_Area" localSheetId="2">'JQ1|Primary Products|Production'!$A$1:$L$84</definedName>
    <definedName name="_xlnm.Print_Area" localSheetId="3">'JQ2 | Primary Products | Trade'!$A$2:$AD$72</definedName>
    <definedName name="_xlnm.Print_Area" localSheetId="4">'JQ3 | Secondary Products| Trade'!$A$2:$N$34</definedName>
    <definedName name="_xlnm.Print_Area" localSheetId="5">METADATA!$B$2:$D$38</definedName>
    <definedName name="PRINT_AREA_MI" localSheetId="6">#REF!</definedName>
    <definedName name="PRINT_AREA_MI" localSheetId="1">#REF!</definedName>
    <definedName name="PRINT_AREA_MI" localSheetId="5">#REF!</definedName>
    <definedName name="PRINT_AREA_MI">#REF!</definedName>
    <definedName name="_xlnm.Print_Titles" localSheetId="7">'Annex1 | JQ1-Corres.'!$1:$13</definedName>
    <definedName name="_xlnm.Print_Titles" localSheetId="2">'JQ1|Primary Products|Production'!$1:$11</definedName>
    <definedName name="_xlnm.Print_Titles" localSheetId="5">METADATA!$2:$3</definedName>
    <definedName name="refYear1" localSheetId="0">#REF!</definedName>
    <definedName name="refYear1" localSheetId="6">#REF!</definedName>
    <definedName name="refYear1" localSheetId="1">#REF!</definedName>
    <definedName name="refYear1" localSheetId="5">'[2]Land use and Irrigation'!$D$4</definedName>
    <definedName name="refYear1">#REF!</definedName>
    <definedName name="refYear2" localSheetId="0">#REF!</definedName>
    <definedName name="refYear2" localSheetId="6">#REF!</definedName>
    <definedName name="refYear2" localSheetId="1">#REF!</definedName>
    <definedName name="refYear2" localSheetId="5">'[2]Land use and Irrigation'!$H$4</definedName>
    <definedName name="refYear2">#REF!</definedName>
    <definedName name="returnDate" localSheetId="0">#REF!</definedName>
    <definedName name="returnDate" localSheetId="6">#REF!</definedName>
    <definedName name="returnDate" localSheetId="1">#REF!</definedName>
    <definedName name="returnDate" localSheetId="5">#REF!</definedName>
    <definedName name="returnDate">#REF!</definedName>
    <definedName name="table" localSheetId="0">#REF!</definedName>
    <definedName name="table" localSheetId="6">#REF!</definedName>
    <definedName name="table" localSheetId="1">#REF!</definedName>
    <definedName name="table" localSheetId="5">#REF!</definedName>
    <definedName name="table">#REF!</definedName>
    <definedName name="tableHeader" localSheetId="0">#REF!</definedName>
    <definedName name="tableHeader" localSheetId="6">#REF!</definedName>
    <definedName name="tableHeader" localSheetId="1">#REF!</definedName>
    <definedName name="tableHeader" localSheetId="5">#REF!</definedName>
    <definedName name="tableHeader">#REF!</definedName>
    <definedName name="year" localSheetId="0">#REF!</definedName>
    <definedName name="year" localSheetId="6">#REF!</definedName>
    <definedName name="year" localSheetId="1">#REF!</definedName>
    <definedName name="year" localSheetId="5">#REF!</definedName>
    <definedName name="year">#REF!</definedName>
    <definedName name="Z_E59B5840_EF58_11D3_B672_B1E0953C1B26_.wvu.PrintArea" localSheetId="2" hidden="1">'JQ1|Primary Products|Production'!$A$1:$E$81</definedName>
    <definedName name="Z_E59B5840_EF58_11D3_B672_B1E0953C1B26_.wvu.PrintArea" localSheetId="3" hidden="1">'JQ2 | Primary Products | Trade'!$A$2:$K$70</definedName>
    <definedName name="Z_E59B5840_EF58_11D3_B672_B1E0953C1B26_.wvu.PrintTitles" localSheetId="2" hidden="1">'JQ1|Primary Products|Production'!$1:$11</definedName>
    <definedName name="Z_E59B5840_EF58_11D3_B672_B1E0953C1B26_.wvu.Rows" localSheetId="2" hidden="1">'JQ1|Primary Products|Production'!#REF!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 l="1"/>
  <c r="K19" i="1"/>
  <c r="K21" i="1" l="1"/>
  <c r="T21" i="1" l="1"/>
  <c r="S21" i="1"/>
  <c r="T20" i="1"/>
  <c r="S20" i="1"/>
  <c r="T19" i="1"/>
  <c r="S19" i="1"/>
  <c r="T18" i="1"/>
  <c r="S18" i="1"/>
  <c r="T17" i="1"/>
  <c r="S17" i="1"/>
  <c r="T16" i="1"/>
  <c r="S16" i="1"/>
  <c r="T15" i="1"/>
  <c r="U15" i="1" s="1"/>
  <c r="S15" i="1"/>
  <c r="T14" i="1"/>
  <c r="S14" i="1"/>
  <c r="U17" i="1"/>
  <c r="S11" i="1"/>
  <c r="T13" i="1"/>
  <c r="S13" i="1"/>
  <c r="T12" i="1"/>
  <c r="S12" i="1"/>
  <c r="N16" i="23"/>
  <c r="M16" i="23"/>
  <c r="L16" i="23"/>
  <c r="K16" i="23"/>
  <c r="AD52" i="2"/>
  <c r="AC52" i="2"/>
  <c r="AD51" i="2"/>
  <c r="AC51" i="2"/>
  <c r="AD50" i="2"/>
  <c r="AC50" i="2"/>
  <c r="AD49" i="2"/>
  <c r="AC49" i="2"/>
  <c r="AD48" i="2"/>
  <c r="AC48" i="2"/>
  <c r="AD47" i="2"/>
  <c r="AC47" i="2"/>
  <c r="AC37" i="2"/>
  <c r="AD37" i="2"/>
  <c r="AC38" i="2"/>
  <c r="AD38" i="2"/>
  <c r="AC39" i="2"/>
  <c r="AD39" i="2"/>
  <c r="AD36" i="2"/>
  <c r="AC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V53" i="2"/>
  <c r="U53" i="2"/>
  <c r="T53" i="2"/>
  <c r="S53" i="2"/>
  <c r="R53" i="2"/>
  <c r="Q53" i="2"/>
  <c r="X48" i="2"/>
  <c r="W48" i="2"/>
  <c r="V48" i="2"/>
  <c r="U48" i="2"/>
  <c r="T48" i="2"/>
  <c r="S48" i="2"/>
  <c r="R48" i="2"/>
  <c r="Q48" i="2"/>
  <c r="X46" i="2"/>
  <c r="W46" i="2"/>
  <c r="V46" i="2"/>
  <c r="U46" i="2"/>
  <c r="T46" i="2"/>
  <c r="S46" i="2"/>
  <c r="R46" i="2"/>
  <c r="Q46" i="2"/>
  <c r="X42" i="2"/>
  <c r="W42" i="2"/>
  <c r="V42" i="2"/>
  <c r="U42" i="2"/>
  <c r="T42" i="2"/>
  <c r="S42" i="2"/>
  <c r="R42" i="2"/>
  <c r="Q42" i="2"/>
  <c r="X36" i="2"/>
  <c r="W36" i="2"/>
  <c r="V36" i="2"/>
  <c r="U36" i="2"/>
  <c r="T36" i="2"/>
  <c r="S36" i="2"/>
  <c r="R36" i="2"/>
  <c r="Q36" i="2"/>
  <c r="X35" i="2"/>
  <c r="W35" i="2"/>
  <c r="V35" i="2"/>
  <c r="U35" i="2"/>
  <c r="T35" i="2"/>
  <c r="S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Q12" i="2"/>
  <c r="X11" i="2"/>
  <c r="W11" i="2"/>
  <c r="V11" i="2"/>
  <c r="U11" i="2"/>
  <c r="T11" i="2"/>
  <c r="S11" i="2"/>
  <c r="R11" i="2"/>
  <c r="Q11" i="2"/>
  <c r="L76" i="1"/>
  <c r="K76" i="1"/>
  <c r="L70" i="1"/>
  <c r="K70" i="1"/>
  <c r="L69" i="1"/>
  <c r="K69" i="1"/>
  <c r="L65" i="1"/>
  <c r="K65" i="1"/>
  <c r="L60" i="1"/>
  <c r="K60" i="1"/>
  <c r="L58" i="1"/>
  <c r="K58" i="1"/>
  <c r="L54" i="1"/>
  <c r="K54" i="1"/>
  <c r="L47" i="1"/>
  <c r="L48" i="1"/>
  <c r="K48" i="1"/>
  <c r="K47" i="1"/>
  <c r="L43" i="1"/>
  <c r="K43" i="1"/>
  <c r="L39" i="1"/>
  <c r="K39" i="1"/>
  <c r="L36" i="1"/>
  <c r="K36" i="1"/>
  <c r="L32" i="1"/>
  <c r="K32" i="1"/>
  <c r="L21" i="1"/>
  <c r="L24" i="1"/>
  <c r="L27" i="1"/>
  <c r="K27" i="1"/>
  <c r="K24" i="1"/>
  <c r="L18" i="1"/>
  <c r="K18" i="1"/>
  <c r="L17" i="1"/>
  <c r="K17" i="1"/>
  <c r="K14" i="1"/>
  <c r="K13" i="1"/>
  <c r="S22" i="1" l="1"/>
  <c r="S23" i="1" s="1"/>
  <c r="T22" i="1"/>
  <c r="U16" i="1"/>
  <c r="U20" i="1"/>
  <c r="U18" i="1"/>
  <c r="U21" i="1"/>
  <c r="U19" i="1"/>
  <c r="U14" i="1"/>
  <c r="L14" i="1"/>
  <c r="L13" i="1"/>
  <c r="S24" i="1" l="1"/>
  <c r="U22" i="1"/>
  <c r="AD23" i="2"/>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D14" i="23"/>
  <c r="F14" i="23" s="1"/>
  <c r="N14" i="23" s="1"/>
  <c r="F9" i="2"/>
  <c r="J9" i="2" s="1"/>
  <c r="W9" i="2" s="1"/>
  <c r="E10" i="1"/>
  <c r="L10" i="1" s="1"/>
  <c r="U12" i="1"/>
  <c r="T11" i="1"/>
  <c r="T24" i="1" s="1"/>
  <c r="S10" i="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K51" i="1"/>
  <c r="L42" i="1"/>
  <c r="K42" i="1"/>
  <c r="L2" i="23"/>
  <c r="K14" i="23"/>
  <c r="Q9" i="2"/>
  <c r="K1" i="1"/>
  <c r="H13" i="1"/>
  <c r="I30" i="1"/>
  <c r="I12" i="1"/>
  <c r="I10" i="1"/>
  <c r="J1"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35" i="2"/>
  <c r="AC40" i="2"/>
  <c r="AC41" i="2"/>
  <c r="AC42" i="2"/>
  <c r="AC43" i="2"/>
  <c r="AC44" i="2"/>
  <c r="AC45" i="2"/>
  <c r="AC46" i="2"/>
  <c r="AC53" i="2"/>
  <c r="AC54" i="2"/>
  <c r="AC55"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T23" i="1" l="1"/>
  <c r="U23" i="1" s="1"/>
  <c r="L14" i="23"/>
  <c r="AD9" i="2"/>
  <c r="U9" i="2"/>
  <c r="S9" i="2"/>
  <c r="U13" i="1"/>
  <c r="U11" i="1"/>
  <c r="T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000-000001000000}">
      <text>
        <r>
          <rPr>
            <b/>
            <sz val="8"/>
            <color indexed="81"/>
            <rFont val="Tahoma"/>
            <family val="2"/>
          </rPr>
          <t>McCusker 14/6/07:</t>
        </r>
        <r>
          <rPr>
            <sz val="8"/>
            <color indexed="81"/>
            <rFont val="Tahoma"/>
            <family val="2"/>
          </rPr>
          <t xml:space="preserve">
minus 1.2.3 (other ind. RW) production</t>
        </r>
      </text>
    </comment>
  </commentList>
</comments>
</file>

<file path=xl/sharedStrings.xml><?xml version="1.0" encoding="utf-8"?>
<sst xmlns="http://schemas.openxmlformats.org/spreadsheetml/2006/main" count="3854" uniqueCount="620">
  <si>
    <t xml:space="preserve"> </t>
  </si>
  <si>
    <t xml:space="preserve"> Quantity</t>
  </si>
  <si>
    <t>I M P O R T</t>
  </si>
  <si>
    <t>Coniferous</t>
  </si>
  <si>
    <t>Non-Coniferous</t>
  </si>
  <si>
    <t>E X P O R T</t>
  </si>
  <si>
    <t>Code</t>
  </si>
  <si>
    <t>Quantity</t>
  </si>
  <si>
    <t>Unit</t>
  </si>
  <si>
    <t>Date:</t>
  </si>
  <si>
    <t>Official Address (in full):</t>
  </si>
  <si>
    <t>Telephone:</t>
  </si>
  <si>
    <t>Fax:</t>
  </si>
  <si>
    <t>E-mail:</t>
  </si>
  <si>
    <t>Name of Official responsible for reply:</t>
  </si>
  <si>
    <t>Product</t>
  </si>
  <si>
    <t xml:space="preserve">  PRODUCTION</t>
  </si>
  <si>
    <t>1.2.1</t>
  </si>
  <si>
    <t>1.2.1.C</t>
  </si>
  <si>
    <t>1.1.C</t>
  </si>
  <si>
    <t>1.2.C</t>
  </si>
  <si>
    <t>1.2.2</t>
  </si>
  <si>
    <t>1.2.2.C</t>
  </si>
  <si>
    <t>1.2.3</t>
  </si>
  <si>
    <t>1.2.3.C</t>
  </si>
  <si>
    <t>code</t>
  </si>
  <si>
    <t>Notes:</t>
  </si>
  <si>
    <t>Removals and Production</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</si>
  <si>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</si>
  <si>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</si>
  <si>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</si>
  <si>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</si>
  <si>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</si>
  <si>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</si>
  <si>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</si>
  <si>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</si>
  <si>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</si>
  <si>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</si>
  <si>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</si>
  <si>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</si>
  <si>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</si>
  <si>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</si>
  <si>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</si>
  <si>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</si>
  <si>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</si>
  <si>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</si>
  <si>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</si>
  <si>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</si>
  <si>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</si>
  <si>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</si>
  <si>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</si>
  <si>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</si>
  <si>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</si>
  <si>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</si>
  <si>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</si>
  <si>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</si>
  <si>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1.1.NC</t>
  </si>
  <si>
    <t>1.2.NC</t>
  </si>
  <si>
    <t>1.2.1.NC</t>
  </si>
  <si>
    <t>1.2.2.NC</t>
  </si>
  <si>
    <t>1.2.3.NC</t>
  </si>
  <si>
    <t>WOOD CHIPS AND PARTICLES</t>
  </si>
  <si>
    <t>of which: Tropical</t>
  </si>
  <si>
    <t>Non-coniferous</t>
  </si>
  <si>
    <t>OTHER PAPER AND PAPERBOARD N.E.S.</t>
  </si>
  <si>
    <t>1.2.NC.T</t>
  </si>
  <si>
    <t>Value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</si>
  <si>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</si>
  <si>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</si>
  <si>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</si>
  <si>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</si>
  <si>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</si>
  <si>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 xml:space="preserve">_______________  </t>
  </si>
  <si>
    <t xml:space="preserve">_____________________  </t>
  </si>
  <si>
    <t>12.6.1</t>
  </si>
  <si>
    <t>12.6.2</t>
  </si>
  <si>
    <t>12.6.3</t>
  </si>
  <si>
    <t>Apparent Consumption</t>
  </si>
  <si>
    <r>
      <t>Specify Currency and Unit of Value</t>
    </r>
    <r>
      <rPr>
        <b/>
        <sz val="10"/>
        <color indexed="10"/>
        <rFont val="Univers"/>
        <family val="2"/>
      </rPr>
      <t xml:space="preserve"> (e.g.:1000 US $)</t>
    </r>
    <r>
      <rPr>
        <b/>
        <sz val="16"/>
        <color indexed="10"/>
        <rFont val="Univers"/>
        <family val="2"/>
      </rPr>
      <t>:</t>
    </r>
  </si>
  <si>
    <r>
      <t xml:space="preserve">Specify Currency and Unit of Value </t>
    </r>
    <r>
      <rPr>
        <b/>
        <sz val="10"/>
        <color indexed="10"/>
        <rFont val="Univers"/>
        <family val="2"/>
      </rPr>
      <t>(e.g.:1000 US $)</t>
    </r>
    <r>
      <rPr>
        <b/>
        <sz val="16"/>
        <color indexed="10"/>
        <rFont val="Univers"/>
        <family val="2"/>
      </rPr>
      <t>:</t>
    </r>
  </si>
  <si>
    <t>HS2002</t>
  </si>
  <si>
    <t>HS2007</t>
  </si>
  <si>
    <t xml:space="preserve">OTHER FIBREBOARD </t>
  </si>
  <si>
    <t>CARTONBOARD</t>
  </si>
  <si>
    <t xml:space="preserve">C l a s s i f i c a t i o n s </t>
  </si>
  <si>
    <t xml:space="preserve">C l a s s i f i c a t i o n s  </t>
  </si>
  <si>
    <r>
      <t>1000 m</t>
    </r>
    <r>
      <rPr>
        <vertAlign val="superscript"/>
        <sz val="10"/>
        <rFont val="Univers"/>
        <family val="2"/>
      </rPr>
      <t>3</t>
    </r>
    <r>
      <rPr>
        <sz val="10"/>
        <rFont val="Univers"/>
        <family val="2"/>
      </rPr>
      <t>ub</t>
    </r>
  </si>
  <si>
    <r>
      <t>1000 m</t>
    </r>
    <r>
      <rPr>
        <vertAlign val="superscript"/>
        <sz val="11"/>
        <rFont val="Univers"/>
        <family val="2"/>
      </rPr>
      <t>3</t>
    </r>
    <r>
      <rPr>
        <sz val="11"/>
        <rFont val="Univers"/>
        <family val="2"/>
      </rPr>
      <t>ub</t>
    </r>
  </si>
  <si>
    <t>WOOD FUEL (INCLUDING WOOD FOR CHARCOAL)</t>
  </si>
  <si>
    <t>3.1</t>
  </si>
  <si>
    <t>3.2</t>
  </si>
  <si>
    <t>WOOD CHIPS, PARTICLES AND RESIDUES</t>
  </si>
  <si>
    <t>WOOD RESIDUES (INCLUDING WOOD FOR AGGLOMERATES)</t>
  </si>
  <si>
    <t>WOOD PELLETS</t>
  </si>
  <si>
    <t>WOOD PELLETS AND OTHER AGGLOMERATES</t>
  </si>
  <si>
    <t>OTHER AGGLOMERATES</t>
  </si>
  <si>
    <t>CHEMICAL WOOD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</si>
  <si>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</si>
  <si>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</si>
  <si>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</si>
  <si>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</si>
  <si>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</si>
  <si>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</si>
  <si>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</si>
  <si>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SECONDARY PAPER PRODUCTS</t>
  </si>
  <si>
    <t>COMPOSITE PAPER AND PAPERBOARD</t>
  </si>
  <si>
    <t>SPECIAL COATED PAPER AND PULP PRODUCTS</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</si>
  <si>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</si>
  <si>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</si>
  <si>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</si>
  <si>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</si>
  <si>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</si>
  <si>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</si>
  <si>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HS2012</t>
  </si>
  <si>
    <t>HOUSEHOLD AND SANITARY PAPERS</t>
  </si>
  <si>
    <t>OTHER PAPER AND PAPERBOARD N.E.S. (NOT ELSEWHERE SPECIFIED)</t>
  </si>
  <si>
    <t>4401.10</t>
  </si>
  <si>
    <t>4402.90</t>
  </si>
  <si>
    <r>
      <rPr>
        <b/>
        <sz val="11"/>
        <rFont val="Univers"/>
        <family val="2"/>
      </rPr>
      <t xml:space="preserve">4401.21/22 </t>
    </r>
    <r>
      <rPr>
        <b/>
        <sz val="11"/>
        <color indexed="10"/>
        <rFont val="Univers"/>
        <family val="2"/>
      </rPr>
      <t xml:space="preserve"> ex4401.39</t>
    </r>
  </si>
  <si>
    <t>4401.21/22</t>
  </si>
  <si>
    <t>ex4401.39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</si>
  <si>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</si>
  <si>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</si>
  <si>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</si>
  <si>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</si>
  <si>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</si>
  <si>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</si>
  <si>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ex4412.32  ex4412.94  ex4412.99</t>
    </r>
  </si>
  <si>
    <t>44.10</t>
  </si>
  <si>
    <t>4410.12</t>
  </si>
  <si>
    <t>4411.92</t>
  </si>
  <si>
    <t>47.01/02/03/04/05</t>
  </si>
  <si>
    <t>4703.21/29</t>
  </si>
  <si>
    <t>4706.10/30/91/92/93</t>
  </si>
  <si>
    <t>4706.20</t>
  </si>
  <si>
    <t>48.01  4802.10/20/54/55/56/57/58/61/62/69  48.09  4810.13/14/19/22/29</t>
  </si>
  <si>
    <t>4802.61/62/69</t>
  </si>
  <si>
    <t>4802.10/20/54/55/56/57/58</t>
  </si>
  <si>
    <t xml:space="preserve">4804.11/19/21/29/31/39/42/49/51/52/59  4805.11/12/19/24/25/30/91/92/93  4806.10/20/40  48.08  4810.31/32/39/92/99  4811.51/59 </t>
  </si>
  <si>
    <t>4804.11/19  4805.11/12/19/24/25/91</t>
  </si>
  <si>
    <t>4804.42/49/51/52/59  4805.92  4810.32/39/92  4811.51/59</t>
  </si>
  <si>
    <t>4804.21/29/31/39  4805.30  4806.10/20/40  48.08  4810.31/99</t>
  </si>
  <si>
    <t>031</t>
  </si>
  <si>
    <t>0313</t>
  </si>
  <si>
    <t>0311  0312</t>
  </si>
  <si>
    <t>0311</t>
  </si>
  <si>
    <t>0312</t>
  </si>
  <si>
    <t>PRODUCTION</t>
  </si>
  <si>
    <t>3151</t>
  </si>
  <si>
    <t>3141  3142</t>
  </si>
  <si>
    <t>3143</t>
  </si>
  <si>
    <t>3144</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</si>
  <si>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</si>
  <si>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</si>
  <si>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</si>
  <si>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</si>
  <si>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</si>
  <si>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</si>
  <si>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</si>
  <si>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</si>
  <si>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</si>
  <si>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</si>
  <si>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</si>
  <si>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</si>
  <si>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</si>
  <si>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</si>
  <si>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</si>
  <si>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</si>
  <si>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</si>
  <si>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</si>
  <si>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</si>
  <si>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4409.10/29</t>
  </si>
  <si>
    <t>4409.10</t>
  </si>
  <si>
    <t>4409.29</t>
  </si>
  <si>
    <t>ex4409.29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</si>
  <si>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</si>
  <si>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 xml:space="preserve">4811.10/41/49/60/90 </t>
  </si>
  <si>
    <t>ex4823.90</t>
  </si>
  <si>
    <t>4823.70</t>
  </si>
  <si>
    <t>4823.20</t>
  </si>
  <si>
    <t>Nomenclature</t>
  </si>
  <si>
    <t>440110</t>
  </si>
  <si>
    <t>440320</t>
  </si>
  <si>
    <t>440341</t>
  </si>
  <si>
    <t>440349</t>
  </si>
  <si>
    <t>440391</t>
  </si>
  <si>
    <t>440392</t>
  </si>
  <si>
    <t>440399</t>
  </si>
  <si>
    <t>1.1</t>
  </si>
  <si>
    <t>1.2.C</t>
    <phoneticPr fontId="4"/>
  </si>
  <si>
    <t>1.2.NC.T</t>
    <phoneticPr fontId="4"/>
  </si>
  <si>
    <t>Only some part of it</t>
    <phoneticPr fontId="4"/>
  </si>
  <si>
    <t>2</t>
  </si>
  <si>
    <t>440290</t>
  </si>
  <si>
    <t>440121</t>
  </si>
  <si>
    <t>440122</t>
  </si>
  <si>
    <t>3.1</t>
    <phoneticPr fontId="4"/>
  </si>
  <si>
    <t>3.2</t>
    <phoneticPr fontId="4"/>
  </si>
  <si>
    <t>440139</t>
  </si>
  <si>
    <t>440131</t>
  </si>
  <si>
    <t>440130</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</si>
  <si>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</si>
  <si>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</si>
  <si>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</si>
  <si>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</si>
  <si>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</si>
  <si>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</si>
  <si>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</si>
  <si>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</si>
  <si>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</si>
  <si>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</si>
  <si>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</si>
  <si>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</si>
  <si>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</si>
  <si>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</si>
  <si>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</si>
  <si>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</si>
  <si>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</si>
  <si>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</si>
  <si>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441012</t>
  </si>
  <si>
    <t>441112</t>
  </si>
  <si>
    <t>441113</t>
  </si>
  <si>
    <t>441114</t>
  </si>
  <si>
    <t>441192</t>
  </si>
  <si>
    <t>441193</t>
  </si>
  <si>
    <t>441194</t>
  </si>
  <si>
    <t>441231</t>
  </si>
  <si>
    <t>441232</t>
  </si>
  <si>
    <t>441239</t>
  </si>
  <si>
    <t>441294</t>
  </si>
  <si>
    <t>441299</t>
  </si>
  <si>
    <t>4701</t>
  </si>
  <si>
    <t>470321</t>
  </si>
  <si>
    <t>470329</t>
  </si>
  <si>
    <t>4705</t>
  </si>
  <si>
    <t>4702</t>
  </si>
  <si>
    <t>470610</t>
  </si>
  <si>
    <t>470620</t>
  </si>
  <si>
    <t>470630</t>
  </si>
  <si>
    <t>470691</t>
  </si>
  <si>
    <t>470692</t>
  </si>
  <si>
    <t>470693</t>
  </si>
  <si>
    <t>8.1</t>
  </si>
  <si>
    <t>8.2</t>
  </si>
  <si>
    <t>9</t>
  </si>
  <si>
    <t>4707</t>
  </si>
  <si>
    <t>4801</t>
  </si>
  <si>
    <t>480210</t>
  </si>
  <si>
    <t>480220</t>
  </si>
  <si>
    <t>480254</t>
  </si>
  <si>
    <t>480255</t>
  </si>
  <si>
    <t>480256</t>
  </si>
  <si>
    <t>480257</t>
  </si>
  <si>
    <t>480258</t>
  </si>
  <si>
    <t>480261</t>
  </si>
  <si>
    <t>480262</t>
  </si>
  <si>
    <t>480269</t>
  </si>
  <si>
    <t>4803</t>
  </si>
  <si>
    <t>480593</t>
  </si>
  <si>
    <t>4808</t>
  </si>
  <si>
    <t>481013</t>
  </si>
  <si>
    <t>481014</t>
  </si>
  <si>
    <t>481019</t>
  </si>
  <si>
    <t>481022</t>
  </si>
  <si>
    <t>481029</t>
  </si>
  <si>
    <t>481151</t>
  </si>
  <si>
    <t>481159</t>
  </si>
  <si>
    <t>4812</t>
  </si>
  <si>
    <t>4813</t>
  </si>
  <si>
    <t>10.2</t>
  </si>
  <si>
    <t> 480429</t>
  </si>
  <si>
    <t> 480431</t>
  </si>
  <si>
    <t>440910</t>
  </si>
  <si>
    <t>440929</t>
  </si>
  <si>
    <t/>
  </si>
  <si>
    <t>4414</t>
  </si>
  <si>
    <t>4419</t>
  </si>
  <si>
    <t>4417</t>
  </si>
  <si>
    <t>4807</t>
  </si>
  <si>
    <t>12.1</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</si>
  <si>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</si>
  <si>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</si>
  <si>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</si>
  <si>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</si>
  <si>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</si>
  <si>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</si>
  <si>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</si>
  <si>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</si>
  <si>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</si>
  <si>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</si>
  <si>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</si>
  <si>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</si>
  <si>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</si>
  <si>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</si>
  <si>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</si>
  <si>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03131</t>
  </si>
  <si>
    <t>03132</t>
  </si>
  <si>
    <t>ex03110  ex03120</t>
  </si>
  <si>
    <t>ex03110</t>
  </si>
  <si>
    <t>ex03120</t>
  </si>
  <si>
    <t>ex34510</t>
  </si>
  <si>
    <t>ex31230</t>
  </si>
  <si>
    <t>39281  39282</t>
  </si>
  <si>
    <t>39281</t>
  </si>
  <si>
    <t>39282</t>
  </si>
  <si>
    <t>31511</t>
  </si>
  <si>
    <t>31512</t>
  </si>
  <si>
    <t>ex31512</t>
  </si>
  <si>
    <t>31411  31421</t>
  </si>
  <si>
    <t>31412  31422</t>
  </si>
  <si>
    <t>ex31412  ex31422</t>
  </si>
  <si>
    <t>31432</t>
  </si>
  <si>
    <t>31442</t>
  </si>
  <si>
    <t>31441</t>
  </si>
  <si>
    <t>31449</t>
  </si>
  <si>
    <t>In CPC, if only 3 or 4 digits are shown, then all sub-codes at lower degrees of aggregation are included (for example, 0313 includes 03131 and 03132).</t>
  </si>
  <si>
    <t>REMOVALS OF ROUNDWOOD (WOOD IN THE ROUGH)</t>
  </si>
  <si>
    <t>% change</t>
  </si>
  <si>
    <t>m3 of wood in m3 or mt of product</t>
  </si>
  <si>
    <t>Roundwood</t>
  </si>
  <si>
    <t>Industrial roundwood availability</t>
  </si>
  <si>
    <t>Solid wood equivalent</t>
  </si>
  <si>
    <t>plywood production</t>
  </si>
  <si>
    <t>mechanical/semi-chemical pulp production</t>
  </si>
  <si>
    <t>chemical pulp production</t>
  </si>
  <si>
    <t>dissolving pulp production</t>
  </si>
  <si>
    <t>agglomerate production</t>
  </si>
  <si>
    <t>particle board production (incl OSB)</t>
  </si>
  <si>
    <t>fibreboard production</t>
  </si>
  <si>
    <t>share of agglomerates produced from industrial roundwood residues</t>
  </si>
  <si>
    <t>Solid Wood Demand</t>
  </si>
  <si>
    <t>Negative number means not enough roundwood available</t>
  </si>
  <si>
    <t>positive = surplus</t>
  </si>
  <si>
    <t>test for good numbers, missing  number, bad number, negative number</t>
  </si>
  <si>
    <t>gap (demand/availability)</t>
  </si>
  <si>
    <t>Difference (roundwood-demand)</t>
  </si>
  <si>
    <t>Availability</t>
  </si>
  <si>
    <t>Industrial Roundwood Balance</t>
  </si>
  <si>
    <t>Recovered wood used in particle board</t>
  </si>
  <si>
    <t>% of particle board that is from recovered wood</t>
  </si>
  <si>
    <t>usable industrial roundwood - amount of roundwood that is used, remainder leaves industry</t>
  </si>
  <si>
    <t>Positive number means more roundwood available than demanded</t>
  </si>
  <si>
    <t>Conversion factors</t>
  </si>
  <si>
    <t>RECOVERED POST-CONSUMER WOOD</t>
  </si>
  <si>
    <t>5</t>
  </si>
  <si>
    <t>5.1</t>
  </si>
  <si>
    <t>5.2</t>
  </si>
  <si>
    <t>6</t>
  </si>
  <si>
    <t>6.C</t>
  </si>
  <si>
    <t>6.NC</t>
  </si>
  <si>
    <t>6.NC.T</t>
  </si>
  <si>
    <t>7</t>
  </si>
  <si>
    <t>7.C</t>
  </si>
  <si>
    <t>7.NC</t>
  </si>
  <si>
    <t>7.NC.T</t>
  </si>
  <si>
    <t>8</t>
  </si>
  <si>
    <t>8.1.C</t>
  </si>
  <si>
    <t>8.1.NC</t>
  </si>
  <si>
    <t>8.1.NC.T</t>
  </si>
  <si>
    <t>8.2.1</t>
  </si>
  <si>
    <t>8.3</t>
  </si>
  <si>
    <t>8.3.1</t>
  </si>
  <si>
    <t>8.3.2</t>
  </si>
  <si>
    <t>8.3.3</t>
  </si>
  <si>
    <t>9.1</t>
  </si>
  <si>
    <t>MECHANICAL AND SEMI-CHEMICAL WOOD PULP</t>
  </si>
  <si>
    <t>9.2</t>
  </si>
  <si>
    <t>9.2.1</t>
  </si>
  <si>
    <t>9.2.1.1</t>
  </si>
  <si>
    <t>SULPHATE PULP</t>
  </si>
  <si>
    <t>of which: BLEACHED</t>
  </si>
  <si>
    <t>SULPHITE PULP</t>
  </si>
  <si>
    <t>9.2.2</t>
  </si>
  <si>
    <t>9.3</t>
  </si>
  <si>
    <t>10</t>
  </si>
  <si>
    <t>10.1</t>
  </si>
  <si>
    <t>11</t>
  </si>
  <si>
    <t>12</t>
  </si>
  <si>
    <t>12.1.1</t>
  </si>
  <si>
    <t>12.1.2</t>
  </si>
  <si>
    <t>12.1.3</t>
  </si>
  <si>
    <t>12.1.4</t>
  </si>
  <si>
    <t>12.3.1</t>
  </si>
  <si>
    <t>12.3.2</t>
  </si>
  <si>
    <t>12.3.3</t>
  </si>
  <si>
    <t>12.3.4</t>
  </si>
  <si>
    <t>4</t>
  </si>
  <si>
    <t>13.1.C</t>
  </si>
  <si>
    <t>13.1.NC</t>
  </si>
  <si>
    <t>13.1.NC.T</t>
  </si>
  <si>
    <t>PREFABRICATED BUILDINGS OF WOOD</t>
  </si>
  <si>
    <t>14.5.1</t>
  </si>
  <si>
    <t>14.5.2</t>
  </si>
  <si>
    <t>14.5.3</t>
  </si>
  <si>
    <t>HS2017</t>
  </si>
  <si>
    <t>SAWNWOOD (INCLUDING SLEEPERS)</t>
  </si>
  <si>
    <t>ex0312</t>
  </si>
  <si>
    <t>ex39283</t>
  </si>
  <si>
    <r>
      <t xml:space="preserve">31101 </t>
    </r>
    <r>
      <rPr>
        <b/>
        <sz val="11"/>
        <color rgb="FFFF0000"/>
        <rFont val="Univers"/>
        <family val="2"/>
      </rPr>
      <t xml:space="preserve"> ex31109  ex3132</t>
    </r>
  </si>
  <si>
    <r>
      <t>31102</t>
    </r>
    <r>
      <rPr>
        <b/>
        <sz val="11"/>
        <color rgb="FFFF0000"/>
        <rFont val="Univers"/>
        <family val="2"/>
      </rPr>
      <t xml:space="preserve">  ex31109  ex3132</t>
    </r>
  </si>
  <si>
    <t>311  3132</t>
  </si>
  <si>
    <t>ex31102  ex31109  ex3132</t>
  </si>
  <si>
    <t>3141  3142  3143  3144</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</si>
  <si>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</si>
  <si>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t>ex31230  ex39283</t>
  </si>
  <si>
    <t>4401.11/12  44.03</t>
  </si>
  <si>
    <t>4401.10  44.03</t>
  </si>
  <si>
    <t>4401.11/12</t>
  </si>
  <si>
    <t>ex4401.10</t>
  </si>
  <si>
    <t>4403.11/21/22/23/24/25/26</t>
  </si>
  <si>
    <r>
      <rPr>
        <b/>
        <sz val="11"/>
        <color indexed="10"/>
        <rFont val="Univers"/>
        <family val="2"/>
      </rPr>
      <t xml:space="preserve">ex4403.10  </t>
    </r>
    <r>
      <rPr>
        <b/>
        <sz val="11"/>
        <rFont val="Univers"/>
        <family val="2"/>
      </rPr>
      <t>4403.20</t>
    </r>
  </si>
  <si>
    <t>4403.12/41/49/91/93/94/95/96/97/98/99</t>
  </si>
  <si>
    <r>
      <rPr>
        <b/>
        <sz val="11"/>
        <color indexed="10"/>
        <rFont val="Univers"/>
        <family val="2"/>
      </rPr>
      <t xml:space="preserve">ex4403.10  </t>
    </r>
    <r>
      <rPr>
        <b/>
        <sz val="11"/>
        <rFont val="Univers"/>
        <family val="2"/>
      </rPr>
      <t>4403.41/49/91/92/99</t>
    </r>
  </si>
  <si>
    <t>4401.31/39</t>
  </si>
  <si>
    <t>44.06  44.07</t>
  </si>
  <si>
    <t>4406.11/91  4407.11/12/19</t>
  </si>
  <si>
    <r>
      <rPr>
        <b/>
        <sz val="11"/>
        <color indexed="10"/>
        <rFont val="Univers"/>
        <family val="2"/>
      </rPr>
      <t>ex4406.10/90</t>
    </r>
    <r>
      <rPr>
        <b/>
        <sz val="11"/>
        <rFont val="Univers"/>
        <family val="2"/>
      </rPr>
      <t xml:space="preserve">  4407.10</t>
    </r>
  </si>
  <si>
    <t>4406.12/92  4407.21/22/25/26/27/28/29/91/92/93/94/95/96/97/99</t>
  </si>
  <si>
    <r>
      <rPr>
        <b/>
        <sz val="11"/>
        <color indexed="10"/>
        <rFont val="Univers"/>
        <family val="2"/>
      </rPr>
      <t xml:space="preserve">ex4406.10/90  </t>
    </r>
    <r>
      <rPr>
        <b/>
        <sz val="11"/>
        <rFont val="Univers"/>
        <family val="2"/>
      </rPr>
      <t>4407.21/22/25/26/27/28/29/91/92/93/94/95/99</t>
    </r>
  </si>
  <si>
    <t>4408.31/39</t>
  </si>
  <si>
    <t>44.10  44.11  4412.31/33/34/39/94/99</t>
  </si>
  <si>
    <t>44.10  44.11  4412.31/32/39/94/99</t>
  </si>
  <si>
    <t>4412.31/33/34/39/94/99</t>
  </si>
  <si>
    <r>
      <rPr>
        <b/>
        <sz val="11"/>
        <rFont val="Univers"/>
        <family val="2"/>
      </rPr>
      <t xml:space="preserve">4412.39 </t>
    </r>
    <r>
      <rPr>
        <b/>
        <sz val="11"/>
        <color indexed="10"/>
        <rFont val="Univers"/>
        <family val="2"/>
      </rPr>
      <t xml:space="preserve"> ex4412.94  ex4412.99</t>
    </r>
  </si>
  <si>
    <r>
      <rPr>
        <b/>
        <sz val="11"/>
        <rFont val="Univers"/>
        <family val="2"/>
      </rPr>
      <t xml:space="preserve">4412.31/33/34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</si>
  <si>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</si>
  <si>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color rgb="FFFF0000"/>
        <rFont val="Univers"/>
        <family val="2"/>
      </rPr>
      <t>ex4411.14</t>
    </r>
    <r>
      <rPr>
        <b/>
        <sz val="11"/>
        <rFont val="Univers"/>
        <family val="2"/>
      </rPr>
      <t xml:space="preserve">  4411.93/94</t>
    </r>
  </si>
  <si>
    <t>47.01  47.05</t>
  </si>
  <si>
    <t>48.09  4810.13/14/19/22/29</t>
  </si>
  <si>
    <t>4409.10/22/29</t>
  </si>
  <si>
    <t>4409.22/29</t>
  </si>
  <si>
    <t>4409.22</t>
  </si>
  <si>
    <t>44.15/16</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</si>
  <si>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</si>
  <si>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</si>
  <si>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t>4418.10/20/40/50/60/74/75/79/99</t>
  </si>
  <si>
    <r>
      <t xml:space="preserve">4418.10/20/40/50/60  </t>
    </r>
    <r>
      <rPr>
        <b/>
        <sz val="11"/>
        <color rgb="FFFF0000"/>
        <rFont val="Univers"/>
        <family val="2"/>
      </rPr>
      <t>ex4418.71  ex4418.72  ex4418.79  ex4418.90</t>
    </r>
  </si>
  <si>
    <t>9406.10</t>
  </si>
  <si>
    <t>ex94.06</t>
  </si>
  <si>
    <t>44.04/05/13/17  4421.10/99</t>
  </si>
  <si>
    <r>
      <t xml:space="preserve">44.04/05/13/17  4421.10  </t>
    </r>
    <r>
      <rPr>
        <b/>
        <sz val="11"/>
        <color rgb="FFFF0000"/>
        <rFont val="Univers"/>
        <family val="2"/>
      </rPr>
      <t>ex4421.90</t>
    </r>
  </si>
  <si>
    <t>48.14/16/17/20/21/22/23</t>
  </si>
  <si>
    <t>245.01  247</t>
  </si>
  <si>
    <t>ex245.01</t>
  </si>
  <si>
    <r>
      <rPr>
        <b/>
        <sz val="11"/>
        <color rgb="FFFF0000"/>
        <rFont val="Univers"/>
        <family val="2"/>
      </rPr>
      <t xml:space="preserve">ex247.3  </t>
    </r>
    <r>
      <rPr>
        <b/>
        <sz val="11"/>
        <rFont val="Univers"/>
        <family val="2"/>
      </rPr>
      <t>247.4</t>
    </r>
  </si>
  <si>
    <r>
      <rPr>
        <b/>
        <sz val="11"/>
        <color rgb="FFFF0000"/>
        <rFont val="Univers"/>
        <family val="2"/>
      </rPr>
      <t xml:space="preserve">ex247.3  </t>
    </r>
    <r>
      <rPr>
        <b/>
        <sz val="11"/>
        <rFont val="Univers"/>
        <family val="2"/>
      </rPr>
      <t>247.5  247.9</t>
    </r>
  </si>
  <si>
    <r>
      <rPr>
        <b/>
        <sz val="11"/>
        <color rgb="FFFF0000"/>
        <rFont val="Univers"/>
        <family val="2"/>
      </rPr>
      <t xml:space="preserve">ex247.3  </t>
    </r>
    <r>
      <rPr>
        <b/>
        <sz val="11"/>
        <rFont val="Univers"/>
        <family val="2"/>
      </rPr>
      <t xml:space="preserve">247.5  </t>
    </r>
    <r>
      <rPr>
        <b/>
        <sz val="11"/>
        <color rgb="FFFF0000"/>
        <rFont val="Univers"/>
        <family val="2"/>
      </rPr>
      <t>ex247.9</t>
    </r>
  </si>
  <si>
    <t>ex245.02</t>
  </si>
  <si>
    <t>ex246.2</t>
  </si>
  <si>
    <r>
      <rPr>
        <b/>
        <sz val="11"/>
        <rFont val="Univers"/>
        <family val="2"/>
      </rPr>
      <t xml:space="preserve">246.1  </t>
    </r>
    <r>
      <rPr>
        <b/>
        <sz val="11"/>
        <color rgb="FFFF0000"/>
        <rFont val="Univers"/>
        <family val="2"/>
      </rPr>
      <t>ex246.2</t>
    </r>
  </si>
  <si>
    <r>
      <t xml:space="preserve">ex248.11  ex248.19  </t>
    </r>
    <r>
      <rPr>
        <b/>
        <sz val="11"/>
        <rFont val="Univers"/>
        <family val="2"/>
      </rPr>
      <t>248.2</t>
    </r>
  </si>
  <si>
    <r>
      <t xml:space="preserve">ex248.11  ex248.19  </t>
    </r>
    <r>
      <rPr>
        <b/>
        <sz val="11"/>
        <rFont val="Univers"/>
        <family val="2"/>
      </rPr>
      <t>248.4</t>
    </r>
  </si>
  <si>
    <r>
      <t>ex248.11  ex248.19  ex</t>
    </r>
    <r>
      <rPr>
        <b/>
        <sz val="11"/>
        <rFont val="Univers"/>
        <family val="2"/>
      </rPr>
      <t>248.4</t>
    </r>
  </si>
  <si>
    <t>248.1  248.2  248.4</t>
  </si>
  <si>
    <t>ex634.12</t>
  </si>
  <si>
    <t>ex634.31  ex634.33  ex634.39</t>
  </si>
  <si>
    <t>ex634.22</t>
  </si>
  <si>
    <t>251.2  251.91</t>
  </si>
  <si>
    <t>47.03  47.04</t>
  </si>
  <si>
    <t>251.4  251.5</t>
  </si>
  <si>
    <t>251.4  251.5  251.6</t>
  </si>
  <si>
    <t>251.2  251.3  251.4  251.5  251.6  251.91</t>
  </si>
  <si>
    <t>ex251.92</t>
  </si>
  <si>
    <t>641.21/22/26</t>
  </si>
  <si>
    <r>
      <t>4802.40  4804.41  4805.40/50  4806.30</t>
    </r>
    <r>
      <rPr>
        <b/>
        <sz val="14"/>
        <rFont val="Univers"/>
        <family val="2"/>
      </rPr>
      <t xml:space="preserve">  </t>
    </r>
    <r>
      <rPr>
        <b/>
        <sz val="11"/>
        <rFont val="Univers"/>
        <family val="2"/>
      </rPr>
      <t xml:space="preserve">48.12  48.13 </t>
    </r>
  </si>
  <si>
    <t>48.01  48.02  48.03  48.04  48.05  48.06  48.08  48.09  48.10  4811.51/59  48.12  48.13</t>
  </si>
  <si>
    <t>ex641.59</t>
  </si>
  <si>
    <t>634.22/23/31/33/39  634.5</t>
  </si>
  <si>
    <t>634.31/33/39</t>
  </si>
  <si>
    <t>634.22/23</t>
  </si>
  <si>
    <t>ex634.54  ex634.55</t>
  </si>
  <si>
    <t>641.1  641.21/22/26/29  641.3</t>
  </si>
  <si>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</si>
  <si>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</si>
  <si>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</si>
  <si>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</si>
  <si>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</si>
  <si>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641.1  641.2  641.3  641.4  641.5  641.62/63/64/69/71/72/74/75/76/77/93  642.41</t>
  </si>
  <si>
    <t>248.3</t>
  </si>
  <si>
    <t>248.5</t>
  </si>
  <si>
    <t>ex248.5</t>
  </si>
  <si>
    <t>248.3  248.5</t>
  </si>
  <si>
    <t>635.1  635.2</t>
  </si>
  <si>
    <r>
      <t xml:space="preserve">635.41  </t>
    </r>
    <r>
      <rPr>
        <b/>
        <sz val="11"/>
        <color rgb="FFFF0000"/>
        <rFont val="Univers"/>
        <family val="2"/>
      </rPr>
      <t xml:space="preserve">ex635.42  </t>
    </r>
    <r>
      <rPr>
        <b/>
        <sz val="11"/>
        <rFont val="Univers"/>
        <family val="2"/>
      </rPr>
      <t>635.49</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</si>
  <si>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</si>
  <si>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</si>
  <si>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ex811.0</t>
  </si>
  <si>
    <r>
      <t xml:space="preserve">634.21/91/93  635.91  </t>
    </r>
    <r>
      <rPr>
        <b/>
        <sz val="11"/>
        <color rgb="FFFF0000"/>
        <rFont val="Univers"/>
        <family val="2"/>
      </rPr>
      <t>ex635.99</t>
    </r>
  </si>
  <si>
    <t>641.73/78/79</t>
  </si>
  <si>
    <t>642.43/94</t>
  </si>
  <si>
    <t>641.94  642.2  642.3  642.42/45/91/93/99  892.81</t>
  </si>
  <si>
    <t>ex642.99</t>
  </si>
  <si>
    <t>PRIMARY PRODUCTS</t>
  </si>
  <si>
    <r>
      <rPr>
        <b/>
        <sz val="14"/>
        <rFont val="Univers"/>
        <family val="2"/>
      </rPr>
      <t>FOREST SECTOR QUESTIONNAIRE</t>
    </r>
    <r>
      <rPr>
        <b/>
        <sz val="12"/>
        <rFont val="Univers"/>
        <family val="2"/>
      </rPr>
      <t xml:space="preserve">  </t>
    </r>
    <r>
      <rPr>
        <b/>
        <sz val="24"/>
        <rFont val="Univers"/>
        <family val="2"/>
      </rPr>
      <t>JQ1</t>
    </r>
  </si>
  <si>
    <r>
      <rPr>
        <b/>
        <sz val="14"/>
        <rFont val="Univers"/>
        <family val="2"/>
      </rPr>
      <t xml:space="preserve">FOREST SECTOR QUESTIONNAIRE </t>
    </r>
    <r>
      <rPr>
        <b/>
        <sz val="12"/>
        <rFont val="Univers"/>
        <family val="2"/>
      </rPr>
      <t xml:space="preserve"> </t>
    </r>
    <r>
      <rPr>
        <b/>
        <sz val="24"/>
        <rFont val="Univers"/>
        <family val="2"/>
      </rPr>
      <t>JQ2</t>
    </r>
  </si>
  <si>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</si>
  <si>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</si>
  <si>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4"/>
        <rFont val="Univers"/>
        <family val="2"/>
      </rPr>
      <t xml:space="preserve">FOREST SECTOR QUESTIONNAIRE </t>
    </r>
    <r>
      <rPr>
        <b/>
        <sz val="32"/>
        <rFont val="Univers"/>
        <family val="2"/>
      </rPr>
      <t>JQ3 (Supp. 1)</t>
    </r>
  </si>
  <si>
    <t>SECONDARY PROCESSED PRODUCTS</t>
  </si>
  <si>
    <t>CORRESPONDENCES to HS2017, HS2012 and SITC Rev.4</t>
  </si>
  <si>
    <t>CORRESPONDENCES to CPC Ver.2.1</t>
  </si>
  <si>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</si>
  <si>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rPr>
        <b/>
        <sz val="11"/>
        <color rgb="FFFF0000"/>
        <rFont val="Univers"/>
        <family val="2"/>
      </rPr>
      <t xml:space="preserve">ex4403.10  </t>
    </r>
    <r>
      <rPr>
        <b/>
        <sz val="11"/>
        <rFont val="Univers"/>
        <family val="2"/>
      </rPr>
      <t xml:space="preserve">4403.41/49  </t>
    </r>
    <r>
      <rPr>
        <b/>
        <sz val="11"/>
        <color indexed="10"/>
        <rFont val="Univers"/>
        <family val="2"/>
      </rPr>
      <t>ex4403.99</t>
    </r>
  </si>
  <si>
    <t>1.1C</t>
  </si>
  <si>
    <t>1.1NC</t>
  </si>
  <si>
    <t>1.2.NC</t>
    <phoneticPr fontId="4"/>
  </si>
  <si>
    <r>
      <rPr>
        <b/>
        <sz val="14"/>
        <rFont val="Univers"/>
        <family val="2"/>
      </rPr>
      <t>FOREST SECTOR QUESTIONNAIRE</t>
    </r>
    <r>
      <rPr>
        <b/>
        <sz val="24"/>
        <rFont val="Univers"/>
        <family val="2"/>
      </rPr>
      <t xml:space="preserve"> JQ3</t>
    </r>
  </si>
  <si>
    <t>This table highlights discrepancies between items and sub-items. Please verify your data for any non-zero figure!</t>
  </si>
  <si>
    <t>This table highlights discrepancies between production and trade. For any negative number, indicating greater net exports than production, please verify your data!</t>
  </si>
  <si>
    <t>Central Product Classification Version 2.1
(CPC Ver. 2.1)</t>
  </si>
  <si>
    <t>Sawnwood production</t>
  </si>
  <si>
    <t>veneer production</t>
  </si>
  <si>
    <r>
      <t>For instance "</t>
    </r>
    <r>
      <rPr>
        <sz val="14"/>
        <color indexed="10"/>
        <rFont val="Univers"/>
        <family val="2"/>
      </rPr>
      <t>ex31512</t>
    </r>
    <r>
      <rPr>
        <sz val="14"/>
        <rFont val="Univers"/>
        <family val="2"/>
      </rPr>
      <t>" under product 7.NC.T means that only a part of CPC Ver.2.1 code 31512 refers to non-coniferous tropical veneer sheets.</t>
    </r>
  </si>
  <si>
    <t>SITC Rev.4</t>
  </si>
  <si>
    <r>
      <t>The term "</t>
    </r>
    <r>
      <rPr>
        <sz val="14"/>
        <color indexed="10"/>
        <rFont val="Univers"/>
        <family val="2"/>
      </rPr>
      <t>ex</t>
    </r>
    <r>
      <rPr>
        <sz val="14"/>
        <rFont val="Univers"/>
        <family val="2"/>
      </rPr>
      <t xml:space="preserve">" means that there is not a complete correlation between the two codes </t>
    </r>
    <r>
      <rPr>
        <sz val="14"/>
        <rFont val="Univers"/>
        <family val="2"/>
      </rPr>
      <t>and that only a part of the HS2012/HS2017</t>
    </r>
    <r>
      <rPr>
        <sz val="14"/>
        <rFont val="Univers"/>
        <family val="2"/>
      </rPr>
      <t xml:space="preserve"> or SITC Rev.</t>
    </r>
    <r>
      <rPr>
        <sz val="14"/>
        <rFont val="Univers"/>
        <family val="2"/>
      </rPr>
      <t>4 code is applicable.</t>
    </r>
  </si>
  <si>
    <r>
      <t>For instance "</t>
    </r>
    <r>
      <rPr>
        <sz val="14"/>
        <color indexed="10"/>
        <rFont val="Univers"/>
        <family val="2"/>
      </rPr>
      <t>ex4401.40</t>
    </r>
    <r>
      <rPr>
        <sz val="14"/>
        <rFont val="Univers"/>
        <family val="2"/>
      </rPr>
      <t xml:space="preserve">" under product 3.2 means that only a part </t>
    </r>
    <r>
      <rPr>
        <sz val="14"/>
        <rFont val="Univers"/>
        <family val="2"/>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</si>
  <si>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</si>
  <si>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</si>
  <si>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</si>
  <si>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</si>
  <si>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r>
      <t xml:space="preserve">4401.21/22  </t>
    </r>
    <r>
      <rPr>
        <b/>
        <sz val="11"/>
        <color rgb="FFFF0000"/>
        <rFont val="Univers"/>
        <family val="2"/>
      </rPr>
      <t>ex4401.40</t>
    </r>
  </si>
  <si>
    <t>PULPWOOD, ROUND AND SPLIT (INCLUDING WOOD FOR PARTICLE BOARD, OSB AND FIBREBOARD)</t>
  </si>
  <si>
    <t>PARTICLE BOARD, ORIENTED STRAND BOARD (OSB) AND SIMILAR BOARD</t>
  </si>
  <si>
    <t>of which: ORIENTED STRAND BOARD (OSB)</t>
  </si>
  <si>
    <t>PARTICLE BOARD, ORIENTED STRAND BOARD (OSB) and SIMILAR BOARD</t>
  </si>
  <si>
    <r>
      <t>4411.12/13</t>
    </r>
    <r>
      <rPr>
        <b/>
        <sz val="11"/>
        <color rgb="FFFF0000"/>
        <rFont val="Univers"/>
        <family val="2"/>
      </rPr>
      <t xml:space="preserve">  ex4411.14*</t>
    </r>
  </si>
  <si>
    <t>1000 t</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</si>
  <si>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</si>
  <si>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</si>
  <si>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</si>
  <si>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ALL REMOVALS OF ROUNDWOOD (WOOD IN THE ROUGH)</t>
  </si>
  <si>
    <t>Please complete each cell if possible with</t>
  </si>
  <si>
    <t>data (numerical value)</t>
  </si>
  <si>
    <t>or "…" for not available</t>
  </si>
  <si>
    <t>or "0" for zero data</t>
  </si>
  <si>
    <r>
      <rPr>
        <b/>
        <sz val="11"/>
        <color rgb="FFFF0000"/>
        <rFont val="Univers"/>
        <family val="2"/>
      </rPr>
      <t xml:space="preserve">ex4403.12+  </t>
    </r>
    <r>
      <rPr>
        <b/>
        <sz val="11"/>
        <rFont val="Univers"/>
        <family val="2"/>
      </rPr>
      <t>4403.41/49</t>
    </r>
  </si>
  <si>
    <t>ex4401.40++</t>
  </si>
  <si>
    <r>
      <rPr>
        <b/>
        <sz val="11"/>
        <color rgb="FFFF0000"/>
        <rFont val="Univers"/>
        <family val="2"/>
      </rPr>
      <t xml:space="preserve">ex4406.12/92+ 
</t>
    </r>
    <r>
      <rPr>
        <b/>
        <sz val="11"/>
        <rFont val="Univers"/>
        <family val="2"/>
      </rPr>
      <t>4407.21/22/25/26/27/28/29</t>
    </r>
  </si>
  <si>
    <r>
      <rPr>
        <b/>
        <sz val="11"/>
        <color rgb="FFFF0000"/>
        <rFont val="Univers"/>
        <family val="2"/>
      </rPr>
      <t>ex4411.14*</t>
    </r>
    <r>
      <rPr>
        <b/>
        <sz val="11"/>
        <rFont val="Univers"/>
        <family val="2"/>
      </rPr>
      <t xml:space="preserve">  4411.93/94</t>
    </r>
  </si>
  <si>
    <r>
      <rPr>
        <sz val="14"/>
        <color rgb="FFFF0000"/>
        <rFont val="Univers"/>
        <family val="2"/>
      </rPr>
      <t xml:space="preserve">++ </t>
    </r>
    <r>
      <rPr>
        <sz val="14"/>
        <rFont val="Univers"/>
        <family val="2"/>
      </rPr>
      <t>Please use your judgement or, as a default, assign half of 4401.40 to item 3.2 and half to item 4 (note different quantity units)</t>
    </r>
  </si>
  <si>
    <r>
      <rPr>
        <sz val="14"/>
        <color rgb="FFFF0000"/>
        <rFont val="Univers"/>
        <family val="2"/>
      </rPr>
      <t xml:space="preserve">* </t>
    </r>
    <r>
      <rPr>
        <sz val="14"/>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</si>
  <si>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sz val="14"/>
        <color rgb="FFFF0000"/>
        <rFont val="Univers"/>
        <family val="2"/>
      </rPr>
      <t>+</t>
    </r>
    <r>
      <rPr>
        <sz val="14"/>
        <rFont val="Univers"/>
        <family val="2"/>
      </rPr>
      <t xml:space="preserve"> Correspondents are requested, when completing JQ2, to cross-check the data classified by HS code in national trade statistics as "tropical" with the data classified by actual country of origin. </t>
    </r>
  </si>
  <si>
    <t>JOINT FOREST SECTOR QUESTIONNAIRE
Reference years: 2020 and 2021</t>
  </si>
  <si>
    <t>The purpose of this questionnaire is to obtain statistics on production and trade of forest products. The questionnaire is a result of the collaboration on data collection between FAO Forestry Division, International Tropical Timber Organization (ITTO), the Statistical Office of the European Union (Eurostat) and the UN Economic Commission for Europe (UNECE). Data are disseminated through the FAOSTAT database http://www.fao.org/faostat/en/#data/FO and the FAO Yearbook of Forest Products http://www.fao.org/forestry/statistics/80570/en/.</t>
  </si>
  <si>
    <t>National Focal Point (please complete or update the contact details of the focal point in your country)</t>
  </si>
  <si>
    <t>Country</t>
  </si>
  <si>
    <t>First name and surname</t>
  </si>
  <si>
    <t>Title/position</t>
  </si>
  <si>
    <t xml:space="preserve">Administration and Office </t>
  </si>
  <si>
    <t>Address</t>
  </si>
  <si>
    <t>City</t>
  </si>
  <si>
    <t>Email</t>
  </si>
  <si>
    <t>Tel</t>
  </si>
  <si>
    <t>Fax</t>
  </si>
  <si>
    <t>Web site address</t>
  </si>
  <si>
    <r>
      <t>We kindly ask you to provide a reply b</t>
    </r>
    <r>
      <rPr>
        <b/>
        <u/>
        <sz val="14"/>
        <color theme="1"/>
        <rFont val="Times New Roman"/>
        <family val="1"/>
      </rPr>
      <t>y 30 June 2022</t>
    </r>
  </si>
  <si>
    <r>
      <t xml:space="preserve">FAO takes this opportunity to thank you for the assistance in completing this questionnaire, and looks forward to receiving your prompt reply.
Please send back your response to FAO Forestry Division (via e-mail To: </t>
    </r>
    <r>
      <rPr>
        <b/>
        <sz val="14"/>
        <color theme="1"/>
        <rFont val="Times New Roman"/>
        <family val="1"/>
      </rPr>
      <t>FPS@fao.org</t>
    </r>
    <r>
      <rPr>
        <sz val="14"/>
        <color theme="1"/>
        <rFont val="Times New Roman"/>
        <family val="1"/>
      </rPr>
      <t xml:space="preserve"> with CC to: </t>
    </r>
    <r>
      <rPr>
        <b/>
        <sz val="14"/>
        <color theme="1"/>
        <rFont val="Times New Roman"/>
        <family val="1"/>
      </rPr>
      <t>Roberto.Bargigia@fao.org</t>
    </r>
    <r>
      <rPr>
        <sz val="14"/>
        <color theme="1"/>
        <rFont val="Times New Roman"/>
        <family val="1"/>
      </rPr>
      <t>).
Contact person: Mr Roberto Bargigia, tel: +39 0657053445, e-mail:</t>
    </r>
    <r>
      <rPr>
        <b/>
        <sz val="14"/>
        <color theme="1"/>
        <rFont val="Times New Roman"/>
        <family val="1"/>
      </rPr>
      <t xml:space="preserve"> FPS@fao.org</t>
    </r>
  </si>
  <si>
    <t>INSTRUCTIONS</t>
  </si>
  <si>
    <t>Overview structure of the questionnaire</t>
  </si>
  <si>
    <t xml:space="preserve">This questionnaire is composed of:
 - Two introductory sections: Cover page, Instructions and Definitions;
 - Three data reporting sections: 
       JQ1. Removals of roundwood and wood and paper production 
       JQ2. Primary wood and paper products trade 
       JQ3. Secondary processed wood and paper products trade
 - Two supplementary information sections: Metadata, Feedback;
 - Three Annex tables (Correspondences to CPC, HS and SITC classifications).
</t>
  </si>
  <si>
    <t xml:space="preserve">
Questionnaire completion</t>
  </si>
  <si>
    <r>
      <rPr>
        <b/>
        <sz val="14"/>
        <rFont val="Times New Roman"/>
        <family val="1"/>
      </rPr>
      <t>Cover page.</t>
    </r>
    <r>
      <rPr>
        <sz val="14"/>
        <rFont val="Times New Roman"/>
        <family val="1"/>
      </rPr>
      <t xml:space="preserve"> Provides a contact name, telephone number and e-mail address to facilitate reply as well as any feedback or query that you think would be necessary to clarify prior to filling in the questionnaire. Please provide focal point contact information. </t>
    </r>
  </si>
  <si>
    <r>
      <rPr>
        <b/>
        <sz val="14"/>
        <rFont val="Times New Roman"/>
        <family val="1"/>
      </rPr>
      <t>Instructions and Definitions.</t>
    </r>
    <r>
      <rPr>
        <sz val="14"/>
        <rFont val="Times New Roman"/>
        <family val="1"/>
      </rPr>
      <t xml:space="preserve"> Provides instructions on how to complete the questionnaire. It also provides the reference to variables and items definifitions used in this questionnaire.</t>
    </r>
  </si>
  <si>
    <r>
      <t xml:space="preserve">JQ1. Removals and production. </t>
    </r>
    <r>
      <rPr>
        <sz val="14"/>
        <color theme="1"/>
        <rFont val="Times New Roman"/>
        <family val="1"/>
      </rPr>
      <t>Please provide removals in thousand cubic meter under bark (1 000 m</t>
    </r>
    <r>
      <rPr>
        <vertAlign val="superscript"/>
        <sz val="14"/>
        <color theme="1"/>
        <rFont val="Times New Roman"/>
        <family val="1"/>
      </rPr>
      <t>3</t>
    </r>
    <r>
      <rPr>
        <sz val="14"/>
        <color theme="1"/>
        <rFont val="Times New Roman"/>
        <family val="1"/>
      </rPr>
      <t xml:space="preserve"> ub) and production quantity according to the unit of measure provided in the data worksheet.</t>
    </r>
  </si>
  <si>
    <r>
      <t xml:space="preserve">JQ2. Primary wood and paper products trade. </t>
    </r>
    <r>
      <rPr>
        <sz val="14"/>
        <color theme="1"/>
        <rFont val="Times New Roman"/>
        <family val="1"/>
      </rPr>
      <t>Please provide import and export data (quantity and value). Specify currency and unit value.</t>
    </r>
  </si>
  <si>
    <r>
      <t xml:space="preserve">JQ3. Secondary wood and paper products trade. </t>
    </r>
    <r>
      <rPr>
        <sz val="14"/>
        <color theme="1"/>
        <rFont val="Times New Roman"/>
        <family val="1"/>
      </rPr>
      <t>Please provide import and export data (value only). Specify currency and unit value.</t>
    </r>
  </si>
  <si>
    <r>
      <rPr>
        <b/>
        <sz val="14"/>
        <rFont val="Times New Roman"/>
        <family val="1"/>
      </rPr>
      <t>Metadata.</t>
    </r>
    <r>
      <rPr>
        <sz val="14"/>
        <rFont val="Times New Roman"/>
        <family val="1"/>
      </rPr>
      <t xml:space="preserve"> Please provide information on completeness, source of data, frequency of data collection and dissemination media.</t>
    </r>
  </si>
  <si>
    <r>
      <rPr>
        <b/>
        <sz val="14"/>
        <rFont val="Times New Roman"/>
        <family val="1"/>
      </rPr>
      <t xml:space="preserve">Feedback. </t>
    </r>
    <r>
      <rPr>
        <sz val="14"/>
        <rFont val="Times New Roman"/>
        <family val="1"/>
      </rPr>
      <t>Contains a simple survey that will help FAO to assess the quality of the questionnaire and understand what areas may need improvements. Respondents are also encouraged to provide in this section any suggestions.</t>
    </r>
  </si>
  <si>
    <r>
      <rPr>
        <b/>
        <sz val="14"/>
        <rFont val="Times New Roman"/>
        <family val="1"/>
      </rPr>
      <t xml:space="preserve">Annexes. </t>
    </r>
    <r>
      <rPr>
        <sz val="14"/>
        <rFont val="Times New Roman"/>
        <family val="1"/>
      </rPr>
      <t>These annexes include the correspondence tables:  
JQ1-Corres.: correspondence table between Section JQ1 product code and CPC ver 2.1
JQ2-Corres.: correspondence table between Section JQ2 product code, HS2017, HS2012 and SITC Ver.4
JQ3-Corres.: correspondence table between Section JQ3 product code, HS2017, HS2012 and SITC Ver.4</t>
    </r>
  </si>
  <si>
    <t>Units used</t>
  </si>
  <si>
    <r>
      <rPr>
        <b/>
        <sz val="14"/>
        <color theme="1"/>
        <rFont val="Times New Roman"/>
        <family val="1"/>
      </rPr>
      <t>m</t>
    </r>
    <r>
      <rPr>
        <b/>
        <vertAlign val="superscript"/>
        <sz val="14"/>
        <color theme="1"/>
        <rFont val="Times New Roman"/>
        <family val="1"/>
      </rPr>
      <t>3</t>
    </r>
    <r>
      <rPr>
        <b/>
        <sz val="14"/>
        <color theme="1"/>
        <rFont val="Times New Roman"/>
        <family val="1"/>
      </rPr>
      <t xml:space="preserve"> ub </t>
    </r>
    <r>
      <rPr>
        <sz val="14"/>
        <color theme="1"/>
        <rFont val="Times New Roman"/>
        <family val="1"/>
      </rPr>
      <t xml:space="preserve">- cubic metre under bark
</t>
    </r>
    <r>
      <rPr>
        <b/>
        <sz val="14"/>
        <color theme="1"/>
        <rFont val="Times New Roman"/>
        <family val="1"/>
      </rPr>
      <t>t</t>
    </r>
    <r>
      <rPr>
        <sz val="14"/>
        <color theme="1"/>
        <rFont val="Times New Roman"/>
        <family val="1"/>
      </rPr>
      <t xml:space="preserve"> -  tonne
</t>
    </r>
    <r>
      <rPr>
        <b/>
        <sz val="14"/>
        <color theme="1"/>
        <rFont val="Times New Roman"/>
        <family val="1"/>
      </rPr>
      <t>m</t>
    </r>
    <r>
      <rPr>
        <b/>
        <vertAlign val="superscript"/>
        <sz val="14"/>
        <color theme="1"/>
        <rFont val="Times New Roman"/>
        <family val="1"/>
      </rPr>
      <t>3</t>
    </r>
    <r>
      <rPr>
        <sz val="14"/>
        <color theme="1"/>
        <rFont val="Times New Roman"/>
        <family val="1"/>
      </rPr>
      <t xml:space="preserve"> - cubic metre</t>
    </r>
  </si>
  <si>
    <t>Abbreviations used</t>
  </si>
  <si>
    <r>
      <rPr>
        <b/>
        <sz val="14"/>
        <color theme="1"/>
        <rFont val="Times New Roman"/>
        <family val="1"/>
      </rPr>
      <t>C</t>
    </r>
    <r>
      <rPr>
        <sz val="14"/>
        <color theme="1"/>
        <rFont val="Times New Roman"/>
        <family val="1"/>
      </rPr>
      <t xml:space="preserve"> - Coniferous
</t>
    </r>
    <r>
      <rPr>
        <b/>
        <sz val="14"/>
        <color theme="1"/>
        <rFont val="Times New Roman"/>
        <family val="1"/>
      </rPr>
      <t>NC</t>
    </r>
    <r>
      <rPr>
        <sz val="14"/>
        <color theme="1"/>
        <rFont val="Times New Roman"/>
        <family val="1"/>
      </rPr>
      <t xml:space="preserve"> - Non coniferous
</t>
    </r>
    <r>
      <rPr>
        <b/>
        <sz val="14"/>
        <color theme="1"/>
        <rFont val="Times New Roman"/>
        <family val="1"/>
      </rPr>
      <t>NC.T</t>
    </r>
    <r>
      <rPr>
        <sz val="14"/>
        <color theme="1"/>
        <rFont val="Times New Roman"/>
        <family val="1"/>
      </rPr>
      <t xml:space="preserve"> - Non coniferous, of which Tropical </t>
    </r>
  </si>
  <si>
    <t>Notation keys</t>
  </si>
  <si>
    <r>
      <t xml:space="preserve">" </t>
    </r>
    <r>
      <rPr>
        <b/>
        <sz val="14"/>
        <color theme="1"/>
        <rFont val="Times New Roman"/>
        <family val="1"/>
      </rPr>
      <t xml:space="preserve">0 </t>
    </r>
    <r>
      <rPr>
        <sz val="14"/>
        <color theme="1"/>
        <rFont val="Times New Roman"/>
        <family val="1"/>
      </rPr>
      <t xml:space="preserve">"  absolute zero, rounded zero or non-relevant
" </t>
    </r>
    <r>
      <rPr>
        <b/>
        <sz val="14"/>
        <color theme="1"/>
        <rFont val="Times New Roman"/>
        <family val="1"/>
      </rPr>
      <t>C</t>
    </r>
    <r>
      <rPr>
        <sz val="14"/>
        <color theme="1"/>
        <rFont val="Times New Roman"/>
        <family val="1"/>
      </rPr>
      <t xml:space="preserve"> "  confidentiality issues
"</t>
    </r>
    <r>
      <rPr>
        <b/>
        <sz val="14"/>
        <color theme="1"/>
        <rFont val="Times New Roman"/>
        <family val="1"/>
      </rPr>
      <t>NA</t>
    </r>
    <r>
      <rPr>
        <sz val="14"/>
        <color theme="1"/>
        <rFont val="Times New Roman"/>
        <family val="1"/>
      </rPr>
      <t xml:space="preserve">"  missing data (meaning data that exist but are not reported for several reasons, excluding confidentiality for which “C” should be used) 
 " </t>
    </r>
    <r>
      <rPr>
        <b/>
        <sz val="14"/>
        <color theme="1"/>
        <rFont val="Times New Roman"/>
        <family val="1"/>
      </rPr>
      <t>:</t>
    </r>
    <r>
      <rPr>
        <sz val="14"/>
        <color theme="1"/>
        <rFont val="Times New Roman"/>
        <family val="1"/>
      </rPr>
      <t xml:space="preserve"> "  non-applicable, data cannot exist</t>
    </r>
  </si>
  <si>
    <t xml:space="preserve">    Reference period</t>
  </si>
  <si>
    <t xml:space="preserve">Kindly report your data in calendar year (1 January to 31 December). </t>
  </si>
  <si>
    <t>DEFINITIONS</t>
  </si>
  <si>
    <r>
      <rPr>
        <b/>
        <sz val="14"/>
        <rFont val="Times New Roman"/>
        <family val="1"/>
      </rPr>
      <t>GENERAL TERMS</t>
    </r>
    <r>
      <rPr>
        <sz val="14"/>
        <rFont val="Times New Roman"/>
        <family val="1"/>
      </rPr>
      <t xml:space="preserve">
</t>
    </r>
    <r>
      <rPr>
        <b/>
        <i/>
        <sz val="14"/>
        <rFont val="Times New Roman"/>
        <family val="1"/>
      </rPr>
      <t>C     Coniferous</t>
    </r>
    <r>
      <rPr>
        <sz val="14"/>
        <rFont val="Times New Roman"/>
        <family val="1"/>
      </rPr>
      <t xml:space="preserve">
All woods derived from trees classified botanically as Gymnospermae, e.g. Abies spp., Araucaria spp., Cedrus spp., Chamaecyparis spp., Cupressus spp., Larix spp., Picea spp., Pinus spp., Thuja spp., Tsuga spp., etc. These are generally referred to as softwoods.</t>
    </r>
  </si>
  <si>
    <r>
      <rPr>
        <b/>
        <i/>
        <sz val="14"/>
        <rFont val="Times New Roman"/>
        <family val="1"/>
      </rPr>
      <t>NC   Non-coniferous</t>
    </r>
    <r>
      <rPr>
        <sz val="14"/>
        <rFont val="Times New Roman"/>
        <family val="1"/>
      </rPr>
      <t xml:space="preserve">
All woods derived from trees classified botanically as Angiospermae, e.g. Acer spp., Dipterocarpus spp., Entandrophragma spp., Eucalyptus spp., Fagus spp., Populus spp., Quercus spp., Shorea spp., Swietonia spp., Tectona spp., etc. These are generally referred to as broadleaves or hardwoods.</t>
    </r>
  </si>
  <si>
    <r>
      <rPr>
        <b/>
        <i/>
        <sz val="14"/>
        <rFont val="Times New Roman"/>
        <family val="1"/>
      </rPr>
      <t>NC.T   Tropical</t>
    </r>
    <r>
      <rPr>
        <sz val="14"/>
        <rFont val="Times New Roman"/>
        <family val="1"/>
      </rPr>
      <t xml:space="preserve">
Tropical timber is defined in the International Tropical Timber Agreement (2006) as follows: “Tropical wood for industrial uses, which grows or is produced in the countries situated between the Tropic of Cancer and the Tropic of Capricorn. The term covers logs, sawnwood, veneer sheets and plywood.” For the purposes of this questionnaire tropical timber only includes non-coniferous products. Furthermore tropical sawnwood, veneer sheets and plywood shall also include products produced in non-tropical countries from imported tropical roundwood. Please indicate if statistics provided under "tropical" in this questionnaire may include species or products beyond the scope of this definition.</t>
    </r>
  </si>
  <si>
    <t>TRANSACTIONS</t>
  </si>
  <si>
    <r>
      <rPr>
        <b/>
        <i/>
        <sz val="14"/>
        <rFont val="Times New Roman"/>
        <family val="1"/>
      </rPr>
      <t>Removals</t>
    </r>
    <r>
      <rPr>
        <sz val="14"/>
        <rFont val="Times New Roman"/>
        <family val="1"/>
      </rPr>
      <t xml:space="preserve">
The volume of all trees, living or dead, that are felled and removed from the forest, other wooded land or other felling sites. It includes unsold roundwood stored at the forest roadside. It includes natural losses that are recovered (i.e. harvested), removals during the year of wood felled during an earlier period, removals of non-stem wood such as stumps and branches (where these are harvested) and removal of trees killed or damaged by natural causes (i.e. natural losses), e.g. fire, windblown, insects and diseases. Please note that this includes removals from all sources within the country including public, private, and informal sources. It excludes bark and other nonwoody biomass and any wood that is not removed, e.g. stumps, branches and tree tops (where these are not harvested) and felling residues (harvesting waste). It is reported in cubic metres solid volume underbark (i.e. excluding bark). Where it is measured overbark (i.e. including bark), the volume has to be adjusted downwards to convert to an underbark estimate.</t>
    </r>
  </si>
  <si>
    <r>
      <rPr>
        <b/>
        <i/>
        <sz val="14"/>
        <rFont val="Times New Roman"/>
        <family val="1"/>
      </rPr>
      <t>Production</t>
    </r>
    <r>
      <rPr>
        <sz val="14"/>
        <rFont val="Times New Roman"/>
        <family val="1"/>
      </rPr>
      <t xml:space="preserve">
The solid volume or weight of all production of the products specified below. Please note that this includes production from all sources within the country including public, private, and informal sources. It includes the production of pulp that may immediately be consumed in the production of paper and paperboard as well as wood chips, particles and residues that are used immediately for energy. It is reported in cubic metres of solid volume in the case of roundwood, sawnwood and wood based panels and metric tonnes in the case of charcoal, wood pellets and other agglomerates, recovered post-consumer wood, pulp and paper products.</t>
    </r>
  </si>
  <si>
    <r>
      <rPr>
        <b/>
        <i/>
        <sz val="14"/>
        <rFont val="Times New Roman"/>
        <family val="1"/>
      </rPr>
      <t>Imports (Quantity, Value)</t>
    </r>
    <r>
      <rPr>
        <sz val="14"/>
        <rFont val="Times New Roman"/>
        <family val="1"/>
      </rPr>
      <t xml:space="preserve">
Products imported for domestic consumption or processing shipped into a country. It includes imports into free economic zones or for re-export. It excludes "in-transit" shipments. It is reported in cubic metres of solid volume or metric tonnes and values normally include cost, insurance and freight (i.e. CIF).</t>
    </r>
  </si>
  <si>
    <r>
      <rPr>
        <b/>
        <i/>
        <sz val="14"/>
        <rFont val="Times New Roman"/>
        <family val="1"/>
      </rPr>
      <t>Exports (Quantity, Value)</t>
    </r>
    <r>
      <rPr>
        <sz val="14"/>
        <rFont val="Times New Roman"/>
        <family val="1"/>
      </rPr>
      <t xml:space="preserve">
Products of domestic origin or manufacture shipped out of the country. It includes exports from free economic zones and re-exports. It excludes "in-transit" shipments. It is reported in cubic metres of solid volume or metric tonnes and values are normally recorded as free-on-board (i.e. FOB).</t>
    </r>
  </si>
  <si>
    <r>
      <rPr>
        <b/>
        <i/>
        <sz val="14"/>
        <rFont val="Times New Roman"/>
        <family val="1"/>
      </rPr>
      <t>Product definitions</t>
    </r>
    <r>
      <rPr>
        <sz val="14"/>
        <rFont val="Times New Roman"/>
        <family val="1"/>
      </rPr>
      <t xml:space="preserve"> and standard conversion factors are available online at: </t>
    </r>
  </si>
  <si>
    <t>http://www.fao.org/forestry/7800-03c4d7dabf314361a63a72b6839bb2334.pdf</t>
  </si>
  <si>
    <t xml:space="preserve">1. Availability of data  </t>
  </si>
  <si>
    <t>Is the whole country covered?</t>
  </si>
  <si>
    <t>3. Sources of basic data</t>
  </si>
  <si>
    <t>Please indicate the source of data</t>
  </si>
  <si>
    <t>4. Frequency of data collection</t>
  </si>
  <si>
    <t>Please indicate the frequency of data collection</t>
  </si>
  <si>
    <t>5. Dissemination method</t>
  </si>
  <si>
    <t>Please indicate how the data are disseminated</t>
  </si>
  <si>
    <t>6. Timeliness of dissemination</t>
  </si>
  <si>
    <t>Please indicate timeliness of dissemination: give time-lag between data collection and dissemination (e.g. 4M for a 4-months lag)</t>
  </si>
  <si>
    <t>7. General observations on the Questionnaire</t>
  </si>
  <si>
    <t>We would greatly appreciate some suggestions on improving this questionnaire</t>
  </si>
  <si>
    <t xml:space="preserve">Please provide any suggestions or improvements you have for this Questionnaire: </t>
  </si>
  <si>
    <t xml:space="preserve">Please indicate any section and/or item that you found difficult to complete and why: </t>
  </si>
  <si>
    <t xml:space="preserve">Has the questionnaire been sent directly to the right person/service? If not, please write preference: </t>
  </si>
  <si>
    <t>tail</t>
  </si>
  <si>
    <t>JOINT FOREST SECTOR QUESTIONNAIRE - QUALITY ASSESSMENT AND FEEDBACK</t>
  </si>
  <si>
    <t xml:space="preserve">This section contains a short survey that will help FAO to assess the quality of the questionnaire and identify areas for improvement.  We thank you in advance for your cooperation. </t>
  </si>
  <si>
    <t>1. The questionnaire was initially addressed to the right person</t>
  </si>
  <si>
    <t>Please tick in the relevant box:</t>
  </si>
  <si>
    <t xml:space="preserve">Please specify the right person, title, and email (if needed): </t>
  </si>
  <si>
    <t>2. The questionnaire is logically structured and contains clear instructions for its completion</t>
  </si>
  <si>
    <t>Please specify: .......</t>
  </si>
  <si>
    <t>3. All definitions are clearly and correctly provided</t>
  </si>
  <si>
    <t>4. All questions, categories and/or commodities are relevant</t>
  </si>
  <si>
    <t>5. No important questions, categories and/or commodities are missing</t>
  </si>
  <si>
    <t>6. Time and effort required to fill the questionnaire was reasonable given the questionnaire objectives</t>
  </si>
  <si>
    <t>7. Please specify approximately how long it took to complete the questionnaire</t>
  </si>
  <si>
    <t>8. How many people in your organization were involved in the questionnaire completion?</t>
  </si>
  <si>
    <t>9. How many organizations/ministries were involved in the questionnaire completion?</t>
  </si>
  <si>
    <t>10. Please indicate any section or part that you found difficult to complete and why</t>
  </si>
  <si>
    <t>Additional suggestions: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</si>
</sst>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1" x14ac:knownFonts="1">
    <font>
      <sz val="10"/>
      <name val="Courie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sz val="14"/>
      <name val="Arial"/>
      <family val="2"/>
    </font>
    <font>
      <vertAlign val="superscript"/>
      <sz val="10"/>
      <name val="Univers"/>
      <family val="2"/>
    </font>
    <font>
      <u/>
      <sz val="12"/>
      <color indexed="12"/>
      <name val="Univers"/>
      <family val="2"/>
    </font>
    <font>
      <b/>
      <sz val="18"/>
      <color indexed="12"/>
      <name val="Univers"/>
      <family val="2"/>
    </font>
    <font>
      <sz val="10"/>
      <color indexed="39"/>
      <name val="Univers"/>
      <family val="2"/>
    </font>
    <font>
      <b/>
      <sz val="16"/>
      <color indexed="10"/>
      <name val="Univers"/>
      <family val="2"/>
    </font>
    <font>
      <sz val="12"/>
      <color indexed="10"/>
      <name val="Univers"/>
      <family val="2"/>
    </font>
    <font>
      <sz val="11"/>
      <name val="Courier"/>
      <family val="3"/>
    </font>
    <font>
      <sz val="11"/>
      <name val="Univers"/>
      <family val="2"/>
    </font>
    <font>
      <b/>
      <sz val="14"/>
      <color indexed="12"/>
      <name val="Univers"/>
      <family val="2"/>
    </font>
    <font>
      <b/>
      <sz val="12"/>
      <color indexed="12"/>
      <name val="Univers"/>
      <family val="2"/>
    </font>
    <font>
      <b/>
      <sz val="14"/>
      <name val="Univers"/>
      <family val="2"/>
    </font>
    <font>
      <b/>
      <sz val="32"/>
      <name val="Univers"/>
      <family val="2"/>
    </font>
    <font>
      <sz val="32"/>
      <name val="Univers"/>
      <family val="2"/>
    </font>
    <font>
      <sz val="14"/>
      <name val="Univers"/>
      <family val="2"/>
    </font>
    <font>
      <b/>
      <sz val="10"/>
      <color indexed="10"/>
      <name val="Univers"/>
      <family val="2"/>
    </font>
    <font>
      <sz val="12"/>
      <color indexed="57"/>
      <name val="Univers"/>
      <family val="2"/>
    </font>
    <font>
      <sz val="12"/>
      <color indexed="57"/>
      <name val="Univers"/>
      <family val="2"/>
    </font>
    <font>
      <b/>
      <sz val="32"/>
      <name val="Univers"/>
      <family val="2"/>
    </font>
    <font>
      <sz val="32"/>
      <name val="Univers"/>
      <family val="2"/>
    </font>
    <font>
      <b/>
      <sz val="10"/>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amily val="2"/>
    </font>
    <font>
      <b/>
      <sz val="16"/>
      <color indexed="12"/>
      <name val="Arial"/>
      <family val="2"/>
    </font>
    <font>
      <b/>
      <sz val="10"/>
      <name val="Arial"/>
      <family val="2"/>
    </font>
    <font>
      <b/>
      <sz val="8"/>
      <color indexed="81"/>
      <name val="Tahoma"/>
      <family val="2"/>
    </font>
    <font>
      <sz val="8"/>
      <color indexed="81"/>
      <name val="Tahoma"/>
      <family val="2"/>
    </font>
    <font>
      <sz val="10"/>
      <name val="Univers"/>
      <family val="2"/>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rgb="FFFF0000"/>
      <name val="Univers"/>
      <family val="2"/>
    </font>
    <font>
      <b/>
      <sz val="11"/>
      <color theme="1"/>
      <name val="Univers"/>
      <family val="2"/>
    </font>
    <font>
      <b/>
      <sz val="24"/>
      <name val="Univers"/>
      <family val="2"/>
    </font>
    <font>
      <b/>
      <sz val="32"/>
      <name val="Univers"/>
      <family val="2"/>
    </font>
    <font>
      <sz val="11"/>
      <color rgb="FFFF0000"/>
      <name val="Calibri"/>
      <family val="2"/>
    </font>
    <font>
      <sz val="11"/>
      <name val="Calibri"/>
      <family val="2"/>
    </font>
    <font>
      <sz val="14"/>
      <color indexed="12"/>
      <name val="Univers"/>
      <family val="2"/>
    </font>
    <font>
      <b/>
      <sz val="11"/>
      <name val="Calibri"/>
      <family val="2"/>
    </font>
    <font>
      <b/>
      <sz val="14"/>
      <name val="Arial"/>
      <family val="2"/>
    </font>
    <font>
      <b/>
      <sz val="16"/>
      <color theme="0"/>
      <name val="Times New Roman"/>
      <family val="1"/>
    </font>
    <font>
      <sz val="14"/>
      <name val="Times New Roman"/>
      <family val="1"/>
    </font>
    <font>
      <b/>
      <sz val="14"/>
      <name val="Times New Roman"/>
      <family val="1"/>
    </font>
    <font>
      <sz val="12"/>
      <name val="Tahoma"/>
      <family val="2"/>
    </font>
    <font>
      <b/>
      <u/>
      <sz val="14"/>
      <name val="Times New Roman"/>
      <family val="1"/>
    </font>
    <font>
      <b/>
      <u/>
      <sz val="14"/>
      <color theme="1"/>
      <name val="Times New Roman"/>
      <family val="1"/>
    </font>
    <font>
      <sz val="14"/>
      <color theme="1"/>
      <name val="Times New Roman"/>
      <family val="1"/>
    </font>
    <font>
      <b/>
      <sz val="14"/>
      <color theme="1"/>
      <name val="Times New Roman"/>
      <family val="1"/>
    </font>
    <font>
      <u/>
      <sz val="10"/>
      <color theme="10"/>
      <name val="Courier"/>
    </font>
    <font>
      <vertAlign val="superscript"/>
      <sz val="14"/>
      <color theme="1"/>
      <name val="Times New Roman"/>
      <family val="1"/>
    </font>
    <font>
      <b/>
      <vertAlign val="superscript"/>
      <sz val="14"/>
      <color theme="1"/>
      <name val="Times New Roman"/>
      <family val="1"/>
    </font>
    <font>
      <b/>
      <i/>
      <sz val="14"/>
      <name val="Times New Roman"/>
      <family val="1"/>
    </font>
    <font>
      <u/>
      <sz val="14"/>
      <color theme="10"/>
      <name val="Times New Roman"/>
      <family val="1"/>
    </font>
    <font>
      <sz val="8"/>
      <color rgb="FF000000"/>
      <name val="Tahoma"/>
      <family val="2"/>
    </font>
    <font>
      <sz val="12"/>
      <name val="Times New Roman"/>
      <family val="1"/>
    </font>
    <font>
      <sz val="8"/>
      <color rgb="FF000000"/>
      <name val="Segoe UI"/>
      <family val="2"/>
    </font>
    <font>
      <b/>
      <sz val="10"/>
      <name val="Tahoma"/>
      <family val="2"/>
    </font>
    <font>
      <sz val="10"/>
      <name val="Tahoma"/>
      <family val="2"/>
    </font>
    <font>
      <sz val="10"/>
      <name val="Times New Roman"/>
      <family val="1"/>
    </font>
    <font>
      <b/>
      <sz val="10"/>
      <name val="Times New Roman"/>
      <family val="1"/>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theme="4" tint="0.59996337778862885"/>
        <bgColor indexed="64"/>
      </patternFill>
    </fill>
    <fill>
      <patternFill patternType="solid">
        <fgColor theme="4" tint="0.59999389629810485"/>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auto="1"/>
      </bottom>
      <diagonal/>
    </border>
    <border>
      <left/>
      <right/>
      <top style="thin">
        <color indexed="64"/>
      </top>
      <bottom style="hair">
        <color auto="1"/>
      </bottom>
      <diagonal/>
    </border>
    <border>
      <left style="medium">
        <color indexed="64"/>
      </left>
      <right/>
      <top/>
      <bottom style="hair">
        <color auto="1"/>
      </bottom>
      <diagonal/>
    </border>
    <border>
      <left/>
      <right/>
      <top/>
      <bottom style="hair">
        <color auto="1"/>
      </bottom>
      <diagonal/>
    </border>
    <border>
      <left/>
      <right style="medium">
        <color indexed="64"/>
      </right>
      <top/>
      <bottom style="hair">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auto="1"/>
      </top>
      <bottom/>
      <diagonal/>
    </border>
    <border>
      <left/>
      <right/>
      <top style="hair">
        <color auto="1"/>
      </top>
      <bottom/>
      <diagonal/>
    </border>
    <border>
      <left/>
      <right style="medium">
        <color indexed="64"/>
      </right>
      <top style="hair">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diagonalUp="1">
      <left/>
      <right/>
      <top/>
      <bottom style="thin">
        <color theme="0"/>
      </bottom>
      <diagonal style="thin">
        <color theme="0"/>
      </diagonal>
    </border>
    <border>
      <left/>
      <right style="thin">
        <color theme="0"/>
      </right>
      <top style="thin">
        <color theme="0"/>
      </top>
      <bottom style="thin">
        <color theme="0"/>
      </bottom>
      <diagonal/>
    </border>
    <border diagonalUp="1">
      <left/>
      <right/>
      <top style="thin">
        <color theme="0"/>
      </top>
      <bottom style="thin">
        <color theme="0"/>
      </bottom>
      <diagonal style="thin">
        <color theme="0"/>
      </diagonal>
    </border>
    <border diagonalUp="1">
      <left/>
      <right/>
      <top style="thin">
        <color theme="0"/>
      </top>
      <bottom/>
      <diagonal style="thin">
        <color theme="0"/>
      </diagonal>
    </border>
    <border>
      <left/>
      <right style="thin">
        <color theme="0"/>
      </right>
      <top style="thin">
        <color theme="0"/>
      </top>
      <bottom/>
      <diagonal/>
    </border>
    <border>
      <left style="thin">
        <color theme="0"/>
      </left>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theme="0"/>
      </left>
      <right style="thin">
        <color theme="0"/>
      </right>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top style="thin">
        <color indexed="64"/>
      </top>
      <bottom style="medium">
        <color indexed="64"/>
      </bottom>
      <diagonal/>
    </border>
  </borders>
  <cellStyleXfs count="13">
    <xf numFmtId="0" fontId="0" fillId="0" borderId="0"/>
    <xf numFmtId="0" fontId="14" fillId="0" borderId="0"/>
    <xf numFmtId="0" fontId="14" fillId="0" borderId="0"/>
    <xf numFmtId="0" fontId="14" fillId="0" borderId="0"/>
    <xf numFmtId="0" fontId="57" fillId="0" borderId="0"/>
    <xf numFmtId="0" fontId="57" fillId="0" borderId="0"/>
    <xf numFmtId="9" fontId="3" fillId="0" borderId="0" applyFont="0" applyFill="0" applyBorder="0" applyAlignment="0" applyProtection="0"/>
    <xf numFmtId="0" fontId="2" fillId="0" borderId="0"/>
    <xf numFmtId="0" fontId="1" fillId="0" borderId="0"/>
    <xf numFmtId="0" fontId="89" fillId="0" borderId="0" applyNumberFormat="0" applyFill="0" applyBorder="0" applyAlignment="0" applyProtection="0"/>
    <xf numFmtId="0" fontId="2" fillId="0" borderId="0"/>
    <xf numFmtId="0" fontId="1" fillId="0" borderId="0"/>
    <xf numFmtId="0" fontId="2" fillId="0" borderId="0"/>
  </cellStyleXfs>
  <cellXfs count="1173">
    <xf numFmtId="0" fontId="0" fillId="0" borderId="0" xfId="0"/>
    <xf numFmtId="0" fontId="6" fillId="0" borderId="2" xfId="0" applyFont="1" applyBorder="1" applyAlignment="1" applyProtection="1">
      <alignment horizontal="left"/>
    </xf>
    <xf numFmtId="0" fontId="5" fillId="0" borderId="3" xfId="0"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Alignment="1" applyProtection="1">
      <alignment horizontal="center"/>
      <protection locked="0"/>
    </xf>
    <xf numFmtId="0" fontId="6" fillId="0" borderId="0" xfId="0" applyFont="1" applyFill="1" applyProtection="1">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9" xfId="0" applyFont="1" applyFill="1" applyBorder="1" applyProtection="1"/>
    <xf numFmtId="0" fontId="6" fillId="0" borderId="0" xfId="0" applyFont="1" applyFill="1" applyBorder="1" applyProtection="1"/>
    <xf numFmtId="0" fontId="5"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vertical="center"/>
      <protection locked="0"/>
    </xf>
    <xf numFmtId="0" fontId="5" fillId="0" borderId="10" xfId="0" applyFont="1" applyBorder="1" applyAlignment="1" applyProtection="1">
      <alignment horizontal="center"/>
    </xf>
    <xf numFmtId="0" fontId="5" fillId="0" borderId="7" xfId="0" applyFont="1" applyBorder="1" applyAlignment="1" applyProtection="1">
      <alignment horizontal="center"/>
    </xf>
    <xf numFmtId="0" fontId="5" fillId="0" borderId="5" xfId="0" applyFont="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0" fontId="11" fillId="0" borderId="11" xfId="0" applyFont="1" applyFill="1" applyBorder="1" applyAlignment="1" applyProtection="1">
      <alignment horizontal="left" vertical="center"/>
    </xf>
    <xf numFmtId="0" fontId="5" fillId="0" borderId="13" xfId="0" applyFont="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3" xfId="0" applyFont="1" applyBorder="1" applyAlignment="1" applyProtection="1">
      <alignment horizontal="left" vertical="center" indent="1"/>
    </xf>
    <xf numFmtId="0" fontId="21" fillId="0" borderId="3" xfId="0" applyFont="1" applyFill="1" applyBorder="1" applyAlignment="1" applyProtection="1">
      <alignment horizontal="left" vertical="center" indent="2"/>
    </xf>
    <xf numFmtId="0" fontId="21" fillId="0" borderId="3" xfId="0" applyFont="1" applyFill="1" applyBorder="1" applyAlignment="1" applyProtection="1">
      <alignment horizontal="left" vertical="center" indent="3"/>
    </xf>
    <xf numFmtId="0" fontId="21" fillId="0" borderId="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2"/>
    </xf>
    <xf numFmtId="0" fontId="21" fillId="0" borderId="3" xfId="0" applyFont="1" applyBorder="1" applyAlignment="1" applyProtection="1">
      <alignment horizontal="left" vertical="center" indent="2"/>
    </xf>
    <xf numFmtId="0" fontId="21" fillId="0" borderId="14"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xf>
    <xf numFmtId="0" fontId="21" fillId="0" borderId="15" xfId="0" applyFont="1" applyFill="1" applyBorder="1" applyAlignment="1" applyProtection="1">
      <alignment horizontal="left" vertical="center" indent="1"/>
    </xf>
    <xf numFmtId="0" fontId="20" fillId="0" borderId="16"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3" fontId="20" fillId="0" borderId="14"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xf>
    <xf numFmtId="3" fontId="20" fillId="0" borderId="12" xfId="0" applyNumberFormat="1" applyFont="1" applyFill="1" applyBorder="1" applyAlignment="1" applyProtection="1">
      <alignment horizontal="right" vertical="center"/>
      <protection locked="0"/>
    </xf>
    <xf numFmtId="3" fontId="20" fillId="0" borderId="3" xfId="0" applyNumberFormat="1" applyFont="1" applyFill="1" applyBorder="1" applyAlignment="1" applyProtection="1">
      <alignment horizontal="right" vertical="center"/>
      <protection locked="0"/>
    </xf>
    <xf numFmtId="3" fontId="20" fillId="0" borderId="18" xfId="0" applyNumberFormat="1" applyFont="1" applyFill="1" applyBorder="1" applyAlignment="1" applyProtection="1">
      <alignment horizontal="right" vertical="center"/>
      <protection locked="0"/>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3" fontId="20" fillId="0" borderId="19"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protection locked="0"/>
    </xf>
    <xf numFmtId="0" fontId="6" fillId="0" borderId="21" xfId="0" applyFont="1" applyBorder="1" applyProtection="1">
      <protection locked="0"/>
    </xf>
    <xf numFmtId="0" fontId="21" fillId="0" borderId="14" xfId="0" applyFont="1" applyFill="1" applyBorder="1" applyAlignment="1" applyProtection="1">
      <alignment horizontal="left" vertical="center" indent="3"/>
    </xf>
    <xf numFmtId="0" fontId="26" fillId="0" borderId="0" xfId="0" applyFont="1" applyFill="1" applyProtection="1">
      <protection locked="0"/>
    </xf>
    <xf numFmtId="0" fontId="26" fillId="0" borderId="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7" fillId="0" borderId="2" xfId="0" applyFont="1" applyFill="1" applyBorder="1" applyAlignment="1" applyProtection="1">
      <alignment horizontal="center" vertical="center"/>
    </xf>
    <xf numFmtId="0" fontId="21" fillId="0" borderId="3" xfId="0" quotePrefix="1" applyFont="1" applyFill="1" applyBorder="1" applyAlignment="1" applyProtection="1">
      <alignment horizontal="left" vertical="center" indent="2"/>
    </xf>
    <xf numFmtId="0" fontId="5" fillId="0" borderId="3" xfId="0" applyFont="1" applyBorder="1" applyAlignment="1" applyProtection="1">
      <alignment horizontal="left" vertical="center"/>
    </xf>
    <xf numFmtId="0" fontId="5" fillId="0" borderId="3"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5" fillId="0" borderId="3" xfId="0" applyFont="1" applyBorder="1" applyAlignment="1" applyProtection="1">
      <alignment horizontal="left" vertical="center" indent="2"/>
    </xf>
    <xf numFmtId="0" fontId="5" fillId="0" borderId="3" xfId="0" applyFont="1" applyBorder="1" applyAlignment="1" applyProtection="1">
      <alignment horizontal="left" vertical="center" indent="3"/>
    </xf>
    <xf numFmtId="0" fontId="5" fillId="0" borderId="14" xfId="0" applyFont="1" applyBorder="1" applyAlignment="1" applyProtection="1">
      <alignment horizontal="left" vertical="center" indent="3"/>
    </xf>
    <xf numFmtId="0" fontId="5" fillId="0" borderId="16" xfId="0"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24"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Fill="1" applyBorder="1" applyAlignment="1" applyProtection="1">
      <alignment horizontal="left" vertical="center" indent="2"/>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1"/>
    </xf>
    <xf numFmtId="0" fontId="5" fillId="0" borderId="15" xfId="0" applyFont="1" applyFill="1" applyBorder="1" applyAlignment="1" applyProtection="1">
      <alignment horizontal="left" vertical="center" indent="1"/>
    </xf>
    <xf numFmtId="0" fontId="5" fillId="0" borderId="25" xfId="0" applyFont="1" applyBorder="1" applyAlignment="1" applyProtection="1">
      <alignment horizontal="center"/>
    </xf>
    <xf numFmtId="0" fontId="5" fillId="0" borderId="3" xfId="0" applyFont="1" applyBorder="1" applyAlignment="1" applyProtection="1">
      <alignment horizontal="center"/>
    </xf>
    <xf numFmtId="0" fontId="7" fillId="0" borderId="24" xfId="0" applyFont="1" applyBorder="1" applyAlignment="1" applyProtection="1">
      <alignment horizontal="center"/>
    </xf>
    <xf numFmtId="0" fontId="6" fillId="0" borderId="26" xfId="0" applyFont="1" applyBorder="1" applyAlignment="1" applyProtection="1">
      <alignment horizontal="center"/>
    </xf>
    <xf numFmtId="0" fontId="17" fillId="0" borderId="0" xfId="0" applyFont="1" applyFill="1" applyBorder="1" applyAlignment="1" applyProtection="1">
      <alignment horizontal="center"/>
    </xf>
    <xf numFmtId="0" fontId="26" fillId="0" borderId="0" xfId="0" applyFont="1" applyFill="1" applyBorder="1" applyProtection="1">
      <protection locked="0"/>
    </xf>
    <xf numFmtId="0" fontId="5" fillId="0" borderId="1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25" xfId="0" applyFont="1" applyFill="1" applyBorder="1" applyAlignment="1" applyProtection="1">
      <alignment horizontal="center"/>
    </xf>
    <xf numFmtId="0" fontId="15" fillId="0" borderId="0" xfId="0" applyFont="1" applyFill="1" applyBorder="1" applyAlignment="1" applyProtection="1">
      <protection locked="0"/>
    </xf>
    <xf numFmtId="0" fontId="11" fillId="0" borderId="0" xfId="0" applyFont="1" applyFill="1" applyBorder="1" applyAlignment="1" applyProtection="1">
      <protection locked="0"/>
    </xf>
    <xf numFmtId="0" fontId="10" fillId="0" borderId="0" xfId="0" applyFont="1" applyFill="1" applyAlignment="1" applyProtection="1">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21" fillId="0" borderId="5"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3" xfId="0" applyFont="1" applyFill="1" applyBorder="1" applyAlignment="1" applyProtection="1">
      <alignment vertical="center"/>
    </xf>
    <xf numFmtId="0" fontId="21" fillId="0" borderId="5" xfId="0" applyFont="1" applyFill="1" applyBorder="1" applyAlignment="1" applyProtection="1">
      <alignment horizontal="left" vertical="top"/>
    </xf>
    <xf numFmtId="0" fontId="21" fillId="0" borderId="15" xfId="0" quotePrefix="1" applyFont="1" applyFill="1" applyBorder="1" applyAlignment="1" applyProtection="1">
      <alignment horizontal="left" vertical="center" indent="1"/>
    </xf>
    <xf numFmtId="0" fontId="6" fillId="0" borderId="0" xfId="0" applyFont="1" applyFill="1" applyBorder="1" applyAlignment="1" applyProtection="1"/>
    <xf numFmtId="0" fontId="6"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Protection="1"/>
    <xf numFmtId="0" fontId="18" fillId="0" borderId="21" xfId="0" applyFont="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xf>
    <xf numFmtId="0" fontId="21" fillId="0" borderId="35"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6" fillId="0" borderId="22" xfId="0" applyFont="1" applyFill="1" applyBorder="1" applyProtection="1"/>
    <xf numFmtId="0" fontId="21" fillId="0" borderId="24" xfId="0" applyFont="1" applyFill="1" applyBorder="1" applyAlignment="1" applyProtection="1">
      <alignment horizontal="center" vertical="center"/>
    </xf>
    <xf numFmtId="0" fontId="5" fillId="0" borderId="3" xfId="0" applyFont="1" applyFill="1" applyBorder="1" applyAlignment="1" applyProtection="1">
      <alignment horizontal="left" vertical="center" indent="1"/>
    </xf>
    <xf numFmtId="0" fontId="21"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xf>
    <xf numFmtId="0" fontId="6" fillId="0" borderId="12" xfId="0" quotePrefix="1" applyFont="1" applyBorder="1" applyAlignment="1" applyProtection="1">
      <alignment horizontal="center" vertical="center"/>
    </xf>
    <xf numFmtId="0" fontId="21" fillId="0" borderId="14" xfId="0" applyFont="1" applyFill="1" applyBorder="1" applyAlignment="1" applyProtection="1">
      <alignment vertical="center"/>
    </xf>
    <xf numFmtId="0" fontId="8" fillId="0" borderId="30" xfId="0" applyFont="1" applyFill="1" applyBorder="1" applyAlignment="1" applyProtection="1">
      <alignment vertical="center"/>
      <protection locked="0"/>
    </xf>
    <xf numFmtId="0" fontId="21" fillId="2" borderId="3" xfId="0" applyFont="1" applyFill="1" applyBorder="1" applyAlignment="1" applyProtection="1">
      <alignment horizontal="left" vertical="center"/>
    </xf>
    <xf numFmtId="0" fontId="20" fillId="2" borderId="16" xfId="0" applyFont="1" applyFill="1" applyBorder="1" applyAlignment="1" applyProtection="1">
      <alignment horizontal="center" vertical="center"/>
    </xf>
    <xf numFmtId="3" fontId="20" fillId="2" borderId="14"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11" fillId="2" borderId="5"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3" fontId="20" fillId="2" borderId="12" xfId="0" applyNumberFormat="1" applyFont="1" applyFill="1" applyBorder="1" applyAlignment="1" applyProtection="1">
      <alignment horizontal="right" vertical="center"/>
      <protection locked="0"/>
    </xf>
    <xf numFmtId="3" fontId="20" fillId="2" borderId="18" xfId="0" applyNumberFormat="1" applyFont="1" applyFill="1" applyBorder="1" applyAlignment="1" applyProtection="1">
      <alignment horizontal="right" vertical="center"/>
      <protection locked="0"/>
    </xf>
    <xf numFmtId="0" fontId="11" fillId="2" borderId="27" xfId="0" applyFont="1" applyFill="1" applyBorder="1" applyAlignment="1" applyProtection="1">
      <alignment horizontal="left" vertical="center"/>
    </xf>
    <xf numFmtId="3" fontId="20" fillId="2" borderId="19" xfId="0" applyNumberFormat="1" applyFont="1" applyFill="1" applyBorder="1" applyAlignment="1" applyProtection="1">
      <alignment horizontal="right" vertical="center"/>
      <protection locked="0"/>
    </xf>
    <xf numFmtId="0" fontId="21" fillId="2" borderId="14"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0" fillId="2" borderId="12" xfId="0" applyFont="1" applyFill="1" applyBorder="1" applyAlignment="1" applyProtection="1">
      <alignment horizontal="center" vertical="center"/>
    </xf>
    <xf numFmtId="0" fontId="11" fillId="2" borderId="37" xfId="0" applyFont="1" applyFill="1" applyBorder="1" applyAlignment="1" applyProtection="1">
      <alignment horizontal="left" vertical="center"/>
    </xf>
    <xf numFmtId="0" fontId="20" fillId="0" borderId="38" xfId="0" applyFont="1" applyFill="1" applyBorder="1" applyAlignment="1" applyProtection="1">
      <alignment horizontal="center" vertical="center"/>
    </xf>
    <xf numFmtId="3" fontId="20" fillId="0" borderId="24" xfId="0" applyNumberFormat="1" applyFont="1" applyFill="1" applyBorder="1" applyAlignment="1" applyProtection="1">
      <alignment horizontal="right" vertical="center"/>
      <protection locked="0"/>
    </xf>
    <xf numFmtId="0" fontId="5" fillId="0" borderId="17" xfId="0" applyFont="1" applyBorder="1" applyAlignment="1" applyProtection="1">
      <alignment horizontal="left" vertical="center" indent="1"/>
    </xf>
    <xf numFmtId="0" fontId="30" fillId="0" borderId="0" xfId="0" applyFont="1" applyBorder="1" applyAlignment="1">
      <alignment horizontal="right" vertical="center"/>
    </xf>
    <xf numFmtId="0" fontId="34" fillId="0" borderId="22" xfId="0" applyFont="1" applyBorder="1" applyAlignment="1">
      <alignment horizontal="left"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11" fillId="0" borderId="19"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5" fillId="0" borderId="40" xfId="0" applyFont="1" applyFill="1" applyBorder="1" applyAlignment="1" applyProtection="1">
      <alignment horizontal="center"/>
    </xf>
    <xf numFmtId="0" fontId="6" fillId="0" borderId="41" xfId="0" applyFont="1" applyFill="1" applyBorder="1" applyProtection="1"/>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49" fontId="11" fillId="2" borderId="44" xfId="0" applyNumberFormat="1" applyFont="1" applyFill="1" applyBorder="1" applyAlignment="1" applyProtection="1">
      <alignment horizontal="left" vertical="center"/>
    </xf>
    <xf numFmtId="3" fontId="20" fillId="2" borderId="47" xfId="0" applyNumberFormat="1" applyFont="1" applyFill="1" applyBorder="1" applyAlignment="1" applyProtection="1">
      <alignment horizontal="right" vertical="center"/>
      <protection locked="0"/>
    </xf>
    <xf numFmtId="49" fontId="11" fillId="0" borderId="44" xfId="0" applyNumberFormat="1" applyFont="1" applyFill="1" applyBorder="1" applyAlignment="1" applyProtection="1">
      <alignment horizontal="left" vertical="center"/>
    </xf>
    <xf numFmtId="3" fontId="20" fillId="0" borderId="48" xfId="0" applyNumberFormat="1" applyFont="1" applyFill="1" applyBorder="1" applyAlignment="1" applyProtection="1">
      <alignment horizontal="right" vertical="center"/>
      <protection locked="0"/>
    </xf>
    <xf numFmtId="3" fontId="20" fillId="0" borderId="46"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left" vertical="center"/>
    </xf>
    <xf numFmtId="3" fontId="20" fillId="0" borderId="47" xfId="0" applyNumberFormat="1" applyFont="1" applyFill="1" applyBorder="1" applyAlignment="1" applyProtection="1">
      <alignment horizontal="right" vertical="center"/>
      <protection locked="0"/>
    </xf>
    <xf numFmtId="49" fontId="11" fillId="2" borderId="49" xfId="0" applyNumberFormat="1" applyFont="1" applyFill="1" applyBorder="1" applyAlignment="1" applyProtection="1">
      <alignment horizontal="left" vertical="center"/>
    </xf>
    <xf numFmtId="3" fontId="20" fillId="2" borderId="46" xfId="0" applyNumberFormat="1" applyFont="1" applyFill="1" applyBorder="1" applyAlignment="1" applyProtection="1">
      <alignment horizontal="right" vertical="center"/>
      <protection locked="0"/>
    </xf>
    <xf numFmtId="3" fontId="20" fillId="0" borderId="51" xfId="0" applyNumberFormat="1" applyFont="1" applyFill="1" applyBorder="1" applyAlignment="1" applyProtection="1">
      <alignment horizontal="right" vertical="center"/>
      <protection locked="0"/>
    </xf>
    <xf numFmtId="0" fontId="21" fillId="0" borderId="53" xfId="0" applyFont="1" applyFill="1" applyBorder="1" applyAlignment="1" applyProtection="1">
      <alignment horizontal="left" vertical="center" indent="1"/>
    </xf>
    <xf numFmtId="3" fontId="20" fillId="0" borderId="53" xfId="0" applyNumberFormat="1" applyFont="1" applyFill="1" applyBorder="1" applyAlignment="1" applyProtection="1">
      <alignment horizontal="right" vertical="center"/>
      <protection locked="0"/>
    </xf>
    <xf numFmtId="3" fontId="20" fillId="0" borderId="54" xfId="0" applyNumberFormat="1" applyFont="1" applyFill="1" applyBorder="1" applyAlignment="1" applyProtection="1">
      <alignment horizontal="right" vertical="center"/>
      <protection locked="0"/>
    </xf>
    <xf numFmtId="0" fontId="6" fillId="0" borderId="0" xfId="0" applyFont="1" applyBorder="1" applyProtection="1">
      <protection locked="0"/>
    </xf>
    <xf numFmtId="49" fontId="5" fillId="0" borderId="5" xfId="0" applyNumberFormat="1" applyFont="1" applyBorder="1" applyAlignment="1" applyProtection="1">
      <alignment horizontal="left" vertical="center"/>
      <protection locked="0"/>
    </xf>
    <xf numFmtId="0" fontId="6" fillId="0" borderId="0" xfId="0" applyFont="1" applyProtection="1"/>
    <xf numFmtId="0" fontId="5" fillId="0" borderId="0" xfId="0" applyFont="1" applyProtection="1"/>
    <xf numFmtId="0" fontId="6" fillId="0" borderId="21" xfId="0" applyFont="1" applyBorder="1" applyProtection="1"/>
    <xf numFmtId="0" fontId="5" fillId="0" borderId="0" xfId="0" applyFont="1" applyAlignment="1" applyProtection="1">
      <alignment horizontal="left" vertical="center"/>
    </xf>
    <xf numFmtId="0" fontId="27" fillId="0" borderId="21" xfId="0" applyFont="1" applyBorder="1" applyAlignment="1" applyProtection="1">
      <alignment horizontal="center" vertical="center"/>
    </xf>
    <xf numFmtId="0" fontId="5" fillId="0" borderId="16" xfId="0" applyFont="1" applyBorder="1" applyAlignment="1" applyProtection="1">
      <alignment horizontal="right"/>
    </xf>
    <xf numFmtId="0" fontId="5" fillId="0" borderId="17" xfId="0" applyFont="1" applyBorder="1" applyAlignment="1" applyProtection="1">
      <alignment horizontal="right"/>
    </xf>
    <xf numFmtId="0" fontId="27" fillId="0" borderId="14" xfId="0" applyFont="1" applyBorder="1" applyAlignment="1" applyProtection="1">
      <alignment horizontal="center" vertical="center"/>
    </xf>
    <xf numFmtId="0" fontId="6" fillId="0" borderId="3" xfId="0" applyFont="1" applyBorder="1" applyProtection="1"/>
    <xf numFmtId="0" fontId="5" fillId="0" borderId="3" xfId="0" applyFont="1" applyBorder="1" applyAlignment="1" applyProtection="1">
      <alignment horizontal="right"/>
    </xf>
    <xf numFmtId="0" fontId="5" fillId="0" borderId="24" xfId="0" applyFont="1" applyBorder="1" applyAlignment="1" applyProtection="1">
      <alignment horizontal="right"/>
    </xf>
    <xf numFmtId="0" fontId="5" fillId="3" borderId="14" xfId="0" applyFont="1" applyFill="1" applyBorder="1" applyAlignment="1" applyProtection="1">
      <alignment horizontal="center" vertical="center"/>
    </xf>
    <xf numFmtId="3" fontId="5" fillId="0" borderId="16" xfId="0" applyNumberFormat="1" applyFont="1" applyBorder="1" applyAlignment="1" applyProtection="1">
      <alignment horizontal="right" vertical="center"/>
    </xf>
    <xf numFmtId="3" fontId="5" fillId="0" borderId="17" xfId="0" applyNumberFormat="1" applyFont="1" applyBorder="1" applyAlignment="1" applyProtection="1">
      <alignment horizontal="right" vertical="center"/>
    </xf>
    <xf numFmtId="3" fontId="5" fillId="0" borderId="16" xfId="0" applyNumberFormat="1" applyFont="1" applyBorder="1" applyAlignment="1" applyProtection="1">
      <alignment vertical="center"/>
    </xf>
    <xf numFmtId="3" fontId="5" fillId="0" borderId="17" xfId="0" applyNumberFormat="1" applyFont="1" applyBorder="1" applyAlignment="1" applyProtection="1">
      <alignment vertical="center"/>
    </xf>
    <xf numFmtId="0" fontId="6" fillId="0" borderId="3" xfId="0" applyFont="1" applyBorder="1" applyAlignment="1" applyProtection="1">
      <alignment vertical="center"/>
    </xf>
    <xf numFmtId="0" fontId="6" fillId="0" borderId="24" xfId="0" applyFont="1" applyBorder="1" applyAlignment="1" applyProtection="1">
      <alignment vertical="center"/>
    </xf>
    <xf numFmtId="0" fontId="6" fillId="0" borderId="14" xfId="0" applyFont="1" applyBorder="1" applyAlignment="1" applyProtection="1">
      <alignment vertical="center"/>
    </xf>
    <xf numFmtId="0" fontId="6" fillId="0" borderId="38" xfId="0" applyFont="1" applyBorder="1" applyAlignment="1" applyProtection="1">
      <alignment vertical="center"/>
    </xf>
    <xf numFmtId="3" fontId="6" fillId="0" borderId="3" xfId="0" applyNumberFormat="1" applyFont="1" applyBorder="1" applyAlignment="1" applyProtection="1">
      <alignment vertical="center"/>
    </xf>
    <xf numFmtId="3" fontId="6" fillId="0" borderId="24" xfId="0" applyNumberFormat="1" applyFont="1" applyBorder="1" applyAlignment="1" applyProtection="1">
      <alignment vertical="center"/>
    </xf>
    <xf numFmtId="3" fontId="5" fillId="0" borderId="3" xfId="0" applyNumberFormat="1" applyFont="1" applyBorder="1" applyAlignment="1" applyProtection="1">
      <alignment vertical="center"/>
    </xf>
    <xf numFmtId="3" fontId="5" fillId="0" borderId="24" xfId="0" applyNumberFormat="1" applyFont="1" applyBorder="1" applyAlignment="1" applyProtection="1">
      <alignment vertical="center"/>
    </xf>
    <xf numFmtId="0" fontId="5" fillId="3" borderId="3"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36" xfId="0" applyFont="1" applyBorder="1" applyAlignment="1" applyProtection="1">
      <alignment vertical="center"/>
    </xf>
    <xf numFmtId="0" fontId="5" fillId="0" borderId="15" xfId="0" applyFont="1" applyBorder="1" applyAlignment="1" applyProtection="1">
      <alignment horizontal="left" vertical="center"/>
    </xf>
    <xf numFmtId="0" fontId="18" fillId="0" borderId="0" xfId="0" applyFont="1" applyBorder="1" applyAlignment="1" applyProtection="1">
      <alignment horizontal="center" vertical="center"/>
    </xf>
    <xf numFmtId="0" fontId="0" fillId="0" borderId="0" xfId="0" applyBorder="1" applyAlignment="1" applyProtection="1">
      <alignment horizontal="center"/>
    </xf>
    <xf numFmtId="0" fontId="18" fillId="0" borderId="0" xfId="0" applyFont="1" applyBorder="1" applyAlignment="1" applyProtection="1"/>
    <xf numFmtId="0" fontId="19" fillId="0" borderId="30" xfId="0" applyFont="1" applyBorder="1" applyAlignment="1" applyProtection="1">
      <alignment vertical="center"/>
    </xf>
    <xf numFmtId="0" fontId="5" fillId="0" borderId="30" xfId="0" applyFont="1" applyFill="1" applyBorder="1" applyAlignment="1" applyProtection="1">
      <alignment vertical="center"/>
    </xf>
    <xf numFmtId="0" fontId="5" fillId="0" borderId="55" xfId="0" applyFont="1" applyFill="1" applyBorder="1" applyProtection="1"/>
    <xf numFmtId="0" fontId="26" fillId="0" borderId="0" xfId="0" applyFont="1" applyFill="1" applyProtection="1"/>
    <xf numFmtId="0" fontId="5" fillId="0" borderId="0" xfId="0" applyFont="1" applyFill="1" applyAlignment="1" applyProtection="1">
      <alignment horizontal="right"/>
    </xf>
    <xf numFmtId="0" fontId="6" fillId="0" borderId="56" xfId="0" applyFont="1" applyFill="1" applyBorder="1" applyProtection="1"/>
    <xf numFmtId="0" fontId="27" fillId="0" borderId="57" xfId="0" applyFont="1" applyFill="1" applyBorder="1" applyAlignment="1" applyProtection="1">
      <alignment horizontal="center" vertical="center"/>
    </xf>
    <xf numFmtId="0" fontId="6" fillId="0" borderId="26" xfId="0" applyFont="1" applyFill="1" applyBorder="1" applyProtection="1"/>
    <xf numFmtId="0" fontId="10" fillId="0" borderId="5" xfId="0" applyFont="1" applyFill="1" applyBorder="1" applyProtection="1"/>
    <xf numFmtId="3" fontId="5"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39"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39"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39"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39"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3" fontId="5" fillId="0" borderId="14" xfId="0" applyNumberFormat="1" applyFont="1" applyBorder="1" applyAlignment="1" applyProtection="1">
      <alignment vertical="center"/>
    </xf>
    <xf numFmtId="3" fontId="5" fillId="0" borderId="39" xfId="0" applyNumberFormat="1" applyFont="1" applyBorder="1" applyAlignment="1" applyProtection="1">
      <alignment vertical="center"/>
    </xf>
    <xf numFmtId="0" fontId="6" fillId="0" borderId="15" xfId="0" applyFont="1" applyFill="1" applyBorder="1" applyAlignment="1" applyProtection="1">
      <alignment vertical="center"/>
    </xf>
    <xf numFmtId="0" fontId="6" fillId="0" borderId="58" xfId="0" applyFont="1" applyFill="1" applyBorder="1" applyAlignment="1" applyProtection="1">
      <alignment vertical="center"/>
    </xf>
    <xf numFmtId="0" fontId="6" fillId="0" borderId="0" xfId="0" applyFont="1" applyFill="1" applyAlignment="1" applyProtection="1">
      <alignment vertical="center"/>
    </xf>
    <xf numFmtId="0" fontId="15" fillId="0" borderId="0" xfId="0" applyFont="1" applyFill="1" applyProtection="1"/>
    <xf numFmtId="0" fontId="15" fillId="0" borderId="0" xfId="0" applyFont="1" applyFill="1" applyBorder="1" applyProtection="1"/>
    <xf numFmtId="0" fontId="12" fillId="0" borderId="0" xfId="0" applyFont="1" applyFill="1" applyProtection="1"/>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0"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xf>
    <xf numFmtId="0" fontId="19" fillId="0" borderId="0" xfId="0" applyFont="1" applyBorder="1" applyAlignment="1" applyProtection="1">
      <alignment vertical="center"/>
    </xf>
    <xf numFmtId="0" fontId="5"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6" fillId="0" borderId="3" xfId="0"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0" xfId="0" applyFont="1" applyFill="1" applyAlignment="1" applyProtection="1">
      <alignment horizontal="left"/>
    </xf>
    <xf numFmtId="0" fontId="27" fillId="0" borderId="59" xfId="0" applyFont="1" applyFill="1" applyBorder="1" applyAlignment="1" applyProtection="1">
      <alignment horizontal="center"/>
    </xf>
    <xf numFmtId="0" fontId="22" fillId="0" borderId="0" xfId="0" applyFont="1" applyFill="1" applyBorder="1" applyAlignment="1" applyProtection="1">
      <alignment horizontal="center" vertical="center"/>
    </xf>
    <xf numFmtId="3" fontId="36" fillId="0" borderId="14" xfId="0" applyNumberFormat="1" applyFont="1" applyBorder="1" applyAlignment="1" applyProtection="1">
      <alignment horizontal="right" vertical="center"/>
      <protection locked="0"/>
    </xf>
    <xf numFmtId="3" fontId="36" fillId="0" borderId="32" xfId="0" applyNumberFormat="1" applyFont="1" applyBorder="1" applyAlignment="1" applyProtection="1">
      <alignment horizontal="right" vertical="center"/>
      <protection locked="0"/>
    </xf>
    <xf numFmtId="0" fontId="21"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xf>
    <xf numFmtId="0" fontId="6" fillId="0" borderId="14" xfId="0" applyFont="1" applyBorder="1" applyAlignment="1" applyProtection="1">
      <alignment horizontal="center" vertical="center"/>
    </xf>
    <xf numFmtId="0" fontId="21" fillId="0" borderId="23" xfId="0" applyFont="1" applyFill="1" applyBorder="1" applyAlignment="1" applyProtection="1">
      <alignment horizontal="right" vertical="center"/>
    </xf>
    <xf numFmtId="49" fontId="6" fillId="0" borderId="0" xfId="0" applyNumberFormat="1" applyFont="1" applyFill="1" applyProtection="1">
      <protection locked="0"/>
    </xf>
    <xf numFmtId="0" fontId="6" fillId="0" borderId="0" xfId="0" applyNumberFormat="1" applyFont="1" applyFill="1" applyBorder="1" applyAlignment="1" applyProtection="1">
      <alignment horizontal="center"/>
    </xf>
    <xf numFmtId="0" fontId="5" fillId="0" borderId="0" xfId="0" applyFont="1" applyFill="1" applyBorder="1" applyAlignment="1" applyProtection="1">
      <alignment vertical="center"/>
    </xf>
    <xf numFmtId="3" fontId="6" fillId="0" borderId="38" xfId="0" applyNumberFormat="1" applyFont="1" applyFill="1" applyBorder="1" applyProtection="1">
      <protection locked="0"/>
    </xf>
    <xf numFmtId="0" fontId="27" fillId="0" borderId="10" xfId="0" applyFont="1" applyFill="1" applyBorder="1" applyAlignment="1" applyProtection="1">
      <alignment horizontal="center"/>
    </xf>
    <xf numFmtId="0" fontId="6" fillId="0" borderId="61" xfId="0" applyFont="1" applyFill="1" applyBorder="1" applyProtection="1">
      <protection locked="0"/>
    </xf>
    <xf numFmtId="0" fontId="6" fillId="0" borderId="62" xfId="0" applyFont="1" applyFill="1" applyBorder="1" applyProtection="1">
      <protection locked="0"/>
    </xf>
    <xf numFmtId="0" fontId="6" fillId="0" borderId="63" xfId="0" applyFont="1" applyFill="1" applyBorder="1" applyProtection="1">
      <protection locked="0"/>
    </xf>
    <xf numFmtId="3" fontId="6" fillId="0" borderId="0" xfId="0" applyNumberFormat="1" applyFont="1" applyFill="1" applyBorder="1" applyProtection="1">
      <protection locked="0"/>
    </xf>
    <xf numFmtId="0" fontId="21" fillId="0" borderId="35" xfId="0" applyFont="1" applyFill="1" applyBorder="1" applyAlignment="1" applyProtection="1">
      <alignment horizontal="right" vertical="center"/>
    </xf>
    <xf numFmtId="49" fontId="5" fillId="2" borderId="6" xfId="0" applyNumberFormat="1" applyFont="1" applyFill="1" applyBorder="1" applyAlignment="1" applyProtection="1">
      <alignment vertical="center"/>
    </xf>
    <xf numFmtId="49" fontId="5" fillId="2" borderId="7" xfId="0" applyNumberFormat="1" applyFont="1" applyFill="1" applyBorder="1" applyAlignment="1" applyProtection="1">
      <alignment vertical="center"/>
    </xf>
    <xf numFmtId="49" fontId="5" fillId="2" borderId="64" xfId="0" applyNumberFormat="1" applyFont="1" applyFill="1" applyBorder="1" applyAlignment="1" applyProtection="1">
      <alignment vertical="center"/>
    </xf>
    <xf numFmtId="3" fontId="5" fillId="2" borderId="14" xfId="0" applyNumberFormat="1" applyFont="1" applyFill="1" applyBorder="1" applyAlignment="1" applyProtection="1">
      <alignment horizontal="right" vertical="center" wrapText="1"/>
      <protection locked="0"/>
    </xf>
    <xf numFmtId="3" fontId="5" fillId="2" borderId="3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pplyProtection="1">
      <alignment horizontal="right" vertical="center" wrapText="1"/>
      <protection locked="0"/>
    </xf>
    <xf numFmtId="3" fontId="5" fillId="2" borderId="31" xfId="0" applyNumberFormat="1" applyFont="1" applyFill="1" applyBorder="1" applyAlignment="1" applyProtection="1">
      <alignment horizontal="right" vertical="center" wrapText="1"/>
      <protection locked="0"/>
    </xf>
    <xf numFmtId="3" fontId="5" fillId="2" borderId="16" xfId="0" applyNumberFormat="1" applyFont="1" applyFill="1" applyBorder="1" applyAlignment="1" applyProtection="1">
      <alignment horizontal="right" vertical="center" wrapText="1"/>
      <protection locked="0"/>
    </xf>
    <xf numFmtId="3" fontId="5" fillId="2"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protection locked="0"/>
    </xf>
    <xf numFmtId="3" fontId="5" fillId="0" borderId="65" xfId="0" applyNumberFormat="1" applyFont="1" applyFill="1" applyBorder="1" applyAlignment="1" applyProtection="1">
      <alignment horizontal="right" vertical="center" wrapText="1"/>
      <protection locked="0"/>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left" vertical="center" indent="2"/>
    </xf>
    <xf numFmtId="0" fontId="21" fillId="0" borderId="6" xfId="0" applyFont="1" applyFill="1" applyBorder="1" applyAlignment="1" applyProtection="1">
      <alignment vertical="center"/>
    </xf>
    <xf numFmtId="0" fontId="21" fillId="0" borderId="5" xfId="0" applyFont="1" applyFill="1" applyBorder="1" applyAlignment="1" applyProtection="1">
      <alignment horizontal="left" vertical="center" indent="1"/>
    </xf>
    <xf numFmtId="0" fontId="21" fillId="0" borderId="29"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top"/>
    </xf>
    <xf numFmtId="0" fontId="0" fillId="0" borderId="14" xfId="0" applyBorder="1" applyAlignment="1"/>
    <xf numFmtId="3" fontId="5" fillId="0" borderId="31" xfId="0" applyNumberFormat="1" applyFont="1" applyFill="1" applyBorder="1" applyAlignment="1" applyProtection="1">
      <alignment horizontal="right" vertical="center" wrapText="1"/>
      <protection locked="0"/>
    </xf>
    <xf numFmtId="0" fontId="38" fillId="0" borderId="21" xfId="0" applyFont="1" applyBorder="1" applyAlignment="1" applyProtection="1">
      <alignment horizontal="right" vertical="center"/>
      <protection locked="0"/>
    </xf>
    <xf numFmtId="0" fontId="37" fillId="0" borderId="0" xfId="0" applyFont="1" applyBorder="1" applyAlignment="1" applyProtection="1">
      <alignment horizontal="right" vertical="center"/>
    </xf>
    <xf numFmtId="0" fontId="38" fillId="0" borderId="0" xfId="0" applyFont="1" applyBorder="1" applyAlignment="1" applyProtection="1">
      <alignment horizontal="right" vertical="center"/>
      <protection locked="0"/>
    </xf>
    <xf numFmtId="0" fontId="21" fillId="0" borderId="14"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protection locked="0"/>
    </xf>
    <xf numFmtId="0" fontId="39" fillId="0" borderId="0" xfId="0" applyFont="1" applyBorder="1" applyAlignment="1" applyProtection="1"/>
    <xf numFmtId="0" fontId="14" fillId="0" borderId="0" xfId="0" applyFont="1" applyAlignment="1" applyProtection="1">
      <protection locked="0"/>
    </xf>
    <xf numFmtId="0" fontId="20" fillId="0" borderId="9" xfId="0" applyFont="1" applyFill="1" applyBorder="1" applyAlignment="1" applyProtection="1"/>
    <xf numFmtId="0" fontId="11" fillId="0" borderId="18" xfId="0" applyFont="1" applyFill="1" applyBorder="1" applyAlignment="1" applyProtection="1">
      <alignment vertical="center"/>
    </xf>
    <xf numFmtId="0" fontId="11" fillId="0" borderId="59" xfId="0" applyFont="1" applyBorder="1" applyAlignment="1" applyProtection="1">
      <alignment horizontal="left" vertical="center"/>
    </xf>
    <xf numFmtId="0" fontId="12" fillId="0" borderId="61" xfId="0" applyFont="1" applyBorder="1" applyAlignment="1" applyProtection="1">
      <alignment vertical="center"/>
      <protection locked="0"/>
    </xf>
    <xf numFmtId="0" fontId="11" fillId="0" borderId="66" xfId="0" applyFont="1" applyBorder="1" applyAlignment="1" applyProtection="1">
      <alignment vertical="center"/>
      <protection locked="0"/>
    </xf>
    <xf numFmtId="0" fontId="11" fillId="0" borderId="30" xfId="0" applyFont="1" applyBorder="1" applyAlignment="1" applyProtection="1">
      <alignment horizontal="left" vertical="center"/>
    </xf>
    <xf numFmtId="0" fontId="12" fillId="0" borderId="36"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31" fillId="0" borderId="68" xfId="0" applyFont="1" applyBorder="1" applyAlignment="1" applyProtection="1">
      <alignment horizontal="left" vertical="center"/>
    </xf>
    <xf numFmtId="0" fontId="31" fillId="0" borderId="69" xfId="0" applyFont="1" applyFill="1" applyBorder="1" applyProtection="1">
      <protection locked="0"/>
    </xf>
    <xf numFmtId="0" fontId="31" fillId="0" borderId="18" xfId="0" applyFont="1" applyBorder="1" applyAlignment="1" applyProtection="1">
      <alignment vertical="center"/>
    </xf>
    <xf numFmtId="0" fontId="31" fillId="0" borderId="30" xfId="0" applyFont="1" applyBorder="1" applyAlignment="1" applyProtection="1">
      <alignment vertical="center"/>
    </xf>
    <xf numFmtId="0" fontId="31" fillId="0" borderId="30" xfId="0" applyFont="1" applyBorder="1" applyAlignment="1" applyProtection="1">
      <alignment vertical="center"/>
      <protection locked="0"/>
    </xf>
    <xf numFmtId="0" fontId="31" fillId="0" borderId="30" xfId="0" applyFont="1" applyFill="1" applyBorder="1" applyAlignment="1" applyProtection="1">
      <alignment vertical="center"/>
      <protection locked="0"/>
    </xf>
    <xf numFmtId="0" fontId="31" fillId="0" borderId="55" xfId="0" applyFont="1" applyFill="1" applyBorder="1" applyProtection="1">
      <protection locked="0"/>
    </xf>
    <xf numFmtId="0" fontId="31" fillId="0" borderId="18" xfId="0" applyFont="1" applyFill="1" applyBorder="1" applyAlignment="1" applyProtection="1">
      <alignment vertical="center"/>
    </xf>
    <xf numFmtId="0" fontId="11" fillId="0" borderId="30" xfId="0" applyFont="1" applyBorder="1" applyAlignment="1" applyProtection="1">
      <alignment vertical="center"/>
      <protection locked="0"/>
    </xf>
    <xf numFmtId="0" fontId="40" fillId="0" borderId="0" xfId="0" applyFont="1" applyFill="1" applyBorder="1" applyAlignment="1" applyProtection="1">
      <alignment vertical="center"/>
      <protection locked="0"/>
    </xf>
    <xf numFmtId="0" fontId="11" fillId="0" borderId="62" xfId="0" applyFont="1" applyBorder="1" applyAlignment="1" applyProtection="1">
      <alignment vertical="center"/>
    </xf>
    <xf numFmtId="0" fontId="11" fillId="0" borderId="59" xfId="0" applyFont="1" applyBorder="1" applyAlignment="1" applyProtection="1">
      <alignment vertical="center"/>
      <protection locked="0"/>
    </xf>
    <xf numFmtId="0" fontId="11" fillId="0" borderId="18" xfId="0" applyFont="1" applyBorder="1" applyAlignment="1" applyProtection="1">
      <alignment vertical="center"/>
    </xf>
    <xf numFmtId="0" fontId="11" fillId="0" borderId="13"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3" fillId="0" borderId="0" xfId="0" applyFont="1" applyFill="1" applyAlignment="1">
      <alignment horizontal="center"/>
    </xf>
    <xf numFmtId="0" fontId="13" fillId="0" borderId="0" xfId="0" applyFont="1" applyFill="1" applyBorder="1"/>
    <xf numFmtId="0" fontId="15" fillId="0" borderId="0" xfId="0" applyFont="1"/>
    <xf numFmtId="0" fontId="13" fillId="0" borderId="10" xfId="0" applyFont="1" applyFill="1" applyBorder="1" applyAlignment="1">
      <alignment horizontal="center"/>
    </xf>
    <xf numFmtId="0" fontId="13" fillId="0" borderId="9" xfId="0" applyFont="1" applyFill="1" applyBorder="1" applyAlignment="1" applyProtection="1">
      <alignment horizontal="left"/>
    </xf>
    <xf numFmtId="0" fontId="15" fillId="0" borderId="9" xfId="0" applyFont="1" applyBorder="1"/>
    <xf numFmtId="0" fontId="15" fillId="0" borderId="71" xfId="0" applyFont="1" applyBorder="1"/>
    <xf numFmtId="0" fontId="13" fillId="0" borderId="7" xfId="0" applyFont="1" applyFill="1" applyBorder="1" applyAlignment="1">
      <alignment horizontal="center"/>
    </xf>
    <xf numFmtId="0" fontId="42" fillId="0" borderId="0" xfId="0" applyFont="1" applyFill="1" applyBorder="1" applyAlignment="1" applyProtection="1">
      <alignment horizontal="center"/>
    </xf>
    <xf numFmtId="0" fontId="15" fillId="0" borderId="0" xfId="0" applyFont="1" applyBorder="1"/>
    <xf numFmtId="0" fontId="15" fillId="0" borderId="22" xfId="0" applyFont="1" applyBorder="1"/>
    <xf numFmtId="0" fontId="13" fillId="0" borderId="0" xfId="0" applyFont="1" applyFill="1" applyBorder="1" applyAlignment="1" applyProtection="1">
      <alignment horizontal="left"/>
    </xf>
    <xf numFmtId="0" fontId="13" fillId="0" borderId="25" xfId="0" applyFont="1" applyFill="1" applyBorder="1" applyAlignment="1">
      <alignment horizontal="center"/>
    </xf>
    <xf numFmtId="0" fontId="13" fillId="0" borderId="21" xfId="0" applyFont="1" applyFill="1" applyBorder="1" applyAlignment="1" applyProtection="1">
      <alignment horizontal="centerContinuous"/>
    </xf>
    <xf numFmtId="0" fontId="15" fillId="0" borderId="39" xfId="0" applyFont="1" applyBorder="1"/>
    <xf numFmtId="0" fontId="13" fillId="0" borderId="5"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5" fillId="0" borderId="14" xfId="0" applyFont="1" applyFill="1" applyBorder="1"/>
    <xf numFmtId="0" fontId="15" fillId="0" borderId="0" xfId="0" applyFont="1" applyAlignment="1">
      <alignment vertical="top"/>
    </xf>
    <xf numFmtId="0" fontId="13"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indent="2"/>
    </xf>
    <xf numFmtId="0" fontId="15" fillId="0" borderId="0" xfId="0" applyFont="1" applyBorder="1" applyAlignment="1">
      <alignment horizontal="left" vertical="top" wrapText="1"/>
    </xf>
    <xf numFmtId="0" fontId="43" fillId="0" borderId="0" xfId="0" quotePrefix="1" applyFont="1" applyFill="1" applyBorder="1" applyAlignment="1" applyProtection="1">
      <alignment horizontal="left" vertical="top" wrapText="1"/>
    </xf>
    <xf numFmtId="0" fontId="12" fillId="0" borderId="0" xfId="0" applyFont="1" applyAlignment="1">
      <alignment vertical="top" wrapText="1"/>
    </xf>
    <xf numFmtId="0" fontId="13" fillId="0" borderId="0" xfId="0" applyFont="1" applyFill="1" applyBorder="1" applyAlignment="1" applyProtection="1">
      <alignment horizontal="centerContinuous"/>
    </xf>
    <xf numFmtId="0" fontId="13" fillId="0" borderId="56" xfId="0" applyFont="1" applyFill="1" applyBorder="1" applyAlignment="1">
      <alignment horizontal="center" vertical="center"/>
    </xf>
    <xf numFmtId="0" fontId="13" fillId="0" borderId="9" xfId="0" applyFont="1" applyFill="1" applyBorder="1" applyAlignment="1" applyProtection="1">
      <alignment horizontal="center" vertical="center"/>
    </xf>
    <xf numFmtId="0" fontId="31" fillId="0" borderId="18" xfId="0" applyFont="1" applyBorder="1" applyAlignment="1" applyProtection="1">
      <alignment horizontal="left" vertical="center"/>
    </xf>
    <xf numFmtId="0" fontId="5" fillId="0" borderId="9" xfId="0" applyFont="1" applyFill="1" applyBorder="1" applyAlignment="1" applyProtection="1">
      <alignment horizontal="center"/>
    </xf>
    <xf numFmtId="0" fontId="0" fillId="0" borderId="21" xfId="0" applyBorder="1" applyAlignment="1" applyProtection="1">
      <alignment horizontal="center"/>
    </xf>
    <xf numFmtId="3" fontId="5" fillId="0" borderId="0" xfId="0" applyNumberFormat="1" applyFont="1" applyFill="1" applyBorder="1" applyAlignment="1" applyProtection="1">
      <alignment vertical="center"/>
    </xf>
    <xf numFmtId="0" fontId="6" fillId="0" borderId="14" xfId="0" applyFont="1" applyFill="1" applyBorder="1" applyProtection="1">
      <protection locked="0"/>
    </xf>
    <xf numFmtId="0" fontId="6" fillId="0" borderId="32" xfId="0" applyFont="1" applyFill="1" applyBorder="1" applyProtection="1">
      <protection locked="0"/>
    </xf>
    <xf numFmtId="3" fontId="5" fillId="0" borderId="12"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left" vertical="center"/>
    </xf>
    <xf numFmtId="0" fontId="6" fillId="0" borderId="32" xfId="0" applyFont="1" applyFill="1" applyBorder="1" applyAlignment="1" applyProtection="1">
      <alignment vertical="center"/>
    </xf>
    <xf numFmtId="0" fontId="48" fillId="0" borderId="0" xfId="0" applyFont="1" applyFill="1" applyAlignment="1">
      <alignment horizontal="left"/>
    </xf>
    <xf numFmtId="0" fontId="48" fillId="0" borderId="5" xfId="0" applyFont="1" applyFill="1" applyBorder="1" applyAlignment="1">
      <alignment horizontal="left" vertical="center"/>
    </xf>
    <xf numFmtId="0" fontId="48" fillId="0" borderId="6" xfId="0" applyFont="1" applyFill="1" applyBorder="1" applyAlignment="1" applyProtection="1">
      <alignment horizontal="left" vertical="center"/>
    </xf>
    <xf numFmtId="0" fontId="49" fillId="0" borderId="14" xfId="0" applyFont="1" applyFill="1" applyBorder="1"/>
    <xf numFmtId="0" fontId="49" fillId="0" borderId="0" xfId="0" applyFont="1" applyFill="1"/>
    <xf numFmtId="0" fontId="21" fillId="0" borderId="64" xfId="0" applyFont="1" applyFill="1" applyBorder="1" applyAlignment="1" applyProtection="1">
      <alignment vertical="center"/>
    </xf>
    <xf numFmtId="0" fontId="5" fillId="0" borderId="56" xfId="0" applyFont="1" applyBorder="1" applyAlignment="1" applyProtection="1">
      <alignment horizontal="center" vertical="center"/>
    </xf>
    <xf numFmtId="0" fontId="27" fillId="0" borderId="72"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29" xfId="0" applyFont="1" applyBorder="1" applyAlignment="1" applyProtection="1">
      <alignment horizontal="left" vertical="center"/>
    </xf>
    <xf numFmtId="0" fontId="6" fillId="0" borderId="70" xfId="0" applyFont="1" applyFill="1" applyBorder="1" applyAlignment="1" applyProtection="1">
      <alignment vertical="center"/>
    </xf>
    <xf numFmtId="0" fontId="52" fillId="0" borderId="3" xfId="0" applyFont="1" applyBorder="1" applyAlignment="1" applyProtection="1">
      <alignment horizontal="left" vertical="center" indent="1"/>
    </xf>
    <xf numFmtId="0" fontId="52" fillId="0" borderId="3" xfId="0" applyFont="1" applyBorder="1" applyAlignment="1" applyProtection="1">
      <alignment horizontal="left" vertical="center"/>
    </xf>
    <xf numFmtId="0" fontId="52" fillId="0" borderId="16" xfId="0" applyFont="1" applyBorder="1" applyAlignment="1" applyProtection="1">
      <alignment horizontal="left" vertical="center" indent="1"/>
    </xf>
    <xf numFmtId="0" fontId="52" fillId="0" borderId="3" xfId="0" applyFont="1" applyBorder="1" applyAlignment="1" applyProtection="1">
      <alignment horizontal="left" vertical="center" indent="2"/>
    </xf>
    <xf numFmtId="0" fontId="52" fillId="0" borderId="3" xfId="0" applyFont="1" applyBorder="1" applyAlignment="1" applyProtection="1">
      <alignment horizontal="left" vertical="center" indent="3"/>
    </xf>
    <xf numFmtId="0" fontId="52" fillId="0" borderId="14" xfId="0" applyFont="1" applyBorder="1" applyAlignment="1" applyProtection="1">
      <alignment horizontal="left" vertical="center" indent="3"/>
    </xf>
    <xf numFmtId="0" fontId="52" fillId="0" borderId="23" xfId="0" applyFont="1" applyFill="1" applyBorder="1" applyAlignment="1" applyProtection="1">
      <alignment horizontal="left" vertical="center"/>
    </xf>
    <xf numFmtId="0" fontId="52" fillId="0" borderId="16" xfId="0" applyFont="1" applyBorder="1" applyAlignment="1" applyProtection="1">
      <alignment horizontal="left" vertical="center"/>
    </xf>
    <xf numFmtId="0" fontId="52" fillId="0" borderId="24" xfId="0" applyFont="1" applyBorder="1" applyAlignment="1" applyProtection="1">
      <alignment horizontal="left" vertical="center" indent="2"/>
    </xf>
    <xf numFmtId="0" fontId="52" fillId="0" borderId="24" xfId="0" applyFont="1" applyBorder="1" applyAlignment="1" applyProtection="1">
      <alignment horizontal="left" vertical="center" indent="1"/>
    </xf>
    <xf numFmtId="0" fontId="52" fillId="0" borderId="14" xfId="0" applyFont="1" applyBorder="1" applyAlignment="1" applyProtection="1">
      <alignment horizontal="left" vertical="center" indent="1"/>
    </xf>
    <xf numFmtId="0" fontId="52" fillId="0" borderId="12" xfId="0" applyFont="1" applyBorder="1" applyAlignment="1" applyProtection="1">
      <alignment horizontal="left" vertical="center"/>
    </xf>
    <xf numFmtId="0" fontId="52" fillId="0" borderId="16" xfId="0" applyFont="1" applyFill="1" applyBorder="1" applyAlignment="1" applyProtection="1">
      <alignment horizontal="left" vertical="center"/>
    </xf>
    <xf numFmtId="0" fontId="52" fillId="0" borderId="3" xfId="0" applyFont="1" applyFill="1" applyBorder="1" applyAlignment="1" applyProtection="1">
      <alignment horizontal="left" vertical="center" indent="1"/>
    </xf>
    <xf numFmtId="0" fontId="52" fillId="0" borderId="3" xfId="0" applyFont="1" applyFill="1" applyBorder="1" applyAlignment="1" applyProtection="1">
      <alignment horizontal="left" vertical="center" indent="2"/>
    </xf>
    <xf numFmtId="0" fontId="52" fillId="0" borderId="15" xfId="0" applyFont="1" applyFill="1" applyBorder="1" applyAlignment="1" applyProtection="1">
      <alignment horizontal="left" vertical="center" indent="1"/>
    </xf>
    <xf numFmtId="0" fontId="5" fillId="3" borderId="12" xfId="0" applyFont="1" applyFill="1" applyBorder="1" applyAlignment="1" applyProtection="1">
      <alignment vertical="center"/>
    </xf>
    <xf numFmtId="0" fontId="5" fillId="3" borderId="36" xfId="0" applyFont="1" applyFill="1" applyBorder="1" applyAlignment="1" applyProtection="1">
      <alignment vertical="center"/>
    </xf>
    <xf numFmtId="3" fontId="20" fillId="2" borderId="3" xfId="0" applyNumberFormat="1" applyFont="1" applyFill="1" applyBorder="1" applyAlignment="1" applyProtection="1">
      <alignment horizontal="right" vertical="center"/>
      <protection locked="0"/>
    </xf>
    <xf numFmtId="3" fontId="20" fillId="0" borderId="36"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indent="1"/>
    </xf>
    <xf numFmtId="3" fontId="5" fillId="0" borderId="60" xfId="0" applyNumberFormat="1" applyFont="1" applyFill="1" applyBorder="1" applyAlignment="1" applyProtection="1">
      <alignment horizontal="right" vertical="center" wrapText="1"/>
      <protection locked="0"/>
    </xf>
    <xf numFmtId="3" fontId="5" fillId="2" borderId="14" xfId="0" applyNumberFormat="1"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5" fillId="0" borderId="6"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49" fontId="5" fillId="2" borderId="27" xfId="0" applyNumberFormat="1" applyFont="1" applyFill="1" applyBorder="1" applyAlignment="1" applyProtection="1">
      <alignment vertical="center"/>
    </xf>
    <xf numFmtId="0" fontId="6" fillId="0" borderId="38" xfId="0" applyFont="1" applyFill="1" applyBorder="1" applyAlignment="1" applyProtection="1">
      <alignment vertical="center"/>
    </xf>
    <xf numFmtId="0" fontId="67" fillId="0" borderId="0" xfId="0" applyFont="1" applyFill="1" applyAlignment="1">
      <alignment horizontal="left"/>
    </xf>
    <xf numFmtId="0" fontId="65" fillId="0" borderId="0" xfId="0" applyFont="1" applyFill="1" applyBorder="1"/>
    <xf numFmtId="0" fontId="67" fillId="0" borderId="0" xfId="0" applyFont="1"/>
    <xf numFmtId="0" fontId="65" fillId="0" borderId="10" xfId="0" applyFont="1" applyFill="1" applyBorder="1" applyAlignment="1">
      <alignment horizontal="center"/>
    </xf>
    <xf numFmtId="0" fontId="65" fillId="0" borderId="9" xfId="0" applyFont="1" applyFill="1" applyBorder="1" applyAlignment="1" applyProtection="1">
      <alignment horizontal="left"/>
    </xf>
    <xf numFmtId="0" fontId="65" fillId="0" borderId="7" xfId="0" applyFont="1" applyFill="1" applyBorder="1" applyAlignment="1">
      <alignment horizontal="center"/>
    </xf>
    <xf numFmtId="0" fontId="65" fillId="0" borderId="0" xfId="0" applyFont="1" applyFill="1" applyBorder="1" applyAlignment="1" applyProtection="1">
      <alignment horizontal="center"/>
    </xf>
    <xf numFmtId="0" fontId="65" fillId="0" borderId="25" xfId="0" applyFont="1" applyFill="1" applyBorder="1" applyAlignment="1">
      <alignment horizontal="center"/>
    </xf>
    <xf numFmtId="0" fontId="65" fillId="0" borderId="21" xfId="0" applyFont="1" applyFill="1" applyBorder="1" applyAlignment="1" applyProtection="1">
      <alignment horizontal="centerContinuous"/>
    </xf>
    <xf numFmtId="0" fontId="67" fillId="0" borderId="0" xfId="0" applyFont="1" applyFill="1"/>
    <xf numFmtId="0" fontId="67" fillId="0" borderId="0" xfId="0" applyFont="1" applyAlignment="1">
      <alignment vertical="top"/>
    </xf>
    <xf numFmtId="0" fontId="65" fillId="0" borderId="0"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indent="2"/>
    </xf>
    <xf numFmtId="0" fontId="67" fillId="0" borderId="0" xfId="0" applyFont="1" applyBorder="1" applyAlignment="1">
      <alignment horizontal="left" vertical="top" wrapText="1"/>
    </xf>
    <xf numFmtId="0" fontId="68" fillId="0" borderId="0" xfId="0" applyFont="1" applyAlignment="1">
      <alignment vertical="top" wrapText="1"/>
    </xf>
    <xf numFmtId="0" fontId="10" fillId="0" borderId="5" xfId="0" applyFont="1" applyFill="1" applyBorder="1" applyAlignment="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14" xfId="0" applyFont="1" applyFill="1" applyBorder="1"/>
    <xf numFmtId="49" fontId="21" fillId="0" borderId="5" xfId="0" applyNumberFormat="1" applyFont="1" applyFill="1" applyBorder="1" applyAlignment="1" applyProtection="1">
      <alignment horizontal="left" vertical="center"/>
    </xf>
    <xf numFmtId="0" fontId="21" fillId="0" borderId="74" xfId="0" applyFont="1" applyFill="1" applyBorder="1" applyAlignment="1" applyProtection="1">
      <alignment horizontal="left" vertical="center"/>
    </xf>
    <xf numFmtId="0" fontId="21" fillId="0" borderId="75" xfId="0" applyFont="1" applyFill="1" applyBorder="1" applyAlignment="1" applyProtection="1">
      <alignment horizontal="left" vertical="center"/>
    </xf>
    <xf numFmtId="49" fontId="21" fillId="0" borderId="7" xfId="0" applyNumberFormat="1" applyFont="1" applyFill="1" applyBorder="1" applyAlignment="1" applyProtection="1">
      <alignment horizontal="left" vertical="center"/>
    </xf>
    <xf numFmtId="49" fontId="21" fillId="0" borderId="25" xfId="0" applyNumberFormat="1" applyFont="1" applyFill="1" applyBorder="1" applyAlignment="1" applyProtection="1">
      <alignment horizontal="left" vertical="center"/>
    </xf>
    <xf numFmtId="49" fontId="21" fillId="0" borderId="37" xfId="0" applyNumberFormat="1"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49" fontId="21" fillId="0" borderId="27" xfId="0" applyNumberFormat="1"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75" xfId="0" applyFont="1" applyFill="1" applyBorder="1" applyAlignment="1" applyProtection="1">
      <alignment horizontal="left" vertical="top" indent="3"/>
    </xf>
    <xf numFmtId="0" fontId="21" fillId="0" borderId="75" xfId="0" applyFont="1" applyFill="1" applyBorder="1" applyAlignment="1" applyProtection="1">
      <alignment horizontal="left" vertical="center" indent="1"/>
    </xf>
    <xf numFmtId="0" fontId="21" fillId="0" borderId="16" xfId="0" applyFont="1" applyFill="1" applyBorder="1" applyAlignment="1" applyProtection="1">
      <alignment horizontal="left" vertical="top" indent="1"/>
    </xf>
    <xf numFmtId="0" fontId="21" fillId="0" borderId="3" xfId="0" applyFont="1" applyFill="1" applyBorder="1" applyAlignment="1" applyProtection="1">
      <alignment horizontal="left" vertical="top" indent="2"/>
    </xf>
    <xf numFmtId="0" fontId="21" fillId="0" borderId="15" xfId="0" applyFont="1" applyFill="1" applyBorder="1" applyAlignment="1" applyProtection="1">
      <alignment horizontal="left" vertical="top" indent="1"/>
    </xf>
    <xf numFmtId="0" fontId="21" fillId="0" borderId="12" xfId="0" applyFont="1" applyFill="1" applyBorder="1" applyAlignment="1" applyProtection="1">
      <alignment horizontal="left" vertical="top"/>
    </xf>
    <xf numFmtId="0" fontId="28" fillId="0" borderId="0" xfId="0"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center" wrapText="1"/>
    </xf>
    <xf numFmtId="0" fontId="69" fillId="0" borderId="0" xfId="0" applyFont="1" applyAlignment="1">
      <alignment vertical="center"/>
    </xf>
    <xf numFmtId="0" fontId="54" fillId="0" borderId="76" xfId="5" applyFont="1" applyFill="1" applyBorder="1" applyAlignment="1">
      <alignment horizontal="center"/>
    </xf>
    <xf numFmtId="0" fontId="54" fillId="0" borderId="77" xfId="5" applyFont="1" applyFill="1" applyBorder="1" applyAlignment="1">
      <alignment horizontal="center"/>
    </xf>
    <xf numFmtId="0" fontId="69" fillId="0" borderId="77" xfId="0" applyFont="1" applyBorder="1" applyAlignment="1">
      <alignment vertical="center"/>
    </xf>
    <xf numFmtId="0" fontId="54" fillId="0" borderId="77" xfId="5" applyFont="1" applyFill="1" applyBorder="1" applyAlignment="1">
      <alignment wrapText="1"/>
    </xf>
    <xf numFmtId="0" fontId="54" fillId="5" borderId="78" xfId="4" applyFont="1" applyFill="1" applyBorder="1" applyAlignment="1">
      <alignment wrapText="1"/>
    </xf>
    <xf numFmtId="0" fontId="54" fillId="5" borderId="79" xfId="4" applyFont="1" applyFill="1" applyBorder="1" applyAlignment="1">
      <alignment wrapText="1"/>
    </xf>
    <xf numFmtId="0" fontId="59" fillId="0" borderId="0" xfId="2" applyFont="1" applyProtection="1">
      <protection locked="0"/>
    </xf>
    <xf numFmtId="0" fontId="3" fillId="0" borderId="0" xfId="2" applyFont="1" applyProtection="1">
      <protection locked="0"/>
    </xf>
    <xf numFmtId="0" fontId="3" fillId="6" borderId="0" xfId="2" applyFont="1" applyFill="1" applyProtection="1">
      <protection locked="0"/>
    </xf>
    <xf numFmtId="0" fontId="3" fillId="0" borderId="0" xfId="2" applyFont="1" applyAlignment="1" applyProtection="1">
      <alignment horizontal="center"/>
      <protection locked="0"/>
    </xf>
    <xf numFmtId="9" fontId="60" fillId="6" borderId="0" xfId="6" applyFont="1" applyFill="1" applyBorder="1" applyProtection="1">
      <protection locked="0"/>
    </xf>
    <xf numFmtId="9" fontId="3" fillId="0" borderId="0" xfId="6" applyFont="1" applyBorder="1" applyProtection="1">
      <protection locked="0"/>
    </xf>
    <xf numFmtId="9" fontId="3" fillId="6" borderId="0" xfId="6" applyFont="1" applyFill="1" applyBorder="1" applyProtection="1">
      <protection locked="0"/>
    </xf>
    <xf numFmtId="0" fontId="60" fillId="0" borderId="0" xfId="2" applyFont="1" applyAlignment="1" applyProtection="1">
      <alignment horizontal="center" vertical="center"/>
      <protection locked="0"/>
    </xf>
    <xf numFmtId="0" fontId="60" fillId="0" borderId="0" xfId="2" applyFont="1" applyAlignment="1" applyProtection="1">
      <alignment vertical="center"/>
      <protection locked="0"/>
    </xf>
    <xf numFmtId="0" fontId="3" fillId="0" borderId="0" xfId="2" applyFont="1" applyBorder="1" applyAlignment="1" applyProtection="1">
      <alignment horizontal="right"/>
      <protection locked="0"/>
    </xf>
    <xf numFmtId="3" fontId="3" fillId="0" borderId="0" xfId="2" applyNumberFormat="1" applyFont="1" applyBorder="1" applyProtection="1">
      <protection locked="0"/>
    </xf>
    <xf numFmtId="0" fontId="3" fillId="0" borderId="0" xfId="2" applyFont="1" applyAlignment="1" applyProtection="1">
      <alignment horizontal="right" vertical="center"/>
      <protection locked="0"/>
    </xf>
    <xf numFmtId="3" fontId="3" fillId="0" borderId="0" xfId="2" applyNumberFormat="1" applyFont="1" applyAlignment="1" applyProtection="1">
      <alignment vertical="center"/>
      <protection locked="0"/>
    </xf>
    <xf numFmtId="0" fontId="3" fillId="6" borderId="0" xfId="2" applyFont="1" applyFill="1" applyAlignment="1" applyProtection="1">
      <alignment vertical="center"/>
      <protection locked="0"/>
    </xf>
    <xf numFmtId="0" fontId="3" fillId="0" borderId="0" xfId="2" applyFont="1" applyAlignment="1" applyProtection="1">
      <alignment vertical="center"/>
      <protection locked="0"/>
    </xf>
    <xf numFmtId="9" fontId="3" fillId="0" borderId="21" xfId="6" applyFont="1" applyBorder="1" applyProtection="1">
      <protection locked="0"/>
    </xf>
    <xf numFmtId="0" fontId="3" fillId="0" borderId="0" xfId="2" applyFont="1" applyFill="1" applyAlignment="1" applyProtection="1">
      <alignment vertical="center"/>
      <protection locked="0"/>
    </xf>
    <xf numFmtId="9" fontId="60" fillId="0" borderId="0" xfId="6" applyFont="1" applyBorder="1" applyProtection="1">
      <protection locked="0"/>
    </xf>
    <xf numFmtId="0" fontId="60" fillId="0" borderId="0" xfId="2" applyFont="1" applyAlignment="1" applyProtection="1">
      <alignment horizontal="right" vertical="center"/>
      <protection locked="0"/>
    </xf>
    <xf numFmtId="0" fontId="60" fillId="0" borderId="21" xfId="2" applyFont="1" applyBorder="1" applyAlignment="1" applyProtection="1">
      <alignment horizontal="right" vertical="center"/>
      <protection locked="0"/>
    </xf>
    <xf numFmtId="164" fontId="3" fillId="0" borderId="0" xfId="6" applyNumberFormat="1" applyFont="1" applyAlignment="1" applyProtection="1">
      <alignment vertical="center"/>
      <protection locked="0"/>
    </xf>
    <xf numFmtId="0" fontId="60" fillId="0" borderId="4" xfId="2" applyFont="1" applyBorder="1" applyAlignment="1" applyProtection="1">
      <alignment horizontal="center" vertical="center"/>
      <protection locked="0"/>
    </xf>
    <xf numFmtId="0" fontId="60" fillId="0" borderId="0" xfId="2" applyFont="1" applyBorder="1" applyAlignment="1" applyProtection="1">
      <alignment horizontal="center" vertical="center"/>
      <protection locked="0"/>
    </xf>
    <xf numFmtId="0" fontId="3" fillId="0" borderId="0" xfId="2" applyFont="1" applyFill="1" applyProtection="1">
      <protection locked="0"/>
    </xf>
    <xf numFmtId="0" fontId="60" fillId="0" borderId="0" xfId="2" applyFont="1" applyFill="1" applyAlignment="1" applyProtection="1">
      <alignment vertical="center"/>
      <protection locked="0"/>
    </xf>
    <xf numFmtId="3" fontId="60" fillId="0" borderId="21" xfId="2" applyNumberFormat="1" applyFont="1" applyBorder="1" applyAlignment="1" applyProtection="1">
      <alignment vertical="center"/>
      <protection locked="0"/>
    </xf>
    <xf numFmtId="0" fontId="3" fillId="0" borderId="21" xfId="2" applyFont="1" applyBorder="1" applyAlignment="1" applyProtection="1">
      <alignment horizontal="center"/>
      <protection locked="0"/>
    </xf>
    <xf numFmtId="0" fontId="6" fillId="0" borderId="0" xfId="0" applyFont="1" applyAlignment="1" applyProtection="1">
      <alignment horizontal="right" vertical="center"/>
      <protection locked="0"/>
    </xf>
    <xf numFmtId="0" fontId="63" fillId="0" borderId="21" xfId="0" applyFont="1" applyBorder="1" applyAlignment="1" applyProtection="1">
      <alignment vertical="center"/>
      <protection locked="0"/>
    </xf>
    <xf numFmtId="0" fontId="5" fillId="6" borderId="0" xfId="0" applyFont="1" applyFill="1" applyAlignment="1" applyProtection="1">
      <alignment vertical="center"/>
      <protection locked="0"/>
    </xf>
    <xf numFmtId="0" fontId="64" fillId="0" borderId="0" xfId="2" applyFont="1" applyAlignment="1" applyProtection="1">
      <alignment vertical="center"/>
      <protection locked="0"/>
    </xf>
    <xf numFmtId="1" fontId="63" fillId="0" borderId="21" xfId="0" applyNumberFormat="1" applyFont="1" applyBorder="1" applyAlignment="1" applyProtection="1">
      <alignment vertical="center"/>
      <protection locked="0"/>
    </xf>
    <xf numFmtId="0" fontId="70" fillId="0" borderId="0" xfId="2" applyFont="1" applyAlignment="1" applyProtection="1">
      <alignment vertical="center"/>
      <protection locked="0"/>
    </xf>
    <xf numFmtId="9" fontId="70" fillId="0" borderId="0" xfId="6" applyFont="1" applyAlignment="1" applyProtection="1">
      <alignment vertical="center"/>
      <protection locked="0"/>
    </xf>
    <xf numFmtId="164" fontId="70" fillId="0" borderId="0" xfId="6" applyNumberFormat="1" applyFont="1" applyAlignment="1" applyProtection="1">
      <alignment vertical="center"/>
      <protection locked="0"/>
    </xf>
    <xf numFmtId="9" fontId="60" fillId="0" borderId="30" xfId="6" applyFont="1" applyBorder="1" applyAlignment="1" applyProtection="1">
      <alignment vertical="center"/>
      <protection locked="0"/>
    </xf>
    <xf numFmtId="0" fontId="55" fillId="4" borderId="113" xfId="5" applyFont="1" applyFill="1" applyBorder="1" applyAlignment="1" applyProtection="1">
      <alignment horizontal="center" vertical="top"/>
      <protection locked="0"/>
    </xf>
    <xf numFmtId="0" fontId="67" fillId="0" borderId="39" xfId="0" applyFont="1" applyBorder="1" applyAlignment="1">
      <alignment horizontal="center"/>
    </xf>
    <xf numFmtId="0" fontId="67" fillId="0" borderId="71" xfId="0" applyFont="1" applyBorder="1" applyAlignment="1">
      <alignment horizontal="center"/>
    </xf>
    <xf numFmtId="0" fontId="67"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pplyProtection="1">
      <alignment horizontal="left" vertical="center" indent="1"/>
    </xf>
    <xf numFmtId="49" fontId="21" fillId="0" borderId="31" xfId="0" applyNumberFormat="1" applyFont="1" applyFill="1" applyBorder="1" applyAlignment="1">
      <alignment horizontal="left" vertical="top" wrapText="1"/>
    </xf>
    <xf numFmtId="49" fontId="21" fillId="0" borderId="32" xfId="0" applyNumberFormat="1" applyFont="1" applyFill="1" applyBorder="1" applyAlignment="1">
      <alignment horizontal="left" vertical="top" wrapText="1"/>
    </xf>
    <xf numFmtId="49" fontId="66" fillId="0" borderId="31" xfId="0" applyNumberFormat="1" applyFont="1" applyFill="1" applyBorder="1" applyAlignment="1">
      <alignment horizontal="left" vertical="top" wrapText="1"/>
    </xf>
    <xf numFmtId="49" fontId="66" fillId="0" borderId="32" xfId="0" applyNumberFormat="1" applyFont="1" applyFill="1" applyBorder="1" applyAlignment="1">
      <alignment horizontal="left" vertical="top" wrapText="1"/>
    </xf>
    <xf numFmtId="49" fontId="21" fillId="0" borderId="32" xfId="0" quotePrefix="1" applyNumberFormat="1" applyFont="1" applyFill="1" applyBorder="1" applyAlignment="1">
      <alignment horizontal="left" vertical="top" wrapText="1"/>
    </xf>
    <xf numFmtId="49" fontId="21" fillId="0" borderId="8" xfId="0" applyNumberFormat="1" applyFont="1" applyFill="1" applyBorder="1" applyAlignment="1">
      <alignment horizontal="left" vertical="top" wrapText="1"/>
    </xf>
    <xf numFmtId="49" fontId="66" fillId="0" borderId="35" xfId="0" applyNumberFormat="1" applyFont="1" applyFill="1" applyBorder="1" applyAlignment="1">
      <alignment horizontal="left" vertical="top" wrapText="1"/>
    </xf>
    <xf numFmtId="49" fontId="21" fillId="0" borderId="35" xfId="0" applyNumberFormat="1" applyFont="1" applyFill="1" applyBorder="1" applyAlignment="1">
      <alignment horizontal="left" vertical="top" wrapText="1"/>
    </xf>
    <xf numFmtId="49" fontId="66" fillId="0" borderId="60" xfId="0" applyNumberFormat="1" applyFont="1" applyFill="1" applyBorder="1" applyAlignment="1">
      <alignment horizontal="left" vertical="top" wrapText="1"/>
    </xf>
    <xf numFmtId="0" fontId="21" fillId="0" borderId="117" xfId="0" applyFont="1" applyFill="1" applyBorder="1" applyAlignment="1" applyProtection="1">
      <alignment horizontal="left" vertical="center"/>
    </xf>
    <xf numFmtId="49" fontId="66" fillId="0" borderId="18" xfId="0" applyNumberFormat="1" applyFont="1" applyFill="1" applyBorder="1" applyAlignment="1" applyProtection="1">
      <alignment horizontal="left" vertical="center" wrapText="1"/>
    </xf>
    <xf numFmtId="0" fontId="12" fillId="0" borderId="30" xfId="0" applyFont="1" applyBorder="1" applyAlignment="1" applyProtection="1">
      <alignment vertical="center"/>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7" xfId="0" applyFont="1" applyBorder="1" applyAlignment="1" applyProtection="1">
      <alignment vertical="center"/>
      <protection locked="0"/>
    </xf>
    <xf numFmtId="49" fontId="21" fillId="0" borderId="8" xfId="0" applyNumberFormat="1" applyFont="1" applyFill="1" applyBorder="1" applyAlignment="1">
      <alignment horizontal="left" vertical="center" wrapText="1"/>
    </xf>
    <xf numFmtId="49" fontId="21" fillId="0" borderId="31" xfId="0" applyNumberFormat="1" applyFont="1" applyFill="1" applyBorder="1" applyAlignment="1">
      <alignment horizontal="left" vertical="center" wrapText="1"/>
    </xf>
    <xf numFmtId="49" fontId="21" fillId="0" borderId="32" xfId="0" applyNumberFormat="1" applyFont="1" applyFill="1" applyBorder="1" applyAlignment="1">
      <alignment horizontal="left" vertical="center" wrapText="1"/>
    </xf>
    <xf numFmtId="49" fontId="66" fillId="0" borderId="31" xfId="0" applyNumberFormat="1" applyFont="1" applyFill="1" applyBorder="1" applyAlignment="1">
      <alignment horizontal="left" vertical="center" wrapText="1"/>
    </xf>
    <xf numFmtId="49" fontId="21" fillId="0" borderId="35" xfId="0" applyNumberFormat="1" applyFont="1" applyFill="1" applyBorder="1" applyAlignment="1">
      <alignment horizontal="left" vertical="center" wrapText="1"/>
    </xf>
    <xf numFmtId="0" fontId="21" fillId="0" borderId="32" xfId="0" applyFont="1" applyFill="1" applyBorder="1" applyAlignment="1">
      <alignment horizontal="left" vertical="center" wrapText="1"/>
    </xf>
    <xf numFmtId="0" fontId="66" fillId="0" borderId="32"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66" fillId="0" borderId="8"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5" fillId="2" borderId="3"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center" vertical="center"/>
    </xf>
    <xf numFmtId="3" fontId="6" fillId="2" borderId="12" xfId="0" applyNumberFormat="1" applyFont="1" applyFill="1" applyBorder="1" applyAlignment="1" applyProtection="1">
      <alignment horizontal="right" vertical="center"/>
      <protection locked="0"/>
    </xf>
    <xf numFmtId="0" fontId="5" fillId="2" borderId="16" xfId="0" applyFont="1" applyFill="1" applyBorder="1" applyAlignment="1" applyProtection="1">
      <alignment horizontal="left" vertical="center"/>
    </xf>
    <xf numFmtId="3" fontId="6" fillId="2" borderId="14"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37" xfId="0" applyNumberFormat="1" applyFont="1" applyFill="1" applyBorder="1" applyAlignment="1" applyProtection="1">
      <alignment horizontal="left" vertical="center"/>
    </xf>
    <xf numFmtId="3" fontId="6" fillId="2" borderId="31" xfId="0" applyNumberFormat="1" applyFont="1" applyFill="1" applyBorder="1" applyAlignment="1" applyProtection="1">
      <alignment horizontal="right" vertical="center"/>
      <protection locked="0"/>
    </xf>
    <xf numFmtId="3" fontId="6" fillId="2" borderId="32" xfId="0" applyNumberFormat="1" applyFont="1" applyFill="1" applyBorder="1" applyAlignment="1" applyProtection="1">
      <alignment horizontal="right" vertical="center"/>
      <protection locked="0"/>
    </xf>
    <xf numFmtId="49" fontId="66" fillId="0" borderId="35" xfId="0" applyNumberFormat="1" applyFont="1" applyFill="1" applyBorder="1" applyAlignment="1">
      <alignment horizontal="left" vertical="center" wrapText="1"/>
    </xf>
    <xf numFmtId="0" fontId="27" fillId="0" borderId="22" xfId="0" applyFont="1" applyBorder="1" applyAlignment="1" applyProtection="1">
      <alignment horizontal="center" vertical="center"/>
    </xf>
    <xf numFmtId="49" fontId="31" fillId="0" borderId="5" xfId="0" applyNumberFormat="1" applyFont="1" applyFill="1" applyBorder="1" applyAlignment="1" applyProtection="1">
      <alignment horizontal="left" vertical="center" wrapText="1"/>
    </xf>
    <xf numFmtId="0" fontId="21" fillId="0" borderId="74" xfId="0" applyFont="1" applyFill="1" applyBorder="1" applyAlignment="1" applyProtection="1">
      <alignment horizontal="left" vertical="center" wrapText="1"/>
    </xf>
    <xf numFmtId="49" fontId="31" fillId="0" borderId="37" xfId="0" applyNumberFormat="1"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49" fontId="31" fillId="0" borderId="27" xfId="0" applyNumberFormat="1" applyFont="1" applyFill="1" applyBorder="1" applyAlignment="1" applyProtection="1">
      <alignment horizontal="left" vertical="center" wrapText="1"/>
    </xf>
    <xf numFmtId="0" fontId="31" fillId="0" borderId="16" xfId="0" applyFont="1" applyFill="1" applyBorder="1" applyAlignment="1" applyProtection="1">
      <alignment horizontal="left" vertical="center" wrapText="1"/>
    </xf>
    <xf numFmtId="49" fontId="31" fillId="0" borderId="6" xfId="0" applyNumberFormat="1" applyFont="1" applyFill="1" applyBorder="1" applyAlignment="1" applyProtection="1">
      <alignment horizontal="left" vertical="center" wrapText="1"/>
    </xf>
    <xf numFmtId="0" fontId="31"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21" fillId="0" borderId="18" xfId="0" applyFont="1" applyFill="1" applyBorder="1" applyAlignment="1">
      <alignment vertical="center" wrapText="1"/>
    </xf>
    <xf numFmtId="49" fontId="21" fillId="0" borderId="18" xfId="0" applyNumberFormat="1" applyFont="1" applyFill="1" applyBorder="1" applyAlignment="1" applyProtection="1">
      <alignment horizontal="left" vertical="center" wrapText="1"/>
    </xf>
    <xf numFmtId="0" fontId="66" fillId="0"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66" fillId="0" borderId="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12" xfId="0" applyFont="1" applyFill="1" applyBorder="1" applyAlignment="1" applyProtection="1">
      <alignment horizontal="left" vertical="center" wrapText="1"/>
    </xf>
    <xf numFmtId="49" fontId="21" fillId="0" borderId="12" xfId="0" applyNumberFormat="1"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49" fontId="21" fillId="0" borderId="19" xfId="0" applyNumberFormat="1" applyFont="1" applyFill="1" applyBorder="1" applyAlignment="1" applyProtection="1">
      <alignment horizontal="left" vertical="center" wrapText="1"/>
    </xf>
    <xf numFmtId="0" fontId="31" fillId="0" borderId="117"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31" fillId="0" borderId="3" xfId="0" applyFont="1" applyFill="1" applyBorder="1" applyAlignment="1" applyProtection="1">
      <alignment horizontal="left" vertical="center" wrapText="1" indent="1"/>
    </xf>
    <xf numFmtId="0" fontId="31" fillId="0" borderId="3" xfId="0" applyFont="1" applyFill="1" applyBorder="1" applyAlignment="1" applyProtection="1">
      <alignment horizontal="left" vertical="center" wrapText="1" indent="2"/>
    </xf>
    <xf numFmtId="0" fontId="31" fillId="0" borderId="3" xfId="0" applyFont="1" applyFill="1" applyBorder="1" applyAlignment="1" applyProtection="1">
      <alignment horizontal="left" vertical="center" wrapText="1" indent="3"/>
    </xf>
    <xf numFmtId="0" fontId="31" fillId="0" borderId="14" xfId="0" applyFont="1" applyFill="1" applyBorder="1" applyAlignment="1" applyProtection="1">
      <alignment horizontal="left" vertical="center" wrapText="1" indent="1"/>
    </xf>
    <xf numFmtId="0" fontId="31" fillId="0" borderId="14" xfId="0" applyFont="1" applyFill="1" applyBorder="1" applyAlignment="1" applyProtection="1">
      <alignment horizontal="left" vertical="center" wrapText="1" indent="2"/>
    </xf>
    <xf numFmtId="0" fontId="31" fillId="0" borderId="75" xfId="0" applyFont="1" applyFill="1" applyBorder="1" applyAlignment="1" applyProtection="1">
      <alignment horizontal="left" vertical="center" wrapText="1" indent="2"/>
    </xf>
    <xf numFmtId="0" fontId="31" fillId="0" borderId="75" xfId="0" applyFont="1" applyFill="1" applyBorder="1" applyAlignment="1" applyProtection="1">
      <alignment horizontal="left" vertical="center" wrapText="1" indent="3"/>
    </xf>
    <xf numFmtId="0" fontId="31" fillId="0" borderId="16" xfId="0" applyFont="1" applyFill="1" applyBorder="1" applyAlignment="1" applyProtection="1">
      <alignment horizontal="left" vertical="center" wrapText="1" indent="1"/>
    </xf>
    <xf numFmtId="0" fontId="31" fillId="0" borderId="12" xfId="0" applyFont="1" applyFill="1" applyBorder="1" applyAlignment="1" applyProtection="1">
      <alignment horizontal="left" vertical="center" wrapText="1" indent="1"/>
    </xf>
    <xf numFmtId="0" fontId="31" fillId="0" borderId="15" xfId="0" applyFont="1" applyFill="1" applyBorder="1" applyAlignment="1" applyProtection="1">
      <alignment horizontal="left" vertical="center" wrapText="1" indent="1"/>
    </xf>
    <xf numFmtId="0" fontId="31" fillId="0" borderId="3" xfId="0" quotePrefix="1" applyFont="1" applyFill="1" applyBorder="1" applyAlignment="1" applyProtection="1">
      <alignment horizontal="left" vertical="center" wrapText="1" indent="2"/>
    </xf>
    <xf numFmtId="0" fontId="28" fillId="0" borderId="7" xfId="0" applyFont="1" applyFill="1" applyBorder="1" applyAlignment="1">
      <alignment horizontal="center"/>
    </xf>
    <xf numFmtId="0" fontId="46" fillId="0" borderId="0" xfId="0" applyFont="1"/>
    <xf numFmtId="0" fontId="21" fillId="0" borderId="3" xfId="0" applyFont="1" applyFill="1" applyBorder="1" applyAlignment="1" applyProtection="1">
      <alignment horizontal="left" vertical="center" wrapText="1"/>
    </xf>
    <xf numFmtId="49" fontId="21" fillId="0" borderId="19" xfId="0" applyNumberFormat="1" applyFont="1" applyFill="1" applyBorder="1" applyAlignment="1">
      <alignment vertical="center" wrapText="1"/>
    </xf>
    <xf numFmtId="49" fontId="21"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66" fillId="0" borderId="18" xfId="0" applyNumberFormat="1" applyFont="1" applyFill="1" applyBorder="1" applyAlignment="1">
      <alignment vertical="center" wrapText="1"/>
    </xf>
    <xf numFmtId="0" fontId="21" fillId="0" borderId="75" xfId="0" applyFont="1" applyFill="1" applyBorder="1" applyAlignment="1" applyProtection="1">
      <alignment vertical="center" wrapText="1"/>
    </xf>
    <xf numFmtId="0" fontId="31" fillId="0" borderId="75" xfId="0" applyFont="1" applyFill="1" applyBorder="1" applyAlignment="1" applyProtection="1">
      <alignment vertical="center" wrapText="1"/>
    </xf>
    <xf numFmtId="0" fontId="31" fillId="0" borderId="75"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49" fontId="66" fillId="0" borderId="19"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33" xfId="0" applyNumberFormat="1"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indent="2"/>
    </xf>
    <xf numFmtId="0" fontId="31" fillId="0" borderId="15" xfId="0" quotePrefix="1" applyFont="1" applyFill="1" applyBorder="1" applyAlignment="1" applyProtection="1">
      <alignment horizontal="left" vertical="center" wrapText="1" indent="1"/>
    </xf>
    <xf numFmtId="0" fontId="15" fillId="0" borderId="0" xfId="0" applyFont="1" applyFill="1"/>
    <xf numFmtId="0" fontId="15" fillId="0" borderId="0" xfId="0" applyFont="1" applyFill="1" applyAlignment="1">
      <alignment vertical="top"/>
    </xf>
    <xf numFmtId="0" fontId="31" fillId="7" borderId="7" xfId="0" applyFont="1" applyFill="1" applyBorder="1" applyAlignment="1" applyProtection="1">
      <alignment horizontal="left" vertical="center"/>
    </xf>
    <xf numFmtId="0" fontId="76" fillId="0" borderId="77" xfId="0" applyFont="1" applyFill="1" applyBorder="1" applyAlignment="1">
      <alignment horizontal="right" vertical="center"/>
    </xf>
    <xf numFmtId="0" fontId="76" fillId="0" borderId="77" xfId="0" applyFont="1" applyBorder="1" applyAlignment="1">
      <alignment vertical="center"/>
    </xf>
    <xf numFmtId="0" fontId="76" fillId="0" borderId="77" xfId="5" applyFont="1" applyFill="1" applyBorder="1" applyAlignment="1">
      <alignment horizontal="right" wrapText="1"/>
    </xf>
    <xf numFmtId="0" fontId="76" fillId="0" borderId="86" xfId="5" applyFont="1" applyFill="1" applyBorder="1" applyAlignment="1">
      <alignment horizontal="right" wrapText="1"/>
    </xf>
    <xf numFmtId="0" fontId="76" fillId="0" borderId="80" xfId="0" applyFont="1" applyFill="1" applyBorder="1" applyAlignment="1">
      <alignment horizontal="right" vertical="center"/>
    </xf>
    <xf numFmtId="0" fontId="76" fillId="0" borderId="76" xfId="5" applyFont="1" applyFill="1" applyBorder="1" applyAlignment="1">
      <alignment horizontal="right" wrapText="1"/>
    </xf>
    <xf numFmtId="0" fontId="77" fillId="0" borderId="40" xfId="5" applyFont="1" applyFill="1" applyBorder="1" applyAlignment="1">
      <alignment horizontal="left" wrapText="1"/>
    </xf>
    <xf numFmtId="0" fontId="77" fillId="0" borderId="41" xfId="5" applyFont="1" applyFill="1" applyBorder="1" applyAlignment="1">
      <alignment wrapText="1"/>
    </xf>
    <xf numFmtId="0" fontId="76" fillId="0" borderId="80" xfId="5" applyFont="1" applyFill="1" applyBorder="1" applyAlignment="1">
      <alignment horizontal="right" wrapText="1"/>
    </xf>
    <xf numFmtId="0" fontId="77" fillId="0" borderId="42" xfId="5" applyFont="1" applyFill="1" applyBorder="1" applyAlignment="1">
      <alignment horizontal="left" wrapText="1"/>
    </xf>
    <xf numFmtId="0" fontId="77" fillId="0" borderId="0" xfId="5" applyFont="1" applyFill="1" applyBorder="1" applyAlignment="1">
      <alignment wrapText="1"/>
    </xf>
    <xf numFmtId="0" fontId="77" fillId="0" borderId="77" xfId="5" applyFont="1" applyFill="1" applyBorder="1" applyAlignment="1">
      <alignment horizontal="right" wrapText="1"/>
    </xf>
    <xf numFmtId="0" fontId="76" fillId="0" borderId="89" xfId="5" applyFont="1" applyFill="1" applyBorder="1" applyAlignment="1">
      <alignment horizontal="right" wrapText="1"/>
    </xf>
    <xf numFmtId="0" fontId="76" fillId="0" borderId="77" xfId="5" applyFont="1" applyFill="1" applyBorder="1" applyAlignment="1">
      <alignment wrapText="1"/>
    </xf>
    <xf numFmtId="0" fontId="76" fillId="0" borderId="93" xfId="5" applyFont="1" applyFill="1" applyBorder="1" applyAlignment="1">
      <alignment horizontal="right" wrapText="1"/>
    </xf>
    <xf numFmtId="0" fontId="76" fillId="0" borderId="98" xfId="5" applyFont="1" applyFill="1" applyBorder="1" applyAlignment="1">
      <alignment horizontal="right" wrapText="1"/>
    </xf>
    <xf numFmtId="0" fontId="76" fillId="0" borderId="99" xfId="5" applyFont="1" applyFill="1" applyBorder="1" applyAlignment="1">
      <alignment horizontal="right" wrapText="1"/>
    </xf>
    <xf numFmtId="0" fontId="76" fillId="0" borderId="97" xfId="5" applyFont="1" applyFill="1" applyBorder="1" applyAlignment="1">
      <alignment horizontal="right" wrapText="1"/>
    </xf>
    <xf numFmtId="0" fontId="76" fillId="0" borderId="102" xfId="5" applyFont="1" applyFill="1" applyBorder="1" applyAlignment="1">
      <alignment horizontal="right" wrapText="1"/>
    </xf>
    <xf numFmtId="0" fontId="77" fillId="0" borderId="97" xfId="5" applyFont="1" applyFill="1" applyBorder="1" applyAlignment="1">
      <alignment horizontal="right" wrapText="1"/>
    </xf>
    <xf numFmtId="0" fontId="76" fillId="0" borderId="107" xfId="5" applyFont="1" applyFill="1" applyBorder="1" applyAlignment="1">
      <alignment horizontal="right" wrapText="1"/>
    </xf>
    <xf numFmtId="0" fontId="76" fillId="0" borderId="94" xfId="5" applyFont="1" applyFill="1" applyBorder="1" applyAlignment="1">
      <alignment horizontal="right" wrapText="1"/>
    </xf>
    <xf numFmtId="0" fontId="69" fillId="0" borderId="77" xfId="0" applyFont="1" applyFill="1" applyBorder="1" applyAlignment="1">
      <alignment vertical="center"/>
    </xf>
    <xf numFmtId="0" fontId="76" fillId="0" borderId="98" xfId="4" applyFont="1" applyFill="1" applyBorder="1" applyAlignment="1">
      <alignment horizontal="right" wrapText="1"/>
    </xf>
    <xf numFmtId="0" fontId="76" fillId="0" borderId="102" xfId="4" applyFont="1" applyFill="1" applyBorder="1" applyAlignment="1">
      <alignment horizontal="right" wrapText="1"/>
    </xf>
    <xf numFmtId="0" fontId="76" fillId="0" borderId="94" xfId="4" applyFont="1" applyFill="1" applyBorder="1" applyAlignment="1">
      <alignment horizontal="right" wrapText="1"/>
    </xf>
    <xf numFmtId="0" fontId="76" fillId="0" borderId="97" xfId="4" applyFont="1" applyFill="1" applyBorder="1" applyAlignment="1">
      <alignment horizontal="right" wrapText="1"/>
    </xf>
    <xf numFmtId="0" fontId="76" fillId="5" borderId="78" xfId="4" applyFont="1" applyFill="1" applyBorder="1" applyAlignment="1">
      <alignment wrapText="1"/>
    </xf>
    <xf numFmtId="0" fontId="76" fillId="0" borderId="77" xfId="4" applyFont="1" applyFill="1" applyBorder="1" applyAlignment="1">
      <alignment horizontal="right" wrapText="1"/>
    </xf>
    <xf numFmtId="0" fontId="76" fillId="0" borderId="80" xfId="4" applyFont="1" applyFill="1" applyBorder="1" applyAlignment="1">
      <alignment horizontal="right" wrapText="1"/>
    </xf>
    <xf numFmtId="0" fontId="76" fillId="0" borderId="99" xfId="4" applyFont="1" applyFill="1" applyBorder="1" applyAlignment="1">
      <alignment horizontal="right" wrapText="1"/>
    </xf>
    <xf numFmtId="0" fontId="54" fillId="5" borderId="91" xfId="4" applyFont="1" applyFill="1" applyBorder="1" applyAlignment="1">
      <alignment wrapText="1"/>
    </xf>
    <xf numFmtId="3" fontId="6" fillId="0" borderId="3"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xf>
    <xf numFmtId="3" fontId="5" fillId="0" borderId="12" xfId="0" applyNumberFormat="1" applyFont="1" applyFill="1" applyBorder="1" applyAlignment="1" applyProtection="1">
      <alignment vertical="center"/>
    </xf>
    <xf numFmtId="3" fontId="6" fillId="0" borderId="0" xfId="0" applyNumberFormat="1" applyFont="1" applyFill="1" applyAlignment="1" applyProtection="1">
      <alignment horizontal="right" vertical="center" wrapText="1"/>
      <protection locked="0"/>
    </xf>
    <xf numFmtId="0" fontId="78" fillId="0" borderId="0" xfId="0" applyFont="1" applyFill="1" applyBorder="1" applyAlignment="1" applyProtection="1">
      <alignment horizontal="left"/>
    </xf>
    <xf numFmtId="1" fontId="6" fillId="0" borderId="3"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0" borderId="14" xfId="0" applyFont="1" applyFill="1" applyBorder="1" applyAlignment="1" applyProtection="1">
      <alignment horizontal="left" vertical="center" indent="3"/>
    </xf>
    <xf numFmtId="49" fontId="5" fillId="2" borderId="64" xfId="0" applyNumberFormat="1" applyFont="1" applyFill="1" applyBorder="1" applyAlignment="1" applyProtection="1">
      <alignment horizontal="left" vertical="center"/>
    </xf>
    <xf numFmtId="3" fontId="6" fillId="0" borderId="14" xfId="0" applyNumberFormat="1" applyFont="1" applyBorder="1" applyAlignment="1" applyProtection="1">
      <alignment horizontal="right" vertical="center"/>
      <protection locked="0"/>
    </xf>
    <xf numFmtId="3" fontId="6" fillId="0" borderId="32" xfId="0" applyNumberFormat="1" applyFont="1" applyBorder="1" applyAlignment="1" applyProtection="1">
      <alignment horizontal="right" vertical="center"/>
      <protection locked="0"/>
    </xf>
    <xf numFmtId="49" fontId="5" fillId="2" borderId="27" xfId="0" applyNumberFormat="1" applyFont="1" applyFill="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0" fontId="5" fillId="0" borderId="14" xfId="0" applyFont="1" applyBorder="1" applyAlignment="1" applyProtection="1">
      <alignment horizontal="left" vertical="center" indent="2"/>
    </xf>
    <xf numFmtId="49" fontId="5" fillId="2" borderId="7" xfId="0" applyNumberFormat="1" applyFont="1" applyFill="1" applyBorder="1" applyAlignment="1" applyProtection="1">
      <alignment horizontal="left" vertical="center"/>
    </xf>
    <xf numFmtId="49" fontId="5" fillId="0" borderId="7" xfId="0" applyNumberFormat="1" applyFont="1" applyBorder="1" applyAlignment="1" applyProtection="1">
      <alignment horizontal="left" vertical="center"/>
    </xf>
    <xf numFmtId="3" fontId="6" fillId="0" borderId="12" xfId="0" applyNumberFormat="1" applyFont="1" applyBorder="1" applyAlignment="1" applyProtection="1">
      <alignment horizontal="right" vertical="center"/>
      <protection locked="0"/>
    </xf>
    <xf numFmtId="3" fontId="6" fillId="0" borderId="31" xfId="0" applyNumberFormat="1" applyFont="1" applyBorder="1" applyAlignment="1" applyProtection="1">
      <alignment horizontal="right" vertical="center"/>
      <protection locked="0"/>
    </xf>
    <xf numFmtId="49" fontId="5" fillId="0" borderId="29" xfId="0" applyNumberFormat="1" applyFont="1" applyBorder="1" applyAlignment="1" applyProtection="1">
      <alignment horizontal="left" vertical="center"/>
    </xf>
    <xf numFmtId="3" fontId="6" fillId="0" borderId="20" xfId="0" applyNumberFormat="1" applyFont="1" applyBorder="1" applyAlignment="1" applyProtection="1">
      <alignment horizontal="right" vertical="center"/>
      <protection locked="0"/>
    </xf>
    <xf numFmtId="3" fontId="6" fillId="0" borderId="60" xfId="0" applyNumberFormat="1" applyFont="1" applyBorder="1" applyAlignment="1" applyProtection="1">
      <alignment horizontal="right" vertical="center"/>
      <protection locked="0"/>
    </xf>
    <xf numFmtId="0" fontId="5" fillId="0" borderId="3" xfId="0" applyFont="1" applyFill="1" applyBorder="1" applyAlignment="1" applyProtection="1">
      <alignment horizontal="center"/>
    </xf>
    <xf numFmtId="0" fontId="60" fillId="0" borderId="4" xfId="2" applyFont="1" applyBorder="1" applyAlignment="1" applyProtection="1">
      <alignment vertical="center" wrapText="1"/>
      <protection locked="0"/>
    </xf>
    <xf numFmtId="0" fontId="60" fillId="0" borderId="0" xfId="2" applyFont="1" applyBorder="1" applyAlignment="1" applyProtection="1">
      <alignment vertical="center" wrapText="1"/>
      <protection locked="0"/>
    </xf>
    <xf numFmtId="0" fontId="60" fillId="0" borderId="21" xfId="2" applyFont="1" applyBorder="1" applyAlignment="1" applyProtection="1">
      <alignment vertical="center" wrapText="1"/>
      <protection locked="0"/>
    </xf>
    <xf numFmtId="0" fontId="2" fillId="0" borderId="0" xfId="2" applyFont="1" applyAlignment="1" applyProtection="1">
      <alignment horizontal="right"/>
      <protection locked="0"/>
    </xf>
    <xf numFmtId="3" fontId="2" fillId="0" borderId="0" xfId="2" applyNumberFormat="1" applyFont="1" applyProtection="1">
      <protection locked="0"/>
    </xf>
    <xf numFmtId="9" fontId="2" fillId="0" borderId="0" xfId="6" applyFont="1" applyBorder="1" applyProtection="1">
      <protection locked="0"/>
    </xf>
    <xf numFmtId="9" fontId="2" fillId="6" borderId="0" xfId="6" applyFont="1" applyFill="1" applyBorder="1" applyProtection="1">
      <protection locked="0"/>
    </xf>
    <xf numFmtId="0" fontId="2" fillId="0" borderId="0" xfId="2" applyFont="1" applyAlignment="1" applyProtection="1">
      <alignment horizontal="right" vertical="center"/>
      <protection locked="0"/>
    </xf>
    <xf numFmtId="3" fontId="2" fillId="0" borderId="0" xfId="2" applyNumberFormat="1" applyFont="1" applyAlignment="1" applyProtection="1">
      <alignment vertical="center"/>
      <protection locked="0"/>
    </xf>
    <xf numFmtId="0" fontId="2" fillId="0" borderId="0" xfId="2" applyFont="1" applyBorder="1" applyAlignment="1" applyProtection="1">
      <alignment horizontal="right" vertical="center"/>
      <protection locked="0"/>
    </xf>
    <xf numFmtId="3" fontId="2" fillId="0" borderId="0" xfId="2" applyNumberFormat="1" applyFont="1" applyBorder="1" applyAlignment="1" applyProtection="1">
      <alignment vertical="center"/>
      <protection locked="0"/>
    </xf>
    <xf numFmtId="0" fontId="2" fillId="0" borderId="0" xfId="2" applyFont="1" applyBorder="1" applyAlignment="1" applyProtection="1">
      <alignment horizontal="right"/>
      <protection locked="0"/>
    </xf>
    <xf numFmtId="3" fontId="2" fillId="0" borderId="0" xfId="2" applyNumberFormat="1" applyFont="1" applyBorder="1" applyProtection="1">
      <protection locked="0"/>
    </xf>
    <xf numFmtId="0" fontId="2" fillId="0" borderId="21" xfId="2" applyFont="1" applyBorder="1" applyAlignment="1" applyProtection="1">
      <alignment horizontal="right" vertical="center"/>
      <protection locked="0"/>
    </xf>
    <xf numFmtId="3" fontId="2" fillId="0" borderId="21" xfId="2" applyNumberFormat="1" applyFont="1" applyBorder="1" applyAlignment="1" applyProtection="1">
      <alignment vertical="center"/>
      <protection locked="0"/>
    </xf>
    <xf numFmtId="9" fontId="2" fillId="0" borderId="21" xfId="6" applyFont="1" applyBorder="1" applyProtection="1">
      <protection locked="0"/>
    </xf>
    <xf numFmtId="0" fontId="2" fillId="0" borderId="30" xfId="2" applyFont="1" applyBorder="1" applyAlignment="1" applyProtection="1">
      <alignment horizontal="right" vertical="center"/>
      <protection locked="0"/>
    </xf>
    <xf numFmtId="3" fontId="2" fillId="0" borderId="30" xfId="2" applyNumberFormat="1" applyFont="1" applyBorder="1" applyAlignment="1" applyProtection="1">
      <alignment vertical="center"/>
      <protection locked="0"/>
    </xf>
    <xf numFmtId="9" fontId="2" fillId="0" borderId="30" xfId="6" applyFont="1" applyBorder="1" applyProtection="1">
      <protection locked="0"/>
    </xf>
    <xf numFmtId="0" fontId="2" fillId="0" borderId="0" xfId="2" applyFont="1" applyAlignment="1" applyProtection="1">
      <alignment vertical="center"/>
      <protection locked="0"/>
    </xf>
    <xf numFmtId="9" fontId="2" fillId="0" borderId="0" xfId="6" applyFont="1" applyAlignment="1" applyProtection="1">
      <alignment vertical="center"/>
      <protection locked="0"/>
    </xf>
    <xf numFmtId="49" fontId="5" fillId="0" borderId="44" xfId="0" applyNumberFormat="1" applyFont="1" applyFill="1" applyBorder="1" applyAlignment="1" applyProtection="1">
      <alignment horizontal="left" vertical="center"/>
    </xf>
    <xf numFmtId="49" fontId="5" fillId="2" borderId="116" xfId="0" applyNumberFormat="1" applyFont="1" applyFill="1" applyBorder="1" applyAlignment="1" applyProtection="1">
      <alignment horizontal="left" vertical="center"/>
    </xf>
    <xf numFmtId="49" fontId="5" fillId="2" borderId="44"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0" borderId="45" xfId="0" applyNumberFormat="1" applyFont="1" applyFill="1" applyBorder="1" applyAlignment="1" applyProtection="1">
      <alignment horizontal="left" vertical="center"/>
    </xf>
    <xf numFmtId="49" fontId="5" fillId="2" borderId="42" xfId="0" applyNumberFormat="1" applyFont="1" applyFill="1" applyBorder="1" applyAlignment="1" applyProtection="1">
      <alignment horizontal="left" vertical="center"/>
    </xf>
    <xf numFmtId="49" fontId="5" fillId="0" borderId="42" xfId="0" applyNumberFormat="1" applyFont="1" applyFill="1" applyBorder="1" applyAlignment="1" applyProtection="1">
      <alignment horizontal="left" vertical="center"/>
    </xf>
    <xf numFmtId="0" fontId="21" fillId="0" borderId="12" xfId="0" applyFont="1" applyBorder="1" applyAlignment="1" applyProtection="1">
      <alignment horizontal="left" vertical="center" indent="1"/>
    </xf>
    <xf numFmtId="49" fontId="5" fillId="0" borderId="43" xfId="0" applyNumberFormat="1" applyFont="1" applyFill="1" applyBorder="1" applyAlignment="1" applyProtection="1">
      <alignment horizontal="left" vertical="center"/>
    </xf>
    <xf numFmtId="49" fontId="5" fillId="2" borderId="49" xfId="0" applyNumberFormat="1" applyFont="1" applyFill="1" applyBorder="1" applyAlignment="1" applyProtection="1">
      <alignment horizontal="left" vertical="center"/>
    </xf>
    <xf numFmtId="49" fontId="5" fillId="0" borderId="52"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0" fillId="0" borderId="18" xfId="0" applyNumberFormat="1" applyFont="1" applyFill="1" applyBorder="1" applyAlignment="1" applyProtection="1">
      <alignment horizontal="right" vertical="center"/>
      <protection locked="0"/>
    </xf>
    <xf numFmtId="0" fontId="20" fillId="0" borderId="18" xfId="0" applyNumberFormat="1" applyFont="1" applyFill="1" applyBorder="1" applyAlignment="1" applyProtection="1">
      <alignment vertical="center"/>
      <protection locked="0"/>
    </xf>
    <xf numFmtId="0" fontId="20" fillId="0" borderId="12" xfId="0" applyNumberFormat="1" applyFont="1" applyFill="1" applyBorder="1" applyAlignment="1" applyProtection="1">
      <alignment vertical="center"/>
      <protection locked="0"/>
    </xf>
    <xf numFmtId="0" fontId="20" fillId="0" borderId="31" xfId="0" applyNumberFormat="1" applyFont="1" applyFill="1" applyBorder="1" applyAlignment="1" applyProtection="1">
      <alignment vertical="center"/>
      <protection locked="0"/>
    </xf>
    <xf numFmtId="0" fontId="20" fillId="0" borderId="19" xfId="0" applyNumberFormat="1" applyFont="1" applyFill="1" applyBorder="1" applyAlignment="1" applyProtection="1">
      <alignment vertical="center"/>
      <protection locked="0"/>
    </xf>
    <xf numFmtId="0" fontId="20" fillId="0" borderId="14" xfId="0" applyNumberFormat="1" applyFont="1" applyFill="1" applyBorder="1" applyAlignment="1" applyProtection="1">
      <alignment vertical="center"/>
      <protection locked="0"/>
    </xf>
    <xf numFmtId="0" fontId="20" fillId="0" borderId="32" xfId="0" applyNumberFormat="1" applyFont="1" applyFill="1" applyBorder="1" applyAlignment="1" applyProtection="1">
      <alignment vertical="center"/>
      <protection locked="0"/>
    </xf>
    <xf numFmtId="0" fontId="20" fillId="0" borderId="2" xfId="0" applyNumberFormat="1" applyFont="1" applyFill="1" applyBorder="1" applyAlignment="1" applyProtection="1">
      <alignment vertical="center"/>
      <protection locked="0"/>
    </xf>
    <xf numFmtId="0" fontId="21" fillId="0" borderId="73" xfId="0" applyFont="1" applyFill="1" applyBorder="1" applyAlignment="1" applyProtection="1">
      <alignment horizontal="left" vertical="center"/>
    </xf>
    <xf numFmtId="0" fontId="21" fillId="0" borderId="5" xfId="0" applyFont="1" applyFill="1" applyBorder="1" applyAlignment="1" applyProtection="1">
      <alignment vertical="center"/>
    </xf>
    <xf numFmtId="0" fontId="21" fillId="0" borderId="12" xfId="0" applyFont="1" applyFill="1" applyBorder="1" applyAlignment="1" applyProtection="1">
      <alignment vertical="center"/>
    </xf>
    <xf numFmtId="0" fontId="21" fillId="3" borderId="7"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0" fillId="0" borderId="3" xfId="0" applyNumberFormat="1" applyFont="1" applyFill="1" applyBorder="1" applyAlignment="1" applyProtection="1">
      <alignment vertical="center"/>
      <protection locked="0"/>
    </xf>
    <xf numFmtId="0" fontId="21" fillId="0" borderId="7" xfId="0" applyFont="1" applyFill="1" applyBorder="1" applyAlignment="1" applyProtection="1">
      <alignment horizontal="left" vertical="top"/>
    </xf>
    <xf numFmtId="0" fontId="21" fillId="0" borderId="11" xfId="0" applyFont="1" applyFill="1" applyBorder="1" applyAlignment="1" applyProtection="1">
      <alignment horizontal="left" vertical="center"/>
    </xf>
    <xf numFmtId="0" fontId="20" fillId="0" borderId="15" xfId="0" applyNumberFormat="1" applyFont="1" applyFill="1" applyBorder="1" applyAlignment="1" applyProtection="1">
      <alignment vertical="center"/>
      <protection locked="0"/>
    </xf>
    <xf numFmtId="0" fontId="20" fillId="0" borderId="33" xfId="0" applyNumberFormat="1" applyFont="1" applyFill="1" applyBorder="1" applyAlignment="1" applyProtection="1">
      <alignment vertical="center"/>
      <protection locked="0"/>
    </xf>
    <xf numFmtId="0" fontId="20" fillId="0" borderId="60" xfId="0" applyNumberFormat="1" applyFont="1" applyFill="1" applyBorder="1" applyAlignment="1" applyProtection="1">
      <alignment vertical="center"/>
      <protection locked="0"/>
    </xf>
    <xf numFmtId="49" fontId="5" fillId="0" borderId="5" xfId="0" applyNumberFormat="1"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indent="1"/>
    </xf>
    <xf numFmtId="0" fontId="21" fillId="0" borderId="24" xfId="0" applyFont="1" applyFill="1" applyBorder="1" applyAlignment="1" applyProtection="1">
      <alignment horizontal="left" vertical="center" indent="2"/>
    </xf>
    <xf numFmtId="49" fontId="21" fillId="0" borderId="6" xfId="0" applyNumberFormat="1" applyFont="1" applyFill="1" applyBorder="1" applyAlignment="1" applyProtection="1">
      <alignment horizontal="left" vertical="center"/>
    </xf>
    <xf numFmtId="0" fontId="21" fillId="0" borderId="75" xfId="0" applyFont="1" applyFill="1" applyBorder="1" applyAlignment="1" applyProtection="1">
      <alignment horizontal="left" vertical="center" indent="3"/>
    </xf>
    <xf numFmtId="49" fontId="58" fillId="0" borderId="31" xfId="0" applyNumberFormat="1" applyFont="1" applyFill="1" applyBorder="1" applyAlignment="1">
      <alignment horizontal="left" vertical="top" wrapText="1"/>
    </xf>
    <xf numFmtId="49" fontId="58" fillId="0" borderId="32" xfId="0" applyNumberFormat="1" applyFont="1" applyFill="1" applyBorder="1" applyAlignment="1">
      <alignment horizontal="left" vertical="top" wrapText="1"/>
    </xf>
    <xf numFmtId="49" fontId="21" fillId="0" borderId="7" xfId="0" applyNumberFormat="1" applyFont="1" applyFill="1" applyBorder="1" applyAlignment="1" applyProtection="1">
      <alignment horizontal="left" vertical="top"/>
    </xf>
    <xf numFmtId="49" fontId="21" fillId="0" borderId="28" xfId="0" applyNumberFormat="1" applyFont="1" applyFill="1" applyBorder="1" applyAlignment="1" applyProtection="1">
      <alignment horizontal="left" vertical="center"/>
    </xf>
    <xf numFmtId="49" fontId="21" fillId="0" borderId="5" xfId="0" applyNumberFormat="1" applyFont="1" applyFill="1" applyBorder="1" applyAlignment="1" applyProtection="1">
      <alignment horizontal="left" vertical="top"/>
    </xf>
    <xf numFmtId="49" fontId="21" fillId="0" borderId="11" xfId="0" applyNumberFormat="1" applyFont="1" applyFill="1" applyBorder="1" applyAlignment="1" applyProtection="1">
      <alignment horizontal="left" vertical="top"/>
    </xf>
    <xf numFmtId="0" fontId="21" fillId="0" borderId="18" xfId="0" applyFont="1" applyFill="1" applyBorder="1" applyAlignment="1">
      <alignment horizontal="left" vertical="center" wrapText="1"/>
    </xf>
    <xf numFmtId="2" fontId="66" fillId="0" borderId="18" xfId="0" applyNumberFormat="1" applyFont="1" applyFill="1" applyBorder="1" applyAlignment="1" applyProtection="1">
      <alignment horizontal="left" vertical="center" wrapText="1"/>
    </xf>
    <xf numFmtId="0" fontId="21" fillId="0" borderId="19"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58" fillId="0" borderId="18" xfId="0" applyFont="1" applyFill="1" applyBorder="1" applyAlignment="1">
      <alignment vertical="center" wrapText="1"/>
    </xf>
    <xf numFmtId="0" fontId="58" fillId="0" borderId="31" xfId="0" applyFont="1" applyFill="1" applyBorder="1" applyAlignment="1">
      <alignment horizontal="left" vertical="center" wrapText="1"/>
    </xf>
    <xf numFmtId="0" fontId="21" fillId="0" borderId="19" xfId="0" applyFont="1" applyFill="1" applyBorder="1" applyAlignment="1">
      <alignment vertical="center" wrapText="1"/>
    </xf>
    <xf numFmtId="0" fontId="58" fillId="0" borderId="19" xfId="0" applyFont="1" applyFill="1" applyBorder="1" applyAlignment="1">
      <alignment vertical="center" wrapText="1"/>
    </xf>
    <xf numFmtId="0" fontId="58" fillId="0" borderId="2" xfId="0" applyFont="1" applyFill="1" applyBorder="1" applyAlignment="1">
      <alignment vertical="center" wrapText="1"/>
    </xf>
    <xf numFmtId="0" fontId="72" fillId="0" borderId="35" xfId="0" applyFont="1" applyFill="1" applyBorder="1" applyAlignment="1">
      <alignment horizontal="left" vertical="center" wrapText="1"/>
    </xf>
    <xf numFmtId="0" fontId="72" fillId="0" borderId="31" xfId="0" applyFont="1" applyFill="1" applyBorder="1" applyAlignment="1">
      <alignment horizontal="left" vertical="center" wrapText="1"/>
    </xf>
    <xf numFmtId="0" fontId="31" fillId="0" borderId="32" xfId="0" quotePrefix="1" applyFont="1" applyFill="1" applyBorder="1" applyAlignment="1">
      <alignment horizontal="left" vertical="center" wrapText="1"/>
    </xf>
    <xf numFmtId="0" fontId="21" fillId="0" borderId="18" xfId="0" quotePrefix="1" applyFont="1" applyFill="1" applyBorder="1" applyAlignment="1" applyProtection="1">
      <alignment horizontal="left" vertical="center" wrapText="1"/>
    </xf>
    <xf numFmtId="49" fontId="58" fillId="0" borderId="19" xfId="0" applyNumberFormat="1" applyFont="1" applyFill="1" applyBorder="1" applyAlignment="1" applyProtection="1">
      <alignment horizontal="left" vertical="center" wrapText="1"/>
    </xf>
    <xf numFmtId="0" fontId="72" fillId="0" borderId="32" xfId="0" quotePrefix="1" applyFont="1" applyFill="1" applyBorder="1" applyAlignment="1">
      <alignment horizontal="left" vertical="center" wrapText="1"/>
    </xf>
    <xf numFmtId="0" fontId="58" fillId="0" borderId="19" xfId="0" applyFont="1" applyFill="1" applyBorder="1" applyAlignment="1" applyProtection="1">
      <alignment horizontal="left" vertical="center" wrapText="1"/>
    </xf>
    <xf numFmtId="0" fontId="58" fillId="0" borderId="12" xfId="0" applyFont="1" applyFill="1" applyBorder="1" applyAlignment="1" applyProtection="1">
      <alignment vertical="center" wrapText="1"/>
    </xf>
    <xf numFmtId="0" fontId="72" fillId="0" borderId="12" xfId="0" applyFont="1" applyFill="1" applyBorder="1" applyAlignment="1" applyProtection="1">
      <alignment vertical="center" wrapText="1"/>
    </xf>
    <xf numFmtId="0" fontId="31" fillId="0" borderId="31" xfId="0" applyFont="1" applyFill="1" applyBorder="1" applyAlignment="1">
      <alignment horizontal="left" vertical="center" wrapText="1"/>
    </xf>
    <xf numFmtId="0" fontId="66" fillId="0" borderId="31" xfId="0" applyFont="1" applyFill="1" applyBorder="1" applyAlignment="1">
      <alignment horizontal="left" vertical="center" wrapText="1"/>
    </xf>
    <xf numFmtId="49" fontId="31" fillId="0" borderId="7" xfId="0" applyNumberFormat="1" applyFont="1" applyFill="1" applyBorder="1" applyAlignment="1" applyProtection="1">
      <alignment horizontal="left" vertical="center" wrapText="1"/>
    </xf>
    <xf numFmtId="49" fontId="58" fillId="0" borderId="12" xfId="0" applyNumberFormat="1" applyFont="1" applyFill="1" applyBorder="1" applyAlignment="1" applyProtection="1">
      <alignment vertical="center" wrapText="1"/>
    </xf>
    <xf numFmtId="0" fontId="21" fillId="0" borderId="8" xfId="0" applyFont="1" applyFill="1" applyBorder="1" applyAlignment="1">
      <alignment horizontal="left" vertical="center" wrapText="1"/>
    </xf>
    <xf numFmtId="0" fontId="31" fillId="0" borderId="8" xfId="0" applyFont="1" applyFill="1" applyBorder="1" applyAlignment="1">
      <alignment horizontal="left" vertical="center" wrapText="1"/>
    </xf>
    <xf numFmtId="49" fontId="31" fillId="0" borderId="25" xfId="0" applyNumberFormat="1" applyFont="1" applyFill="1" applyBorder="1" applyAlignment="1" applyProtection="1">
      <alignment horizontal="left" vertical="center" wrapText="1"/>
    </xf>
    <xf numFmtId="49" fontId="31" fillId="0" borderId="28" xfId="0" applyNumberFormat="1" applyFont="1" applyFill="1" applyBorder="1" applyAlignment="1" applyProtection="1">
      <alignment horizontal="left" vertical="center" wrapText="1"/>
    </xf>
    <xf numFmtId="0" fontId="31" fillId="0" borderId="35" xfId="0" applyFont="1" applyFill="1" applyBorder="1" applyAlignment="1">
      <alignment horizontal="left" vertical="center" wrapText="1"/>
    </xf>
    <xf numFmtId="0" fontId="66" fillId="0" borderId="35" xfId="0" applyFont="1" applyFill="1" applyBorder="1" applyAlignment="1">
      <alignment horizontal="left" vertical="center" wrapText="1"/>
    </xf>
    <xf numFmtId="0" fontId="58" fillId="0" borderId="35" xfId="0" applyFont="1" applyFill="1" applyBorder="1" applyAlignment="1">
      <alignment horizontal="left" vertical="center" wrapText="1"/>
    </xf>
    <xf numFmtId="49" fontId="31" fillId="0" borderId="11" xfId="0" applyNumberFormat="1"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1" fillId="0" borderId="5" xfId="0" applyFont="1" applyFill="1" applyBorder="1" applyAlignment="1" applyProtection="1">
      <alignment horizontal="left" vertical="center"/>
    </xf>
    <xf numFmtId="0" fontId="31" fillId="0" borderId="6" xfId="0" applyFont="1" applyFill="1" applyBorder="1" applyAlignment="1" applyProtection="1">
      <alignment horizontal="left" vertical="center"/>
    </xf>
    <xf numFmtId="49" fontId="21" fillId="0" borderId="18" xfId="0" applyNumberFormat="1" applyFont="1" applyFill="1" applyBorder="1" applyAlignment="1">
      <alignment vertical="center" wrapText="1"/>
    </xf>
    <xf numFmtId="49" fontId="21" fillId="0" borderId="2" xfId="0" applyNumberFormat="1" applyFont="1" applyFill="1" applyBorder="1" applyAlignment="1">
      <alignment horizontal="left" vertical="center" wrapText="1"/>
    </xf>
    <xf numFmtId="49" fontId="66" fillId="0" borderId="18" xfId="0" applyNumberFormat="1" applyFont="1" applyFill="1" applyBorder="1" applyAlignment="1">
      <alignment horizontal="left" vertical="center" wrapText="1"/>
    </xf>
    <xf numFmtId="0" fontId="31" fillId="0" borderId="14" xfId="0" applyFont="1" applyFill="1" applyBorder="1" applyAlignment="1" applyProtection="1">
      <alignment vertical="center" wrapText="1"/>
    </xf>
    <xf numFmtId="0" fontId="31" fillId="0" borderId="29" xfId="0" applyFont="1" applyFill="1" applyBorder="1" applyAlignment="1" applyProtection="1">
      <alignment horizontal="left" vertical="center"/>
    </xf>
    <xf numFmtId="0" fontId="79" fillId="4" borderId="111" xfId="5" applyFont="1" applyFill="1" applyBorder="1" applyAlignment="1" applyProtection="1">
      <alignment horizontal="center" vertical="top"/>
      <protection locked="0"/>
    </xf>
    <xf numFmtId="0" fontId="77" fillId="0" borderId="40" xfId="5" applyFont="1" applyFill="1" applyBorder="1" applyAlignment="1">
      <alignment horizontal="left"/>
    </xf>
    <xf numFmtId="0" fontId="77" fillId="0" borderId="42" xfId="5" applyFont="1" applyFill="1" applyBorder="1" applyAlignment="1">
      <alignment horizontal="left"/>
    </xf>
    <xf numFmtId="0" fontId="77" fillId="0" borderId="81" xfId="5" applyFont="1" applyFill="1" applyBorder="1" applyAlignment="1">
      <alignment horizontal="left" wrapText="1"/>
    </xf>
    <xf numFmtId="0" fontId="77" fillId="0" borderId="83" xfId="5" applyFont="1" applyFill="1" applyBorder="1" applyAlignment="1">
      <alignment horizontal="left" wrapText="1"/>
    </xf>
    <xf numFmtId="0" fontId="77" fillId="0" borderId="52" xfId="5" applyFont="1" applyFill="1" applyBorder="1" applyAlignment="1">
      <alignment horizontal="left" wrapText="1"/>
    </xf>
    <xf numFmtId="0" fontId="77" fillId="0" borderId="119" xfId="5" applyFont="1" applyFill="1" applyBorder="1" applyAlignment="1">
      <alignment horizontal="left" wrapText="1"/>
    </xf>
    <xf numFmtId="0" fontId="77" fillId="0" borderId="121" xfId="5" applyFont="1" applyFill="1" applyBorder="1" applyAlignment="1">
      <alignment horizontal="left" wrapText="1"/>
    </xf>
    <xf numFmtId="0" fontId="77" fillId="0" borderId="88" xfId="5" applyFont="1" applyFill="1" applyBorder="1" applyAlignment="1">
      <alignment horizontal="left" wrapText="1"/>
    </xf>
    <xf numFmtId="0" fontId="77" fillId="0" borderId="90" xfId="5" applyFont="1" applyFill="1" applyBorder="1" applyAlignment="1">
      <alignment horizontal="left" wrapText="1"/>
    </xf>
    <xf numFmtId="0" fontId="77" fillId="0" borderId="92" xfId="5" applyFont="1" applyFill="1" applyBorder="1" applyAlignment="1">
      <alignment horizontal="left" wrapText="1"/>
    </xf>
    <xf numFmtId="0" fontId="77" fillId="0" borderId="95" xfId="5" applyFont="1" applyFill="1" applyBorder="1" applyAlignment="1">
      <alignment horizontal="left" wrapText="1"/>
    </xf>
    <xf numFmtId="0" fontId="77" fillId="0" borderId="100" xfId="5" applyFont="1" applyFill="1" applyBorder="1" applyAlignment="1">
      <alignment horizontal="left" wrapText="1"/>
    </xf>
    <xf numFmtId="0" fontId="77" fillId="0" borderId="84" xfId="5" applyFont="1" applyFill="1" applyBorder="1" applyAlignment="1">
      <alignment horizontal="left" wrapText="1"/>
    </xf>
    <xf numFmtId="0" fontId="77" fillId="0" borderId="103" xfId="5" applyFont="1" applyFill="1" applyBorder="1" applyAlignment="1">
      <alignment horizontal="left" wrapText="1"/>
    </xf>
    <xf numFmtId="0" fontId="77" fillId="0" borderId="105" xfId="5" applyFont="1" applyFill="1" applyBorder="1" applyAlignment="1">
      <alignment horizontal="left" wrapText="1"/>
    </xf>
    <xf numFmtId="0" fontId="77" fillId="0" borderId="109" xfId="5" applyFont="1" applyFill="1" applyBorder="1" applyAlignment="1">
      <alignment horizontal="left" wrapText="1"/>
    </xf>
    <xf numFmtId="0" fontId="77" fillId="0" borderId="81" xfId="4" applyFont="1" applyFill="1" applyBorder="1" applyAlignment="1">
      <alignment horizontal="left" wrapText="1"/>
    </xf>
    <xf numFmtId="0" fontId="77" fillId="0" borderId="100" xfId="4" applyFont="1" applyFill="1" applyBorder="1" applyAlignment="1">
      <alignment horizontal="left" wrapText="1"/>
    </xf>
    <xf numFmtId="0" fontId="77" fillId="0" borderId="84" xfId="4" applyFont="1" applyFill="1" applyBorder="1" applyAlignment="1">
      <alignment horizontal="left" wrapText="1"/>
    </xf>
    <xf numFmtId="0" fontId="77" fillId="0" borderId="105" xfId="4" applyFont="1" applyFill="1" applyBorder="1" applyAlignment="1">
      <alignment horizontal="left" wrapText="1"/>
    </xf>
    <xf numFmtId="0" fontId="77" fillId="0" borderId="42" xfId="4" applyFont="1" applyFill="1" applyBorder="1" applyAlignment="1">
      <alignment horizontal="left" wrapText="1"/>
    </xf>
    <xf numFmtId="0" fontId="77" fillId="0" borderId="40" xfId="4" applyFont="1" applyFill="1" applyBorder="1" applyAlignment="1">
      <alignment horizontal="left" wrapText="1"/>
    </xf>
    <xf numFmtId="0" fontId="77" fillId="0" borderId="52" xfId="4" applyFont="1" applyFill="1" applyBorder="1" applyAlignment="1">
      <alignment horizontal="left" wrapText="1"/>
    </xf>
    <xf numFmtId="0" fontId="77" fillId="0" borderId="83" xfId="4" applyFont="1" applyFill="1" applyBorder="1" applyAlignment="1">
      <alignment horizontal="left" wrapText="1"/>
    </xf>
    <xf numFmtId="0" fontId="77" fillId="0" borderId="83" xfId="4" applyFont="1" applyFill="1" applyBorder="1" applyAlignment="1">
      <alignment wrapText="1"/>
    </xf>
    <xf numFmtId="0" fontId="77" fillId="0" borderId="95" xfId="4" applyFont="1" applyFill="1" applyBorder="1" applyAlignment="1">
      <alignment wrapText="1"/>
    </xf>
    <xf numFmtId="0" fontId="77" fillId="0" borderId="84" xfId="4" applyFont="1" applyFill="1" applyBorder="1" applyAlignment="1">
      <alignment wrapText="1"/>
    </xf>
    <xf numFmtId="0" fontId="77" fillId="0" borderId="0" xfId="0" applyFont="1" applyAlignment="1">
      <alignment vertical="center"/>
    </xf>
    <xf numFmtId="0" fontId="79" fillId="4" borderId="112" xfId="5" applyFont="1" applyFill="1" applyBorder="1" applyAlignment="1" applyProtection="1">
      <alignment horizontal="center" vertical="top"/>
      <protection locked="0"/>
    </xf>
    <xf numFmtId="0" fontId="77" fillId="0" borderId="41" xfId="5" applyFont="1" applyFill="1" applyBorder="1" applyAlignment="1">
      <alignment horizontal="left"/>
    </xf>
    <xf numFmtId="0" fontId="77" fillId="0" borderId="0" xfId="5" applyFont="1" applyFill="1" applyBorder="1" applyAlignment="1">
      <alignment horizontal="left"/>
    </xf>
    <xf numFmtId="0" fontId="77" fillId="0" borderId="82" xfId="5" applyFont="1" applyFill="1" applyBorder="1" applyAlignment="1">
      <alignment wrapText="1"/>
    </xf>
    <xf numFmtId="0" fontId="77" fillId="0" borderId="1" xfId="5" applyFont="1" applyFill="1" applyBorder="1" applyAlignment="1">
      <alignment wrapText="1"/>
    </xf>
    <xf numFmtId="0" fontId="77" fillId="0" borderId="0" xfId="5" applyFont="1" applyFill="1" applyBorder="1" applyAlignment="1">
      <alignment horizontal="left" wrapText="1"/>
    </xf>
    <xf numFmtId="0" fontId="77" fillId="0" borderId="34" xfId="5" applyFont="1" applyFill="1" applyBorder="1" applyAlignment="1">
      <alignment wrapText="1"/>
    </xf>
    <xf numFmtId="0" fontId="77" fillId="0" borderId="9" xfId="5" applyFont="1" applyFill="1" applyBorder="1" applyAlignment="1">
      <alignment wrapText="1"/>
    </xf>
    <xf numFmtId="0" fontId="77" fillId="0" borderId="87" xfId="5" applyFont="1" applyFill="1" applyBorder="1" applyAlignment="1">
      <alignment wrapText="1"/>
    </xf>
    <xf numFmtId="0" fontId="77" fillId="0" borderId="96" xfId="5" applyFont="1" applyFill="1" applyBorder="1" applyAlignment="1">
      <alignment wrapText="1"/>
    </xf>
    <xf numFmtId="0" fontId="77" fillId="0" borderId="101" xfId="5" applyFont="1" applyFill="1" applyBorder="1" applyAlignment="1">
      <alignment wrapText="1"/>
    </xf>
    <xf numFmtId="0" fontId="77" fillId="0" borderId="85" xfId="5" applyFont="1" applyFill="1" applyBorder="1" applyAlignment="1">
      <alignment wrapText="1"/>
    </xf>
    <xf numFmtId="0" fontId="77" fillId="0" borderId="104" xfId="5" applyFont="1" applyFill="1" applyBorder="1" applyAlignment="1">
      <alignment wrapText="1"/>
    </xf>
    <xf numFmtId="0" fontId="77" fillId="0" borderId="106" xfId="5" applyFont="1" applyFill="1" applyBorder="1" applyAlignment="1">
      <alignment wrapText="1"/>
    </xf>
    <xf numFmtId="0" fontId="77" fillId="0" borderId="110" xfId="5" applyFont="1" applyFill="1" applyBorder="1" applyAlignment="1">
      <alignment wrapText="1"/>
    </xf>
    <xf numFmtId="0" fontId="77" fillId="0" borderId="82" xfId="4" applyFont="1" applyFill="1" applyBorder="1" applyAlignment="1">
      <alignment wrapText="1"/>
    </xf>
    <xf numFmtId="0" fontId="77" fillId="0" borderId="101" xfId="4" applyFont="1" applyFill="1" applyBorder="1" applyAlignment="1">
      <alignment wrapText="1"/>
    </xf>
    <xf numFmtId="0" fontId="77" fillId="0" borderId="85" xfId="4" applyFont="1" applyFill="1" applyBorder="1" applyAlignment="1">
      <alignment wrapText="1"/>
    </xf>
    <xf numFmtId="0" fontId="77" fillId="0" borderId="106" xfId="4" applyFont="1" applyFill="1" applyBorder="1" applyAlignment="1">
      <alignment wrapText="1"/>
    </xf>
    <xf numFmtId="0" fontId="77" fillId="0" borderId="1" xfId="4" applyFont="1" applyFill="1" applyBorder="1" applyAlignment="1">
      <alignment wrapText="1"/>
    </xf>
    <xf numFmtId="0" fontId="77" fillId="0" borderId="96" xfId="4" applyFont="1" applyFill="1" applyBorder="1" applyAlignment="1">
      <alignment wrapText="1"/>
    </xf>
    <xf numFmtId="0" fontId="77" fillId="0" borderId="0" xfId="4" applyFont="1" applyFill="1" applyBorder="1" applyAlignment="1">
      <alignment wrapText="1"/>
    </xf>
    <xf numFmtId="0" fontId="77" fillId="0" borderId="87" xfId="4" applyFont="1" applyFill="1" applyBorder="1" applyAlignment="1">
      <alignment wrapText="1"/>
    </xf>
    <xf numFmtId="0" fontId="77" fillId="0" borderId="41" xfId="4" applyFont="1" applyFill="1" applyBorder="1" applyAlignment="1">
      <alignment wrapText="1"/>
    </xf>
    <xf numFmtId="0" fontId="77" fillId="0" borderId="80" xfId="0" applyFont="1" applyFill="1" applyBorder="1" applyAlignment="1">
      <alignment horizontal="right" vertical="center"/>
    </xf>
    <xf numFmtId="0" fontId="77" fillId="0" borderId="77" xfId="0" applyFont="1" applyFill="1" applyBorder="1" applyAlignment="1">
      <alignment horizontal="right" vertical="center"/>
    </xf>
    <xf numFmtId="0" fontId="77" fillId="0" borderId="86" xfId="5" applyFont="1" applyFill="1" applyBorder="1" applyAlignment="1">
      <alignment horizontal="right" wrapText="1"/>
    </xf>
    <xf numFmtId="0" fontId="77" fillId="0" borderId="120" xfId="5" applyFont="1" applyFill="1" applyBorder="1" applyAlignment="1">
      <alignment horizontal="right" wrapText="1"/>
    </xf>
    <xf numFmtId="0" fontId="77" fillId="0" borderId="80" xfId="5" applyFont="1" applyFill="1" applyBorder="1" applyAlignment="1">
      <alignment horizontal="right" wrapText="1"/>
    </xf>
    <xf numFmtId="0" fontId="77" fillId="0" borderId="89" xfId="5" applyFont="1" applyFill="1" applyBorder="1" applyAlignment="1">
      <alignment horizontal="right" wrapText="1"/>
    </xf>
    <xf numFmtId="0" fontId="77" fillId="0" borderId="91" xfId="5" applyFont="1" applyFill="1" applyBorder="1" applyAlignment="1">
      <alignment horizontal="right" wrapText="1"/>
    </xf>
    <xf numFmtId="0" fontId="77" fillId="0" borderId="94" xfId="5" applyFont="1" applyFill="1" applyBorder="1" applyAlignment="1">
      <alignment horizontal="right" wrapText="1"/>
    </xf>
    <xf numFmtId="0" fontId="77" fillId="0" borderId="102" xfId="5" applyFont="1" applyFill="1" applyBorder="1" applyAlignment="1">
      <alignment horizontal="right" wrapText="1"/>
    </xf>
    <xf numFmtId="0" fontId="77" fillId="0" borderId="98" xfId="5" applyFont="1" applyFill="1" applyBorder="1" applyAlignment="1">
      <alignment horizontal="right" wrapText="1"/>
    </xf>
    <xf numFmtId="0" fontId="77" fillId="0" borderId="99" xfId="5" applyFont="1" applyFill="1" applyBorder="1" applyAlignment="1">
      <alignment horizontal="right" wrapText="1"/>
    </xf>
    <xf numFmtId="0" fontId="77" fillId="0" borderId="107" xfId="5" applyFont="1" applyFill="1" applyBorder="1" applyAlignment="1">
      <alignment horizontal="right" wrapText="1"/>
    </xf>
    <xf numFmtId="0" fontId="77" fillId="0" borderId="107" xfId="5" applyFont="1" applyFill="1" applyBorder="1" applyAlignment="1">
      <alignment wrapText="1"/>
    </xf>
    <xf numFmtId="0" fontId="77" fillId="0" borderId="102" xfId="5" applyFont="1" applyFill="1" applyBorder="1" applyAlignment="1">
      <alignment wrapText="1"/>
    </xf>
    <xf numFmtId="0" fontId="77" fillId="0" borderId="108" xfId="5" applyFont="1" applyFill="1" applyBorder="1" applyAlignment="1">
      <alignment horizontal="right" wrapText="1"/>
    </xf>
    <xf numFmtId="0" fontId="77" fillId="0" borderId="102" xfId="0" applyFont="1" applyFill="1" applyBorder="1" applyAlignment="1">
      <alignment horizontal="right" vertical="center"/>
    </xf>
    <xf numFmtId="0" fontId="77" fillId="0" borderId="94" xfId="5" applyNumberFormat="1" applyFont="1" applyFill="1" applyBorder="1" applyAlignment="1">
      <alignment horizontal="right" wrapText="1"/>
    </xf>
    <xf numFmtId="0" fontId="77" fillId="0" borderId="77" xfId="0" applyNumberFormat="1" applyFont="1" applyFill="1" applyBorder="1" applyAlignment="1">
      <alignment horizontal="right" vertical="center"/>
    </xf>
    <xf numFmtId="0" fontId="77" fillId="0" borderId="86" xfId="0" applyFont="1" applyFill="1" applyBorder="1" applyAlignment="1">
      <alignment horizontal="right" vertical="center"/>
    </xf>
    <xf numFmtId="0" fontId="77" fillId="0" borderId="99" xfId="5" applyNumberFormat="1" applyFont="1" applyFill="1" applyBorder="1" applyAlignment="1">
      <alignment horizontal="right" wrapText="1"/>
    </xf>
    <xf numFmtId="0" fontId="77" fillId="0" borderId="97" xfId="5" applyNumberFormat="1" applyFont="1" applyFill="1" applyBorder="1" applyAlignment="1">
      <alignment horizontal="right" wrapText="1"/>
    </xf>
    <xf numFmtId="0" fontId="77" fillId="0" borderId="79" xfId="5" applyFont="1" applyFill="1" applyBorder="1" applyAlignment="1">
      <alignment horizontal="right" wrapText="1"/>
    </xf>
    <xf numFmtId="0" fontId="77" fillId="0" borderId="94" xfId="4" applyFont="1" applyFill="1" applyBorder="1" applyAlignment="1">
      <alignment horizontal="right" wrapText="1"/>
    </xf>
    <xf numFmtId="0" fontId="77" fillId="0" borderId="102" xfId="4" applyFont="1" applyFill="1" applyBorder="1" applyAlignment="1">
      <alignment horizontal="right" wrapText="1"/>
    </xf>
    <xf numFmtId="0" fontId="77" fillId="0" borderId="98" xfId="4" applyFont="1" applyFill="1" applyBorder="1" applyAlignment="1">
      <alignment horizontal="right" wrapText="1"/>
    </xf>
    <xf numFmtId="0" fontId="77" fillId="0" borderId="107" xfId="4" applyFont="1" applyFill="1" applyBorder="1" applyAlignment="1">
      <alignment horizontal="right" wrapText="1"/>
    </xf>
    <xf numFmtId="0" fontId="77" fillId="0" borderId="99" xfId="4" applyNumberFormat="1" applyFont="1" applyFill="1" applyBorder="1" applyAlignment="1">
      <alignment horizontal="right" wrapText="1"/>
    </xf>
    <xf numFmtId="0" fontId="77" fillId="0" borderId="94" xfId="4" applyNumberFormat="1" applyFont="1" applyFill="1" applyBorder="1" applyAlignment="1">
      <alignment horizontal="right" wrapText="1"/>
    </xf>
    <xf numFmtId="0" fontId="77" fillId="0" borderId="97" xfId="4" applyFont="1" applyFill="1" applyBorder="1" applyAlignment="1">
      <alignment horizontal="right" wrapText="1"/>
    </xf>
    <xf numFmtId="0" fontId="77" fillId="0" borderId="77" xfId="4" applyNumberFormat="1" applyFont="1" applyFill="1" applyBorder="1" applyAlignment="1">
      <alignment horizontal="right" wrapText="1"/>
    </xf>
    <xf numFmtId="0" fontId="77" fillId="0" borderId="77" xfId="4" applyFont="1" applyFill="1" applyBorder="1" applyAlignment="1">
      <alignment horizontal="right" wrapText="1"/>
    </xf>
    <xf numFmtId="0" fontId="77" fillId="0" borderId="86" xfId="4" applyFont="1" applyFill="1" applyBorder="1" applyAlignment="1">
      <alignment horizontal="right" wrapText="1"/>
    </xf>
    <xf numFmtId="0" fontId="77" fillId="0" borderId="80" xfId="4" applyFont="1" applyFill="1" applyBorder="1" applyAlignment="1">
      <alignment horizontal="right" wrapText="1"/>
    </xf>
    <xf numFmtId="0" fontId="77" fillId="0" borderId="99" xfId="4" applyFont="1" applyFill="1" applyBorder="1" applyAlignment="1">
      <alignment horizontal="right" wrapText="1"/>
    </xf>
    <xf numFmtId="0" fontId="77" fillId="0" borderId="0" xfId="0" applyFont="1" applyAlignment="1">
      <alignment horizontal="right" vertical="center"/>
    </xf>
    <xf numFmtId="0" fontId="76" fillId="0" borderId="99" xfId="4" applyNumberFormat="1" applyFont="1" applyFill="1" applyBorder="1" applyAlignment="1">
      <alignment horizontal="right" wrapText="1"/>
    </xf>
    <xf numFmtId="0" fontId="76" fillId="0" borderId="97" xfId="4" applyNumberFormat="1" applyFont="1" applyFill="1" applyBorder="1" applyAlignment="1">
      <alignment horizontal="right" wrapText="1"/>
    </xf>
    <xf numFmtId="0" fontId="76" fillId="0" borderId="94" xfId="5" applyNumberFormat="1" applyFont="1" applyFill="1" applyBorder="1" applyAlignment="1">
      <alignment horizontal="right" wrapText="1"/>
    </xf>
    <xf numFmtId="0" fontId="76" fillId="0" borderId="102" xfId="5" applyNumberFormat="1" applyFont="1" applyFill="1" applyBorder="1" applyAlignment="1">
      <alignment horizontal="right" wrapText="1"/>
    </xf>
    <xf numFmtId="0" fontId="21" fillId="0" borderId="2" xfId="0" applyFont="1" applyBorder="1" applyAlignment="1" applyProtection="1">
      <alignment horizontal="left" vertical="center" indent="1"/>
    </xf>
    <xf numFmtId="0" fontId="21" fillId="0" borderId="3" xfId="0" quotePrefix="1" applyFont="1" applyFill="1" applyBorder="1" applyAlignment="1" applyProtection="1">
      <alignment horizontal="left" vertical="center" wrapText="1" indent="1"/>
    </xf>
    <xf numFmtId="0" fontId="21" fillId="0" borderId="75" xfId="0" applyFont="1" applyFill="1" applyBorder="1" applyAlignment="1" applyProtection="1">
      <alignment horizontal="left" vertical="center" wrapText="1" indent="2"/>
    </xf>
    <xf numFmtId="0" fontId="21" fillId="0" borderId="75" xfId="0" applyFont="1" applyFill="1" applyBorder="1" applyAlignment="1" applyProtection="1">
      <alignment horizontal="left" vertical="center" indent="2"/>
    </xf>
    <xf numFmtId="0" fontId="21" fillId="0" borderId="3"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center" wrapText="1" indent="2"/>
    </xf>
    <xf numFmtId="0" fontId="21" fillId="0" borderId="14" xfId="0" quotePrefix="1" applyFont="1" applyFill="1" applyBorder="1" applyAlignment="1" applyProtection="1">
      <alignment horizontal="left" vertical="center" indent="2"/>
    </xf>
    <xf numFmtId="49" fontId="5" fillId="0" borderId="5" xfId="0" applyNumberFormat="1" applyFont="1" applyFill="1" applyBorder="1" applyAlignment="1" applyProtection="1">
      <alignment horizontal="left" vertical="top"/>
      <protection locked="0"/>
    </xf>
    <xf numFmtId="0" fontId="5" fillId="0" borderId="3" xfId="0" applyFont="1" applyFill="1" applyBorder="1" applyAlignment="1" applyProtection="1">
      <alignment horizontal="left" vertical="center" wrapText="1" indent="2"/>
    </xf>
    <xf numFmtId="0" fontId="6" fillId="0" borderId="12" xfId="0" quotePrefix="1" applyFont="1" applyFill="1" applyBorder="1" applyAlignment="1" applyProtection="1">
      <alignment horizontal="center" vertical="center"/>
    </xf>
    <xf numFmtId="3" fontId="36" fillId="0" borderId="14" xfId="0" applyNumberFormat="1" applyFont="1" applyFill="1" applyBorder="1" applyAlignment="1" applyProtection="1">
      <alignment horizontal="right" vertical="center"/>
      <protection locked="0"/>
    </xf>
    <xf numFmtId="3" fontId="3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xf>
    <xf numFmtId="0" fontId="52" fillId="0" borderId="3" xfId="0" applyFont="1" applyFill="1" applyBorder="1" applyAlignment="1" applyProtection="1">
      <alignment horizontal="left" vertical="center" wrapText="1" indent="2"/>
    </xf>
    <xf numFmtId="0" fontId="5" fillId="0" borderId="3" xfId="0" quotePrefix="1" applyFont="1" applyFill="1" applyBorder="1" applyAlignment="1" applyProtection="1">
      <alignment horizontal="left" vertical="center" indent="1"/>
    </xf>
    <xf numFmtId="3" fontId="6" fillId="0" borderId="14" xfId="0" applyNumberFormat="1" applyFont="1" applyFill="1" applyBorder="1" applyAlignment="1" applyProtection="1">
      <alignment horizontal="right" vertical="center"/>
      <protection locked="0"/>
    </xf>
    <xf numFmtId="3" fontId="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xf>
    <xf numFmtId="0" fontId="5" fillId="0" borderId="14" xfId="0" quotePrefix="1" applyFont="1" applyFill="1" applyBorder="1" applyAlignment="1" applyProtection="1">
      <alignment horizontal="left" vertical="center" indent="2"/>
    </xf>
    <xf numFmtId="0" fontId="20" fillId="8" borderId="12" xfId="0" applyFont="1" applyFill="1" applyBorder="1" applyAlignment="1" applyProtection="1">
      <alignment horizontal="center" vertical="center"/>
    </xf>
    <xf numFmtId="0" fontId="20" fillId="8" borderId="16" xfId="0" applyFont="1" applyFill="1" applyBorder="1" applyAlignment="1" applyProtection="1">
      <alignment horizontal="center" vertical="center"/>
    </xf>
    <xf numFmtId="0" fontId="20" fillId="8" borderId="14" xfId="0" applyFont="1" applyFill="1" applyBorder="1" applyAlignment="1" applyProtection="1">
      <alignment horizontal="center" vertical="center"/>
    </xf>
    <xf numFmtId="0" fontId="20" fillId="8" borderId="36" xfId="0" applyFont="1" applyFill="1" applyBorder="1" applyAlignment="1" applyProtection="1">
      <alignment horizontal="center" vertical="center"/>
    </xf>
    <xf numFmtId="0" fontId="20" fillId="8" borderId="38" xfId="0" applyFont="1" applyFill="1" applyBorder="1" applyAlignment="1" applyProtection="1">
      <alignment horizontal="center" vertical="center"/>
    </xf>
    <xf numFmtId="0" fontId="20" fillId="8" borderId="5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3" fontId="6" fillId="0" borderId="20"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3" fontId="5" fillId="0" borderId="0" xfId="0" applyNumberFormat="1" applyFont="1" applyFill="1" applyAlignment="1" applyProtection="1">
      <alignment vertical="center"/>
      <protection locked="0"/>
    </xf>
    <xf numFmtId="3" fontId="6" fillId="0" borderId="0" xfId="0" applyNumberFormat="1" applyFont="1" applyFill="1" applyAlignment="1" applyProtection="1">
      <alignment horizontal="left" vertical="center" indent="1"/>
      <protection locked="0"/>
    </xf>
    <xf numFmtId="0" fontId="6" fillId="0" borderId="0" xfId="0" applyFont="1" applyFill="1" applyAlignment="1" applyProtection="1">
      <alignment horizontal="left" indent="1"/>
      <protection locked="0"/>
    </xf>
    <xf numFmtId="0" fontId="21" fillId="3" borderId="12" xfId="0" applyFont="1" applyFill="1" applyBorder="1" applyAlignment="1" applyProtection="1">
      <alignment vertical="center"/>
    </xf>
    <xf numFmtId="0" fontId="21" fillId="3" borderId="12" xfId="0" applyFont="1" applyFill="1" applyBorder="1" applyAlignment="1" applyProtection="1">
      <alignment horizontal="center" vertical="center"/>
    </xf>
    <xf numFmtId="0" fontId="10" fillId="0" borderId="0" xfId="0" applyFont="1" applyFill="1"/>
    <xf numFmtId="0" fontId="11" fillId="0" borderId="18" xfId="0" applyFont="1" applyBorder="1" applyAlignment="1" applyProtection="1">
      <alignment horizontal="left" vertical="center"/>
    </xf>
    <xf numFmtId="0" fontId="12" fillId="0" borderId="30" xfId="0" applyFont="1" applyBorder="1" applyAlignment="1" applyProtection="1">
      <alignment vertical="center"/>
    </xf>
    <xf numFmtId="0" fontId="5" fillId="3" borderId="37"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0" borderId="16" xfId="0" applyFont="1" applyBorder="1" applyAlignment="1" applyProtection="1">
      <alignment horizontal="center" vertical="top" shrinkToFit="1"/>
    </xf>
    <xf numFmtId="0" fontId="5" fillId="0" borderId="14" xfId="0" applyFont="1" applyBorder="1" applyAlignment="1" applyProtection="1">
      <alignment horizontal="center" vertical="top" shrinkToFit="1"/>
    </xf>
    <xf numFmtId="0" fontId="74" fillId="0" borderId="7" xfId="0" applyFont="1" applyFill="1" applyBorder="1" applyAlignment="1" applyProtection="1">
      <alignment horizontal="center"/>
    </xf>
    <xf numFmtId="0" fontId="17" fillId="0" borderId="24" xfId="0" applyFont="1" applyFill="1" applyBorder="1" applyAlignment="1" applyProtection="1">
      <alignment horizontal="center"/>
    </xf>
    <xf numFmtId="0" fontId="17" fillId="0" borderId="7" xfId="0" applyFont="1" applyFill="1" applyBorder="1" applyAlignment="1" applyProtection="1">
      <alignment horizontal="center"/>
    </xf>
    <xf numFmtId="0" fontId="27" fillId="0" borderId="7"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3" fillId="0" borderId="0" xfId="2" applyFont="1" applyAlignment="1" applyProtection="1">
      <alignment horizontal="center" wrapText="1"/>
      <protection locked="0"/>
    </xf>
    <xf numFmtId="0" fontId="60" fillId="0" borderId="0" xfId="2" applyFont="1" applyBorder="1" applyAlignment="1" applyProtection="1">
      <alignment horizontal="center" vertical="center"/>
      <protection locked="0"/>
    </xf>
    <xf numFmtId="0" fontId="60" fillId="0" borderId="21" xfId="2" applyFont="1" applyBorder="1" applyAlignment="1" applyProtection="1">
      <alignment horizontal="center" vertical="center"/>
      <protection locked="0"/>
    </xf>
    <xf numFmtId="0" fontId="35" fillId="0" borderId="0" xfId="0" applyFont="1" applyBorder="1" applyAlignment="1" applyProtection="1">
      <alignment horizontal="center"/>
    </xf>
    <xf numFmtId="0" fontId="11" fillId="0" borderId="30"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7" xfId="0" applyFont="1" applyBorder="1" applyAlignment="1" applyProtection="1">
      <alignment vertical="center"/>
      <protection locked="0"/>
    </xf>
    <xf numFmtId="0" fontId="78" fillId="0" borderId="0" xfId="0" applyFont="1" applyFill="1" applyBorder="1" applyAlignment="1" applyProtection="1">
      <alignment horizontal="left" wrapText="1"/>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1" fillId="0" borderId="114"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49" fontId="31" fillId="0" borderId="115" xfId="0" applyNumberFormat="1" applyFont="1" applyBorder="1" applyAlignment="1" applyProtection="1">
      <alignment horizontal="center" vertical="center"/>
      <protection locked="0"/>
    </xf>
    <xf numFmtId="0" fontId="22" fillId="0" borderId="77"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74" fillId="0" borderId="41" xfId="0" applyFont="1" applyFill="1" applyBorder="1" applyAlignment="1" applyProtection="1">
      <alignment horizontal="center" vertical="center"/>
    </xf>
    <xf numFmtId="0" fontId="74" fillId="0" borderId="118"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74" fillId="0" borderId="2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xf>
    <xf numFmtId="0" fontId="27" fillId="0" borderId="24" xfId="0" quotePrefix="1" applyFont="1" applyFill="1" applyBorder="1" applyAlignment="1" applyProtection="1">
      <alignment horizontal="center" vertical="center"/>
    </xf>
    <xf numFmtId="0" fontId="6" fillId="0" borderId="34" xfId="0" applyNumberFormat="1" applyFont="1" applyFill="1" applyBorder="1" applyAlignment="1" applyProtection="1">
      <alignment horizontal="center"/>
    </xf>
    <xf numFmtId="0" fontId="27" fillId="0" borderId="59" xfId="0" applyFont="1" applyFill="1" applyBorder="1" applyAlignment="1" applyProtection="1">
      <alignment horizontal="center"/>
    </xf>
    <xf numFmtId="0" fontId="27" fillId="0" borderId="63" xfId="0" applyFont="1" applyFill="1" applyBorder="1" applyAlignment="1" applyProtection="1">
      <alignment horizontal="center"/>
    </xf>
    <xf numFmtId="0" fontId="37" fillId="0" borderId="21" xfId="0" applyFont="1" applyBorder="1" applyAlignment="1" applyProtection="1">
      <alignment horizontal="right" vertical="center"/>
    </xf>
    <xf numFmtId="0" fontId="17" fillId="0" borderId="2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wrapText="1"/>
    </xf>
    <xf numFmtId="0" fontId="27" fillId="0" borderId="24" xfId="0" quotePrefix="1" applyFont="1" applyFill="1" applyBorder="1" applyAlignment="1" applyProtection="1">
      <alignment horizontal="center" vertical="center" wrapText="1"/>
    </xf>
    <xf numFmtId="0" fontId="21" fillId="3" borderId="2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67" xfId="0" applyFont="1" applyFill="1" applyBorder="1" applyAlignment="1" applyProtection="1">
      <alignment horizontal="left" vertical="center"/>
    </xf>
    <xf numFmtId="0" fontId="29" fillId="0" borderId="57" xfId="0" applyFont="1" applyBorder="1" applyAlignment="1" applyProtection="1">
      <alignment horizontal="center" vertical="center"/>
    </xf>
    <xf numFmtId="0" fontId="29" fillId="0" borderId="71" xfId="0" applyFont="1" applyBorder="1" applyAlignment="1" applyProtection="1">
      <alignment horizontal="center" vertic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22" fillId="0" borderId="67" xfId="0" applyFont="1" applyFill="1" applyBorder="1" applyAlignment="1" applyProtection="1">
      <alignment horizontal="center" vertical="center"/>
    </xf>
    <xf numFmtId="0" fontId="29" fillId="0" borderId="26" xfId="0" applyFont="1" applyBorder="1" applyAlignment="1" applyProtection="1">
      <alignment horizontal="center" vertical="center"/>
    </xf>
    <xf numFmtId="0" fontId="78" fillId="0" borderId="0" xfId="0" applyFont="1" applyBorder="1" applyAlignment="1" applyProtection="1">
      <alignment horizontal="left" wrapText="1"/>
    </xf>
    <xf numFmtId="0" fontId="75" fillId="0" borderId="22" xfId="0" applyFont="1" applyBorder="1" applyAlignment="1">
      <alignment horizontal="center"/>
    </xf>
    <xf numFmtId="0" fontId="44" fillId="0" borderId="22" xfId="0" applyFont="1" applyBorder="1" applyAlignment="1">
      <alignment horizontal="center"/>
    </xf>
    <xf numFmtId="0" fontId="46" fillId="0" borderId="0" xfId="0" quotePrefix="1" applyFont="1" applyFill="1" applyAlignment="1">
      <alignment horizontal="left" vertical="top" wrapText="1"/>
    </xf>
    <xf numFmtId="0" fontId="46" fillId="0" borderId="0" xfId="0" applyFont="1" applyFill="1" applyAlignment="1">
      <alignment vertical="top" wrapText="1"/>
    </xf>
    <xf numFmtId="0" fontId="71" fillId="0" borderId="0" xfId="0" quotePrefix="1" applyFont="1" applyAlignment="1">
      <alignment vertical="top" wrapText="1"/>
    </xf>
    <xf numFmtId="0" fontId="46" fillId="0" borderId="0" xfId="0" applyFont="1" applyFill="1" applyAlignment="1">
      <alignment horizontal="left" vertical="top" wrapText="1"/>
    </xf>
    <xf numFmtId="0" fontId="46" fillId="0" borderId="0" xfId="0" quotePrefix="1" applyFont="1" applyAlignment="1">
      <alignment horizontal="left" vertical="top" wrapText="1"/>
    </xf>
    <xf numFmtId="0" fontId="21" fillId="3" borderId="37"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8" fillId="0" borderId="3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46" fillId="0" borderId="0" xfId="0" applyFont="1" applyFill="1" applyAlignment="1">
      <alignment horizontal="left" wrapText="1"/>
    </xf>
    <xf numFmtId="0" fontId="46" fillId="0" borderId="0" xfId="0" quotePrefix="1" applyFont="1" applyAlignment="1">
      <alignment vertical="top" wrapText="1"/>
    </xf>
    <xf numFmtId="0" fontId="46" fillId="0" borderId="0" xfId="0" applyFont="1" applyAlignment="1">
      <alignment vertical="top" wrapText="1"/>
    </xf>
    <xf numFmtId="0" fontId="46" fillId="0" borderId="0" xfId="0" applyFont="1" applyAlignment="1">
      <alignment horizontal="left" vertical="top" wrapText="1"/>
    </xf>
    <xf numFmtId="0" fontId="8" fillId="0" borderId="35" xfId="0" applyFont="1" applyFill="1" applyBorder="1" applyAlignment="1">
      <alignment horizontal="center" vertical="center"/>
    </xf>
    <xf numFmtId="0" fontId="75" fillId="0" borderId="0" xfId="0" applyFont="1" applyBorder="1" applyAlignment="1">
      <alignment horizontal="center"/>
    </xf>
    <xf numFmtId="0" fontId="44" fillId="0" borderId="0" xfId="0" applyFont="1" applyBorder="1" applyAlignment="1">
      <alignment horizontal="center"/>
    </xf>
    <xf numFmtId="0" fontId="45" fillId="0" borderId="22" xfId="0" applyFont="1" applyBorder="1" applyAlignment="1">
      <alignment horizontal="center"/>
    </xf>
    <xf numFmtId="0" fontId="45" fillId="0" borderId="0" xfId="0" applyFont="1" applyBorder="1" applyAlignment="1">
      <alignment horizontal="center"/>
    </xf>
    <xf numFmtId="0" fontId="28" fillId="0" borderId="0" xfId="0" applyFont="1" applyFill="1" applyBorder="1" applyAlignment="1" applyProtection="1">
      <alignment horizontal="center"/>
    </xf>
    <xf numFmtId="0" fontId="46" fillId="0" borderId="22" xfId="0" applyFont="1" applyBorder="1" applyAlignment="1"/>
    <xf numFmtId="0" fontId="27" fillId="0" borderId="0" xfId="0" applyFont="1" applyFill="1" applyBorder="1" applyAlignment="1" applyProtection="1">
      <alignment horizontal="center"/>
    </xf>
    <xf numFmtId="0" fontId="41" fillId="0" borderId="0" xfId="0" applyFont="1" applyFill="1" applyBorder="1" applyAlignment="1" applyProtection="1">
      <alignment horizont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9" xfId="0" applyFont="1" applyFill="1" applyBorder="1" applyAlignment="1">
      <alignment horizontal="center" vertical="center"/>
    </xf>
    <xf numFmtId="0" fontId="28" fillId="7" borderId="18" xfId="0" applyFont="1" applyFill="1" applyBorder="1" applyAlignment="1" applyProtection="1">
      <alignment horizontal="left" vertical="center" wrapText="1"/>
    </xf>
    <xf numFmtId="0" fontId="28" fillId="7" borderId="30" xfId="0" applyFont="1" applyFill="1" applyBorder="1" applyAlignment="1" applyProtection="1">
      <alignment horizontal="left" vertical="center" wrapText="1"/>
    </xf>
    <xf numFmtId="0" fontId="28" fillId="7" borderId="13" xfId="0" applyFont="1" applyFill="1" applyBorder="1" applyAlignment="1" applyProtection="1">
      <alignment horizontal="left" vertical="center" wrapText="1"/>
    </xf>
    <xf numFmtId="0" fontId="43" fillId="7" borderId="18" xfId="0" applyFont="1" applyFill="1" applyBorder="1" applyAlignment="1" applyProtection="1">
      <alignment horizontal="left" vertical="center" wrapText="1"/>
    </xf>
    <xf numFmtId="0" fontId="43" fillId="7" borderId="30" xfId="0" applyFont="1" applyFill="1" applyBorder="1" applyAlignment="1" applyProtection="1">
      <alignment horizontal="left" vertical="center" wrapText="1"/>
    </xf>
    <xf numFmtId="0" fontId="43" fillId="7" borderId="13" xfId="0" applyFont="1" applyFill="1" applyBorder="1" applyAlignment="1" applyProtection="1">
      <alignment horizontal="left" vertical="center" wrapText="1"/>
    </xf>
    <xf numFmtId="0" fontId="50" fillId="0" borderId="0" xfId="0" applyFont="1" applyBorder="1" applyAlignment="1">
      <alignment horizontal="center"/>
    </xf>
    <xf numFmtId="0" fontId="51" fillId="0" borderId="22" xfId="0" applyFont="1" applyBorder="1" applyAlignment="1">
      <alignment horizontal="center"/>
    </xf>
    <xf numFmtId="0" fontId="51" fillId="0" borderId="0" xfId="0" applyFont="1" applyBorder="1" applyAlignment="1">
      <alignment horizontal="center"/>
    </xf>
    <xf numFmtId="0" fontId="46" fillId="0" borderId="22" xfId="0" applyFont="1" applyFill="1" applyBorder="1" applyAlignment="1"/>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13" fillId="0" borderId="5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1" xfId="0" applyFont="1" applyFill="1" applyBorder="1" applyAlignment="1">
      <alignment horizontal="center" vertical="center"/>
    </xf>
    <xf numFmtId="0" fontId="2" fillId="5" borderId="0" xfId="7" applyFill="1" applyAlignment="1">
      <alignment horizontal="center"/>
    </xf>
    <xf numFmtId="0" fontId="2" fillId="5" borderId="0" xfId="7" applyFill="1"/>
    <xf numFmtId="0" fontId="2" fillId="5" borderId="0" xfId="7" applyFill="1" applyAlignment="1">
      <alignment horizontal="center"/>
    </xf>
    <xf numFmtId="0" fontId="80" fillId="5" borderId="122" xfId="7" applyFont="1" applyFill="1" applyBorder="1" applyAlignment="1">
      <alignment horizontal="center"/>
    </xf>
    <xf numFmtId="0" fontId="80" fillId="5" borderId="59" xfId="7" applyFont="1" applyFill="1" applyBorder="1" applyAlignment="1">
      <alignment horizontal="center"/>
    </xf>
    <xf numFmtId="0" fontId="80" fillId="5" borderId="63" xfId="7" applyFont="1" applyFill="1" applyBorder="1" applyAlignment="1">
      <alignment horizontal="center"/>
    </xf>
    <xf numFmtId="0" fontId="81" fillId="9" borderId="37" xfId="8" applyFont="1" applyFill="1" applyBorder="1" applyAlignment="1">
      <alignment horizontal="center" vertical="center" wrapText="1"/>
    </xf>
    <xf numFmtId="0" fontId="81" fillId="9" borderId="30" xfId="8" applyFont="1" applyFill="1" applyBorder="1" applyAlignment="1">
      <alignment horizontal="center" vertical="center"/>
    </xf>
    <xf numFmtId="0" fontId="81" fillId="9" borderId="13" xfId="8" applyFont="1" applyFill="1" applyBorder="1" applyAlignment="1">
      <alignment horizontal="center" vertical="center"/>
    </xf>
    <xf numFmtId="0" fontId="82" fillId="5" borderId="7" xfId="7" applyFont="1" applyFill="1" applyBorder="1" applyAlignment="1">
      <alignment horizontal="left" vertical="center" wrapText="1" indent="1"/>
    </xf>
    <xf numFmtId="0" fontId="82" fillId="5" borderId="0" xfId="7" applyFont="1" applyFill="1" applyAlignment="1">
      <alignment horizontal="left" vertical="center" wrapText="1" indent="1"/>
    </xf>
    <xf numFmtId="0" fontId="82" fillId="5" borderId="22" xfId="7" applyFont="1" applyFill="1" applyBorder="1" applyAlignment="1">
      <alignment horizontal="left" vertical="center" wrapText="1" indent="1"/>
    </xf>
    <xf numFmtId="0" fontId="2" fillId="5" borderId="0" xfId="7" applyFill="1" applyAlignment="1">
      <alignment horizontal="left" vertical="center" indent="1"/>
    </xf>
    <xf numFmtId="0" fontId="83" fillId="5" borderId="37" xfId="7" quotePrefix="1" applyFont="1" applyFill="1" applyBorder="1" applyAlignment="1">
      <alignment horizontal="center" vertical="center"/>
    </xf>
    <xf numFmtId="0" fontId="83" fillId="5" borderId="30" xfId="7" quotePrefix="1" applyFont="1" applyFill="1" applyBorder="1" applyAlignment="1">
      <alignment horizontal="center" vertical="center"/>
    </xf>
    <xf numFmtId="0" fontId="83" fillId="5" borderId="13" xfId="7" quotePrefix="1" applyFont="1" applyFill="1" applyBorder="1" applyAlignment="1">
      <alignment horizontal="center" vertical="center"/>
    </xf>
    <xf numFmtId="0" fontId="83" fillId="5" borderId="123" xfId="7" applyFont="1" applyFill="1" applyBorder="1" applyAlignment="1">
      <alignment horizontal="left" vertical="center" indent="1"/>
    </xf>
    <xf numFmtId="0" fontId="83" fillId="5" borderId="124" xfId="7" applyFont="1" applyFill="1" applyBorder="1" applyAlignment="1">
      <alignment horizontal="left" vertical="center" indent="1"/>
    </xf>
    <xf numFmtId="0" fontId="83" fillId="5" borderId="125" xfId="7" applyFont="1" applyFill="1" applyBorder="1" applyAlignment="1">
      <alignment horizontal="left" vertical="center" indent="1"/>
    </xf>
    <xf numFmtId="0" fontId="84" fillId="5" borderId="126" xfId="7" applyFont="1" applyFill="1" applyBorder="1" applyAlignment="1" applyProtection="1">
      <alignment horizontal="center" vertical="center"/>
      <protection locked="0"/>
    </xf>
    <xf numFmtId="0" fontId="84" fillId="5" borderId="127" xfId="7" applyFont="1" applyFill="1" applyBorder="1" applyAlignment="1" applyProtection="1">
      <alignment horizontal="center" vertical="center"/>
      <protection locked="0"/>
    </xf>
    <xf numFmtId="0" fontId="83" fillId="5" borderId="128" xfId="7" applyFont="1" applyFill="1" applyBorder="1" applyAlignment="1">
      <alignment horizontal="left" vertical="center" indent="1"/>
    </xf>
    <xf numFmtId="0" fontId="84" fillId="5" borderId="129" xfId="7" applyFont="1" applyFill="1" applyBorder="1" applyAlignment="1" applyProtection="1">
      <alignment horizontal="center" vertical="center"/>
      <protection locked="0"/>
    </xf>
    <xf numFmtId="0" fontId="84" fillId="5" borderId="130" xfId="7" applyFont="1" applyFill="1" applyBorder="1" applyAlignment="1" applyProtection="1">
      <alignment horizontal="center" vertical="center"/>
      <protection locked="0"/>
    </xf>
    <xf numFmtId="0" fontId="83" fillId="5" borderId="131" xfId="7" applyFont="1" applyFill="1" applyBorder="1" applyAlignment="1">
      <alignment horizontal="left" vertical="center" indent="1"/>
    </xf>
    <xf numFmtId="0" fontId="84" fillId="5" borderId="132" xfId="7" applyFont="1" applyFill="1" applyBorder="1" applyAlignment="1" applyProtection="1">
      <alignment horizontal="center" vertical="center"/>
      <protection locked="0"/>
    </xf>
    <xf numFmtId="0" fontId="84" fillId="5" borderId="133" xfId="7" applyFont="1" applyFill="1" applyBorder="1" applyAlignment="1" applyProtection="1">
      <alignment horizontal="center" vertical="center"/>
      <protection locked="0"/>
    </xf>
    <xf numFmtId="0" fontId="85" fillId="5" borderId="37" xfId="7" applyFont="1" applyFill="1" applyBorder="1" applyAlignment="1">
      <alignment horizontal="center" vertical="center" wrapText="1"/>
    </xf>
    <xf numFmtId="0" fontId="85" fillId="5" borderId="30" xfId="7" applyFont="1" applyFill="1" applyBorder="1" applyAlignment="1">
      <alignment horizontal="center" vertical="center" wrapText="1"/>
    </xf>
    <xf numFmtId="0" fontId="85" fillId="5" borderId="13" xfId="7" applyFont="1" applyFill="1" applyBorder="1" applyAlignment="1">
      <alignment horizontal="center" vertical="center" wrapText="1"/>
    </xf>
    <xf numFmtId="0" fontId="2" fillId="5" borderId="0" xfId="7" applyFill="1" applyAlignment="1">
      <alignment horizontal="left" vertical="center"/>
    </xf>
    <xf numFmtId="0" fontId="87" fillId="5" borderId="134" xfId="7" applyFont="1" applyFill="1" applyBorder="1" applyAlignment="1">
      <alignment horizontal="center" vertical="center" wrapText="1"/>
    </xf>
    <xf numFmtId="0" fontId="87" fillId="5" borderId="135" xfId="7" applyFont="1" applyFill="1" applyBorder="1" applyAlignment="1">
      <alignment horizontal="center" vertical="center" wrapText="1"/>
    </xf>
    <xf numFmtId="0" fontId="87" fillId="5" borderId="136" xfId="7" applyFont="1" applyFill="1" applyBorder="1" applyAlignment="1">
      <alignment horizontal="center" vertical="center" wrapText="1"/>
    </xf>
    <xf numFmtId="0" fontId="2" fillId="0" borderId="137" xfId="7" applyBorder="1"/>
    <xf numFmtId="0" fontId="2" fillId="0" borderId="138" xfId="7" applyBorder="1"/>
    <xf numFmtId="0" fontId="2" fillId="0" borderId="139" xfId="7" applyBorder="1"/>
    <xf numFmtId="0" fontId="2" fillId="0" borderId="3" xfId="7" applyBorder="1"/>
    <xf numFmtId="0" fontId="2" fillId="0" borderId="140" xfId="10" applyBorder="1"/>
    <xf numFmtId="0" fontId="80" fillId="0" borderId="10" xfId="7" applyFont="1" applyBorder="1" applyAlignment="1">
      <alignment horizontal="center" vertical="center"/>
    </xf>
    <xf numFmtId="0" fontId="80" fillId="0" borderId="9" xfId="7" applyFont="1" applyBorder="1" applyAlignment="1">
      <alignment horizontal="center" vertical="center"/>
    </xf>
    <xf numFmtId="0" fontId="80" fillId="0" borderId="71" xfId="7" applyFont="1" applyBorder="1" applyAlignment="1">
      <alignment horizontal="center" vertical="center"/>
    </xf>
    <xf numFmtId="0" fontId="2" fillId="0" borderId="141" xfId="10" applyBorder="1"/>
    <xf numFmtId="0" fontId="2" fillId="0" borderId="137" xfId="10" applyBorder="1"/>
    <xf numFmtId="0" fontId="2" fillId="0" borderId="0" xfId="10"/>
    <xf numFmtId="0" fontId="2" fillId="0" borderId="142" xfId="7" applyBorder="1"/>
    <xf numFmtId="0" fontId="2" fillId="0" borderId="141" xfId="7" applyBorder="1"/>
    <xf numFmtId="0" fontId="2" fillId="0" borderId="0" xfId="7"/>
    <xf numFmtId="0" fontId="83" fillId="0" borderId="6" xfId="7" applyFont="1" applyBorder="1" applyAlignment="1">
      <alignment horizontal="left" vertical="center" wrapText="1" indent="1"/>
    </xf>
    <xf numFmtId="0" fontId="82" fillId="0" borderId="19" xfId="7" quotePrefix="1" applyFont="1" applyBorder="1" applyAlignment="1">
      <alignment horizontal="left" vertical="top" wrapText="1"/>
    </xf>
    <xf numFmtId="0" fontId="82" fillId="0" borderId="39" xfId="7" quotePrefix="1" applyFont="1" applyBorder="1" applyAlignment="1">
      <alignment horizontal="left" vertical="top" wrapText="1"/>
    </xf>
    <xf numFmtId="0" fontId="2" fillId="0" borderId="142" xfId="7" applyBorder="1" applyAlignment="1">
      <alignment vertical="center"/>
    </xf>
    <xf numFmtId="0" fontId="83" fillId="0" borderId="27" xfId="7" applyFont="1" applyBorder="1" applyAlignment="1">
      <alignment horizontal="left" vertical="center" wrapText="1" indent="1"/>
    </xf>
    <xf numFmtId="0" fontId="82" fillId="0" borderId="23" xfId="7" quotePrefix="1" applyFont="1" applyBorder="1" applyAlignment="1">
      <alignment horizontal="left" vertical="center" wrapText="1"/>
    </xf>
    <xf numFmtId="0" fontId="82" fillId="0" borderId="67" xfId="7" quotePrefix="1" applyFont="1" applyBorder="1" applyAlignment="1">
      <alignment horizontal="left" vertical="center" wrapText="1"/>
    </xf>
    <xf numFmtId="0" fontId="2" fillId="0" borderId="141" xfId="7" applyBorder="1" applyAlignment="1">
      <alignment vertical="center"/>
    </xf>
    <xf numFmtId="0" fontId="2" fillId="0" borderId="137" xfId="7" applyBorder="1" applyAlignment="1">
      <alignment vertical="center"/>
    </xf>
    <xf numFmtId="0" fontId="2" fillId="0" borderId="0" xfId="7" applyAlignment="1">
      <alignment vertical="center"/>
    </xf>
    <xf numFmtId="0" fontId="83" fillId="0" borderId="5" xfId="7" applyFont="1" applyBorder="1" applyAlignment="1">
      <alignment horizontal="left" vertical="center" wrapText="1" indent="1"/>
    </xf>
    <xf numFmtId="0" fontId="82" fillId="0" borderId="2" xfId="7" quotePrefix="1" applyFont="1" applyBorder="1" applyAlignment="1">
      <alignment horizontal="left" vertical="center" wrapText="1"/>
    </xf>
    <xf numFmtId="0" fontId="82" fillId="0" borderId="22" xfId="7" quotePrefix="1" applyFont="1" applyBorder="1" applyAlignment="1">
      <alignment horizontal="left" vertical="center" wrapText="1"/>
    </xf>
    <xf numFmtId="0" fontId="88" fillId="0" borderId="2" xfId="7" quotePrefix="1" applyFont="1" applyBorder="1" applyAlignment="1">
      <alignment horizontal="left" vertical="center" wrapText="1"/>
    </xf>
    <xf numFmtId="0" fontId="88" fillId="0" borderId="22" xfId="7" quotePrefix="1" applyFont="1" applyBorder="1" applyAlignment="1">
      <alignment horizontal="left" vertical="center" wrapText="1"/>
    </xf>
    <xf numFmtId="0" fontId="82" fillId="0" borderId="2" xfId="11" applyFont="1" applyBorder="1" applyAlignment="1">
      <alignment horizontal="left" vertical="center" wrapText="1"/>
    </xf>
    <xf numFmtId="0" fontId="82" fillId="0" borderId="22" xfId="11" applyFont="1" applyBorder="1" applyAlignment="1">
      <alignment horizontal="left" vertical="center" wrapText="1"/>
    </xf>
    <xf numFmtId="0" fontId="82" fillId="0" borderId="2" xfId="11" quotePrefix="1" applyFont="1" applyBorder="1" applyAlignment="1">
      <alignment horizontal="left" vertical="center" wrapText="1"/>
    </xf>
    <xf numFmtId="0" fontId="2" fillId="0" borderId="142" xfId="7" applyBorder="1" applyAlignment="1">
      <alignment horizontal="left" vertical="center"/>
    </xf>
    <xf numFmtId="0" fontId="83" fillId="0" borderId="6" xfId="7" applyFont="1" applyBorder="1" applyAlignment="1">
      <alignment horizontal="left" vertical="center" wrapText="1" indent="1"/>
    </xf>
    <xf numFmtId="0" fontId="82" fillId="0" borderId="19" xfId="7" quotePrefix="1" applyFont="1" applyBorder="1" applyAlignment="1">
      <alignment horizontal="left" vertical="center" wrapText="1"/>
    </xf>
    <xf numFmtId="0" fontId="82" fillId="0" borderId="39" xfId="7" quotePrefix="1" applyFont="1" applyBorder="1" applyAlignment="1">
      <alignment horizontal="left" vertical="center" wrapText="1"/>
    </xf>
    <xf numFmtId="0" fontId="2" fillId="0" borderId="141" xfId="7" applyBorder="1" applyAlignment="1">
      <alignment horizontal="left" vertical="center"/>
    </xf>
    <xf numFmtId="0" fontId="2" fillId="0" borderId="137" xfId="7" applyBorder="1" applyAlignment="1">
      <alignment horizontal="left" vertical="center"/>
    </xf>
    <xf numFmtId="0" fontId="2" fillId="0" borderId="0" xfId="7" applyAlignment="1">
      <alignment horizontal="left" vertical="center"/>
    </xf>
    <xf numFmtId="0" fontId="88" fillId="0" borderId="64" xfId="7" applyFont="1" applyBorder="1" applyAlignment="1">
      <alignment horizontal="left" vertical="center" wrapText="1" indent="2"/>
    </xf>
    <xf numFmtId="0" fontId="87" fillId="0" borderId="18" xfId="7" quotePrefix="1" applyFont="1" applyBorder="1" applyAlignment="1">
      <alignment horizontal="left" vertical="center" wrapText="1"/>
    </xf>
    <xf numFmtId="0" fontId="87" fillId="0" borderId="13" xfId="7" quotePrefix="1" applyFont="1" applyBorder="1" applyAlignment="1">
      <alignment horizontal="left" vertical="center" wrapText="1"/>
    </xf>
    <xf numFmtId="0" fontId="2" fillId="0" borderId="143" xfId="7" applyBorder="1"/>
    <xf numFmtId="0" fontId="88" fillId="0" borderId="27" xfId="7" applyFont="1" applyBorder="1" applyAlignment="1">
      <alignment horizontal="left" vertical="center" wrapText="1" indent="2"/>
    </xf>
    <xf numFmtId="0" fontId="87" fillId="0" borderId="33" xfId="7" quotePrefix="1" applyFont="1" applyBorder="1" applyAlignment="1">
      <alignment horizontal="left" vertical="center" wrapText="1"/>
    </xf>
    <xf numFmtId="0" fontId="87" fillId="0" borderId="136" xfId="7" quotePrefix="1" applyFont="1" applyBorder="1" applyAlignment="1">
      <alignment horizontal="left" vertical="center" wrapText="1"/>
    </xf>
    <xf numFmtId="0" fontId="2" fillId="0" borderId="144" xfId="7" applyBorder="1"/>
    <xf numFmtId="0" fontId="87" fillId="0" borderId="23" xfId="7" quotePrefix="1" applyFont="1" applyBorder="1" applyAlignment="1">
      <alignment horizontal="left" vertical="center" wrapText="1"/>
    </xf>
    <xf numFmtId="0" fontId="87" fillId="0" borderId="67" xfId="7" quotePrefix="1" applyFont="1" applyBorder="1" applyAlignment="1">
      <alignment horizontal="left" vertical="center" wrapText="1"/>
    </xf>
    <xf numFmtId="0" fontId="2" fillId="0" borderId="145" xfId="7" applyBorder="1"/>
    <xf numFmtId="0" fontId="81" fillId="9" borderId="28" xfId="7" applyFont="1" applyFill="1" applyBorder="1" applyAlignment="1">
      <alignment vertical="center" wrapText="1"/>
    </xf>
    <xf numFmtId="0" fontId="81" fillId="9" borderId="4" xfId="7" applyFont="1" applyFill="1" applyBorder="1" applyAlignment="1">
      <alignment vertical="center"/>
    </xf>
    <xf numFmtId="0" fontId="81" fillId="9" borderId="67" xfId="7" applyFont="1" applyFill="1" applyBorder="1" applyAlignment="1">
      <alignment vertical="center"/>
    </xf>
    <xf numFmtId="0" fontId="82" fillId="0" borderId="10" xfId="7" applyFont="1" applyBorder="1" applyAlignment="1">
      <alignment wrapText="1"/>
    </xf>
    <xf numFmtId="0" fontId="82" fillId="0" borderId="9" xfId="7" applyFont="1" applyBorder="1"/>
    <xf numFmtId="0" fontId="82" fillId="0" borderId="71" xfId="7" applyFont="1" applyBorder="1"/>
    <xf numFmtId="0" fontId="82" fillId="0" borderId="146" xfId="7" applyFont="1" applyBorder="1" applyAlignment="1">
      <alignment horizontal="left" wrapText="1"/>
    </xf>
    <xf numFmtId="0" fontId="82" fillId="0" borderId="147" xfId="7" applyFont="1" applyBorder="1" applyAlignment="1">
      <alignment horizontal="left"/>
    </xf>
    <xf numFmtId="0" fontId="82" fillId="0" borderId="148" xfId="7" applyFont="1" applyBorder="1" applyAlignment="1">
      <alignment horizontal="left"/>
    </xf>
    <xf numFmtId="0" fontId="82" fillId="0" borderId="149" xfId="7" applyFont="1" applyBorder="1" applyAlignment="1">
      <alignment horizontal="left" wrapText="1"/>
    </xf>
    <xf numFmtId="0" fontId="82" fillId="0" borderId="150" xfId="7" applyFont="1" applyBorder="1" applyAlignment="1">
      <alignment horizontal="left"/>
    </xf>
    <xf numFmtId="0" fontId="82" fillId="0" borderId="151" xfId="7" applyFont="1" applyBorder="1" applyAlignment="1">
      <alignment horizontal="left"/>
    </xf>
    <xf numFmtId="0" fontId="83" fillId="0" borderId="149" xfId="7" applyFont="1" applyBorder="1" applyAlignment="1">
      <alignment horizontal="left"/>
    </xf>
    <xf numFmtId="0" fontId="83" fillId="0" borderId="150" xfId="7" applyFont="1" applyBorder="1" applyAlignment="1">
      <alignment horizontal="left"/>
    </xf>
    <xf numFmtId="0" fontId="83" fillId="0" borderId="151" xfId="7" applyFont="1" applyBorder="1" applyAlignment="1">
      <alignment horizontal="left"/>
    </xf>
    <xf numFmtId="0" fontId="82" fillId="0" borderId="152" xfId="7" applyFont="1" applyBorder="1"/>
    <xf numFmtId="0" fontId="2" fillId="0" borderId="153" xfId="7" applyBorder="1"/>
    <xf numFmtId="0" fontId="93" fillId="0" borderId="154" xfId="9" applyFont="1" applyBorder="1" applyAlignment="1">
      <alignment horizontal="center"/>
    </xf>
    <xf numFmtId="0" fontId="82" fillId="0" borderId="155" xfId="7" applyFont="1" applyBorder="1" applyAlignment="1">
      <alignment horizontal="center"/>
    </xf>
    <xf numFmtId="0" fontId="82" fillId="0" borderId="156" xfId="7" applyFont="1" applyBorder="1" applyAlignment="1">
      <alignment horizontal="center"/>
    </xf>
    <xf numFmtId="0" fontId="2" fillId="0" borderId="157" xfId="7" applyBorder="1"/>
    <xf numFmtId="0" fontId="32" fillId="0" borderId="137" xfId="10" applyFont="1" applyBorder="1"/>
    <xf numFmtId="0" fontId="32" fillId="0" borderId="145" xfId="10" applyFont="1" applyBorder="1"/>
    <xf numFmtId="0" fontId="83" fillId="0" borderId="122" xfId="7" applyFont="1" applyBorder="1" applyAlignment="1">
      <alignment horizontal="center" vertical="center" wrapText="1"/>
    </xf>
    <xf numFmtId="0" fontId="83" fillId="0" borderId="59" xfId="7" applyFont="1" applyBorder="1" applyAlignment="1">
      <alignment horizontal="center" vertical="center" wrapText="1"/>
    </xf>
    <xf numFmtId="0" fontId="83" fillId="0" borderId="63" xfId="7" applyFont="1" applyBorder="1" applyAlignment="1">
      <alignment horizontal="center" vertical="center" wrapText="1"/>
    </xf>
    <xf numFmtId="0" fontId="32" fillId="0" borderId="0" xfId="10" applyFont="1"/>
    <xf numFmtId="0" fontId="2" fillId="0" borderId="145" xfId="10" applyBorder="1"/>
    <xf numFmtId="0" fontId="83" fillId="10" borderId="37" xfId="10" applyFont="1" applyFill="1" applyBorder="1" applyAlignment="1" applyProtection="1">
      <alignment horizontal="left" vertical="center" wrapText="1"/>
      <protection locked="0"/>
    </xf>
    <xf numFmtId="0" fontId="83" fillId="10" borderId="30" xfId="10" applyFont="1" applyFill="1" applyBorder="1" applyAlignment="1" applyProtection="1">
      <alignment horizontal="left" vertical="center" wrapText="1"/>
      <protection locked="0"/>
    </xf>
    <xf numFmtId="0" fontId="83" fillId="10" borderId="13" xfId="10" applyFont="1" applyFill="1" applyBorder="1" applyAlignment="1" applyProtection="1">
      <alignment horizontal="left" vertical="center" wrapText="1"/>
      <protection locked="0"/>
    </xf>
    <xf numFmtId="0" fontId="82" fillId="0" borderId="27" xfId="10" applyFont="1" applyBorder="1" applyAlignment="1">
      <alignment horizontal="left" vertical="center" indent="2"/>
    </xf>
    <xf numFmtId="0" fontId="82" fillId="0" borderId="4" xfId="10" applyFont="1" applyBorder="1" applyAlignment="1">
      <alignment horizontal="center"/>
    </xf>
    <xf numFmtId="0" fontId="82" fillId="0" borderId="67" xfId="10" applyFont="1" applyBorder="1" applyAlignment="1">
      <alignment horizontal="center"/>
    </xf>
    <xf numFmtId="0" fontId="82" fillId="0" borderId="5" xfId="10" applyFont="1" applyBorder="1" applyAlignment="1">
      <alignment horizontal="left" vertical="center" indent="2"/>
    </xf>
    <xf numFmtId="0" fontId="82" fillId="0" borderId="0" xfId="10" applyFont="1" applyAlignment="1">
      <alignment horizontal="center"/>
    </xf>
    <xf numFmtId="0" fontId="82" fillId="0" borderId="22" xfId="10" applyFont="1" applyBorder="1" applyAlignment="1">
      <alignment horizontal="center"/>
    </xf>
    <xf numFmtId="0" fontId="82" fillId="0" borderId="6" xfId="10" applyFont="1" applyBorder="1" applyAlignment="1">
      <alignment horizontal="left" vertical="center" indent="2"/>
    </xf>
    <xf numFmtId="0" fontId="82" fillId="0" borderId="21" xfId="10" applyFont="1" applyBorder="1" applyAlignment="1">
      <alignment horizontal="center"/>
    </xf>
    <xf numFmtId="0" fontId="82" fillId="0" borderId="39" xfId="10" applyFont="1" applyBorder="1" applyAlignment="1">
      <alignment horizontal="center"/>
    </xf>
    <xf numFmtId="0" fontId="83" fillId="11" borderId="37" xfId="10" applyFont="1" applyFill="1" applyBorder="1" applyAlignment="1">
      <alignment horizontal="left" vertical="center"/>
    </xf>
    <xf numFmtId="0" fontId="83" fillId="11" borderId="30" xfId="10" applyFont="1" applyFill="1" applyBorder="1" applyAlignment="1">
      <alignment horizontal="left" vertical="center"/>
    </xf>
    <xf numFmtId="0" fontId="83" fillId="11" borderId="13" xfId="10" applyFont="1" applyFill="1" applyBorder="1" applyAlignment="1">
      <alignment horizontal="left" vertical="center"/>
    </xf>
    <xf numFmtId="0" fontId="60" fillId="0" borderId="0" xfId="10" applyFont="1" applyAlignment="1">
      <alignment horizontal="left"/>
    </xf>
    <xf numFmtId="0" fontId="82" fillId="0" borderId="27" xfId="10" applyFont="1" applyBorder="1" applyAlignment="1">
      <alignment horizontal="left" vertical="center" wrapText="1" indent="2"/>
    </xf>
    <xf numFmtId="0" fontId="95" fillId="0" borderId="4" xfId="10" applyFont="1" applyBorder="1" applyAlignment="1">
      <alignment horizontal="center"/>
    </xf>
    <xf numFmtId="0" fontId="95" fillId="0" borderId="67" xfId="10" applyFont="1" applyBorder="1" applyAlignment="1">
      <alignment horizontal="center"/>
    </xf>
    <xf numFmtId="0" fontId="82" fillId="0" borderId="5" xfId="10" applyFont="1" applyBorder="1" applyAlignment="1">
      <alignment horizontal="left" vertical="center" wrapText="1" indent="2"/>
    </xf>
    <xf numFmtId="0" fontId="95" fillId="0" borderId="0" xfId="10" applyFont="1" applyAlignment="1">
      <alignment horizontal="center"/>
    </xf>
    <xf numFmtId="0" fontId="95" fillId="0" borderId="22" xfId="10" applyFont="1" applyBorder="1" applyAlignment="1">
      <alignment horizontal="center"/>
    </xf>
    <xf numFmtId="0" fontId="82" fillId="0" borderId="6" xfId="10" applyFont="1" applyBorder="1" applyAlignment="1">
      <alignment horizontal="left" vertical="center" wrapText="1" indent="2"/>
    </xf>
    <xf numFmtId="0" fontId="95" fillId="0" borderId="21" xfId="10" applyFont="1" applyBorder="1" applyAlignment="1">
      <alignment horizontal="center"/>
    </xf>
    <xf numFmtId="0" fontId="95" fillId="0" borderId="39" xfId="10" applyFont="1" applyBorder="1" applyAlignment="1">
      <alignment horizontal="center"/>
    </xf>
    <xf numFmtId="0" fontId="82" fillId="0" borderId="28" xfId="10" applyFont="1" applyBorder="1" applyAlignment="1">
      <alignment horizontal="left" vertical="center" wrapText="1" indent="1"/>
    </xf>
    <xf numFmtId="0" fontId="82" fillId="0" borderId="18" xfId="10" applyFont="1" applyBorder="1" applyAlignment="1">
      <alignment horizontal="left" vertical="top"/>
    </xf>
    <xf numFmtId="0" fontId="82" fillId="0" borderId="13" xfId="10" applyFont="1" applyBorder="1" applyAlignment="1">
      <alignment horizontal="left" vertical="top"/>
    </xf>
    <xf numFmtId="0" fontId="82" fillId="0" borderId="7" xfId="10" applyFont="1" applyBorder="1" applyAlignment="1">
      <alignment horizontal="left" vertical="center" wrapText="1" indent="1"/>
    </xf>
    <xf numFmtId="0" fontId="82" fillId="0" borderId="11" xfId="10" applyFont="1" applyBorder="1" applyAlignment="1">
      <alignment horizontal="left" vertical="center" wrapText="1" indent="1"/>
    </xf>
    <xf numFmtId="0" fontId="82" fillId="0" borderId="33" xfId="10" applyFont="1" applyBorder="1" applyAlignment="1">
      <alignment horizontal="left" vertical="top"/>
    </xf>
    <xf numFmtId="0" fontId="82" fillId="0" borderId="136" xfId="10" applyFont="1" applyBorder="1" applyAlignment="1">
      <alignment horizontal="left" vertical="top"/>
    </xf>
    <xf numFmtId="0" fontId="97" fillId="0" borderId="137" xfId="12" applyFont="1" applyBorder="1" applyAlignment="1">
      <alignment horizontal="center" vertical="center" wrapText="1"/>
    </xf>
    <xf numFmtId="0" fontId="98" fillId="0" borderId="0" xfId="12" applyFont="1"/>
    <xf numFmtId="0" fontId="97" fillId="0" borderId="138" xfId="12" applyFont="1" applyBorder="1" applyAlignment="1">
      <alignment horizontal="center" vertical="center" wrapText="1"/>
    </xf>
    <xf numFmtId="0" fontId="98" fillId="0" borderId="145" xfId="12" applyFont="1" applyBorder="1"/>
    <xf numFmtId="0" fontId="81" fillId="0" borderId="122" xfId="12" applyFont="1" applyBorder="1" applyAlignment="1">
      <alignment horizontal="center" wrapText="1"/>
    </xf>
    <xf numFmtId="0" fontId="99" fillId="0" borderId="59" xfId="12" applyFont="1" applyBorder="1" applyAlignment="1">
      <alignment horizontal="center"/>
    </xf>
    <xf numFmtId="0" fontId="99" fillId="0" borderId="63" xfId="12" applyFont="1" applyBorder="1" applyAlignment="1">
      <alignment horizontal="center"/>
    </xf>
    <xf numFmtId="0" fontId="97" fillId="0" borderId="141" xfId="12" applyFont="1" applyBorder="1" applyAlignment="1">
      <alignment horizontal="center" vertical="center" wrapText="1"/>
    </xf>
    <xf numFmtId="0" fontId="81" fillId="9" borderId="37" xfId="7" applyFont="1" applyFill="1" applyBorder="1" applyAlignment="1">
      <alignment horizontal="center" vertical="center"/>
    </xf>
    <xf numFmtId="0" fontId="81" fillId="9" borderId="30" xfId="7" applyFont="1" applyFill="1" applyBorder="1" applyAlignment="1">
      <alignment horizontal="center" vertical="center"/>
    </xf>
    <xf numFmtId="0" fontId="81" fillId="9" borderId="13" xfId="7" applyFont="1" applyFill="1" applyBorder="1" applyAlignment="1">
      <alignment horizontal="center" vertical="center"/>
    </xf>
    <xf numFmtId="0" fontId="82" fillId="0" borderId="37" xfId="12" applyFont="1" applyBorder="1" applyAlignment="1">
      <alignment horizontal="left" vertical="center" wrapText="1"/>
    </xf>
    <xf numFmtId="0" fontId="82" fillId="0" borderId="30" xfId="12" applyFont="1" applyBorder="1" applyAlignment="1">
      <alignment horizontal="left" vertical="center" wrapText="1"/>
    </xf>
    <xf numFmtId="0" fontId="82" fillId="0" borderId="13" xfId="12" applyFont="1" applyBorder="1" applyAlignment="1">
      <alignment horizontal="left" vertical="center" wrapText="1"/>
    </xf>
    <xf numFmtId="0" fontId="97" fillId="0" borderId="145" xfId="12" applyFont="1" applyBorder="1" applyAlignment="1">
      <alignment horizontal="center" vertical="center" wrapText="1"/>
    </xf>
    <xf numFmtId="0" fontId="100" fillId="0" borderId="158" xfId="12" applyFont="1" applyBorder="1" applyAlignment="1">
      <alignment horizontal="center" vertical="center" wrapText="1"/>
    </xf>
    <xf numFmtId="0" fontId="100" fillId="0" borderId="0" xfId="12" applyFont="1" applyAlignment="1">
      <alignment horizontal="center" vertical="center" wrapText="1"/>
    </xf>
    <xf numFmtId="0" fontId="100" fillId="0" borderId="159" xfId="12" applyFont="1" applyBorder="1" applyAlignment="1">
      <alignment horizontal="center" vertical="center" wrapText="1"/>
    </xf>
    <xf numFmtId="0" fontId="100" fillId="0" borderId="160" xfId="12" applyFont="1" applyBorder="1" applyAlignment="1">
      <alignment horizontal="center" vertical="center" wrapText="1"/>
    </xf>
    <xf numFmtId="0" fontId="97" fillId="0" borderId="0" xfId="12" applyFont="1" applyAlignment="1">
      <alignment horizontal="center" vertical="center" wrapText="1"/>
    </xf>
    <xf numFmtId="0" fontId="97" fillId="0" borderId="2" xfId="12" applyFont="1" applyBorder="1" applyAlignment="1">
      <alignment horizontal="center" vertical="center" wrapText="1"/>
    </xf>
    <xf numFmtId="0" fontId="82" fillId="0" borderId="161" xfId="12" applyFont="1" applyBorder="1" applyAlignment="1">
      <alignment horizontal="left" vertical="center" wrapText="1" indent="1"/>
    </xf>
    <xf numFmtId="0" fontId="99" fillId="0" borderId="30" xfId="12" applyFont="1" applyBorder="1" applyAlignment="1">
      <alignment horizontal="right" vertical="center" wrapText="1" indent="1"/>
    </xf>
    <xf numFmtId="0" fontId="99" fillId="0" borderId="162" xfId="12" applyFont="1" applyBorder="1" applyAlignment="1" applyProtection="1">
      <alignment horizontal="center" vertical="center"/>
      <protection locked="0"/>
    </xf>
    <xf numFmtId="0" fontId="99" fillId="0" borderId="162" xfId="12" applyFont="1" applyBorder="1" applyAlignment="1" applyProtection="1">
      <alignment horizontal="left" vertical="center" wrapText="1"/>
      <protection locked="0"/>
    </xf>
    <xf numFmtId="0" fontId="99" fillId="0" borderId="163" xfId="12" applyFont="1" applyBorder="1" applyAlignment="1" applyProtection="1">
      <alignment horizontal="left" vertical="center" indent="1"/>
      <protection locked="0"/>
    </xf>
    <xf numFmtId="0" fontId="95" fillId="0" borderId="158" xfId="12" applyFont="1" applyBorder="1" applyAlignment="1">
      <alignment horizontal="center" vertical="center" wrapText="1"/>
    </xf>
    <xf numFmtId="0" fontId="99" fillId="0" borderId="0" xfId="12" applyFont="1" applyAlignment="1">
      <alignment horizontal="center" vertical="center" wrapText="1"/>
    </xf>
    <xf numFmtId="0" fontId="100" fillId="0" borderId="159" xfId="12" applyFont="1" applyBorder="1" applyAlignment="1">
      <alignment vertical="center" wrapText="1"/>
    </xf>
    <xf numFmtId="0" fontId="99" fillId="0" borderId="162" xfId="12" applyFont="1" applyBorder="1" applyAlignment="1" applyProtection="1">
      <alignment vertical="center" wrapText="1"/>
      <protection locked="0"/>
    </xf>
    <xf numFmtId="0" fontId="82" fillId="0" borderId="158" xfId="12" applyFont="1" applyBorder="1" applyAlignment="1">
      <alignment horizontal="center" vertical="center" wrapText="1"/>
    </xf>
    <xf numFmtId="0" fontId="100" fillId="0" borderId="159" xfId="12" applyFont="1" applyBorder="1" applyAlignment="1">
      <alignment horizontal="center" vertical="top" wrapText="1"/>
    </xf>
    <xf numFmtId="0" fontId="100" fillId="0" borderId="164" xfId="12" applyFont="1" applyBorder="1" applyAlignment="1">
      <alignment horizontal="center" vertical="center" wrapText="1"/>
    </xf>
    <xf numFmtId="0" fontId="100" fillId="0" borderId="30" xfId="12" applyFont="1" applyBorder="1" applyAlignment="1">
      <alignment horizontal="center" vertical="center" wrapText="1"/>
    </xf>
    <xf numFmtId="0" fontId="100" fillId="0" borderId="13" xfId="12" applyFont="1" applyBorder="1" applyAlignment="1">
      <alignment horizontal="center" vertical="center" wrapText="1"/>
    </xf>
    <xf numFmtId="0" fontId="100" fillId="0" borderId="30" xfId="12" applyFont="1" applyBorder="1" applyAlignment="1">
      <alignment horizontal="left" vertical="center" wrapText="1"/>
    </xf>
    <xf numFmtId="0" fontId="100" fillId="0" borderId="13" xfId="12" applyFont="1" applyBorder="1" applyAlignment="1">
      <alignment horizontal="left" vertical="center" wrapText="1"/>
    </xf>
    <xf numFmtId="0" fontId="99" fillId="0" borderId="30" xfId="12" applyFont="1" applyBorder="1" applyAlignment="1" applyProtection="1">
      <alignment horizontal="left" vertical="center"/>
      <protection locked="0"/>
    </xf>
    <xf numFmtId="0" fontId="99" fillId="0" borderId="13" xfId="12" applyFont="1" applyBorder="1" applyAlignment="1" applyProtection="1">
      <alignment horizontal="left" vertical="center"/>
      <protection locked="0"/>
    </xf>
    <xf numFmtId="0" fontId="98" fillId="0" borderId="145" xfId="12" applyFont="1" applyBorder="1" applyAlignment="1">
      <alignment horizontal="center" vertical="center"/>
    </xf>
    <xf numFmtId="0" fontId="99" fillId="0" borderId="30" xfId="12" applyFont="1" applyBorder="1" applyAlignment="1" applyProtection="1">
      <alignment horizontal="center" vertical="center"/>
      <protection locked="0"/>
    </xf>
    <xf numFmtId="0" fontId="99" fillId="0" borderId="13" xfId="12" applyFont="1" applyBorder="1" applyAlignment="1" applyProtection="1">
      <alignment horizontal="center" vertical="center"/>
      <protection locked="0"/>
    </xf>
    <xf numFmtId="0" fontId="98" fillId="0" borderId="0" xfId="12" applyFont="1" applyAlignment="1">
      <alignment horizontal="center" vertical="center"/>
    </xf>
    <xf numFmtId="0" fontId="82" fillId="0" borderId="165" xfId="12" applyFont="1" applyBorder="1" applyAlignment="1">
      <alignment horizontal="left" vertical="center" wrapText="1" indent="1"/>
    </xf>
    <xf numFmtId="0" fontId="99" fillId="0" borderId="166" xfId="12" applyFont="1" applyBorder="1" applyAlignment="1" applyProtection="1">
      <alignment horizontal="center" vertical="center"/>
      <protection locked="0"/>
    </xf>
    <xf numFmtId="0" fontId="99" fillId="0" borderId="135" xfId="12" applyFont="1" applyBorder="1" applyAlignment="1" applyProtection="1">
      <alignment horizontal="center" vertical="center"/>
      <protection locked="0"/>
    </xf>
    <xf numFmtId="0" fontId="99" fillId="0" borderId="136" xfId="12" applyFont="1" applyBorder="1" applyAlignment="1" applyProtection="1">
      <alignment horizontal="center" vertical="center"/>
      <protection locked="0"/>
    </xf>
    <xf numFmtId="0" fontId="97" fillId="0" borderId="157" xfId="12" applyFont="1" applyBorder="1" applyAlignment="1">
      <alignment horizontal="center" vertical="center" wrapText="1"/>
    </xf>
  </cellXfs>
  <cellStyles count="13">
    <cellStyle name="Hyperlink" xfId="9" builtinId="8"/>
    <cellStyle name="Normal" xfId="0" builtinId="0"/>
    <cellStyle name="Normal 2" xfId="1" xr:uid="{00000000-0005-0000-0000-000001000000}"/>
    <cellStyle name="Normal 2 2" xfId="7" xr:uid="{E2539FBF-69FE-4DFF-B686-CD095551B69A}"/>
    <cellStyle name="Normal 4" xfId="11" xr:uid="{A81C6E5D-8CDD-49A8-83D9-E97C384170FE}"/>
    <cellStyle name="Normal 5" xfId="8" xr:uid="{BEA05291-7FF5-4104-8076-7D13F0962D75}"/>
    <cellStyle name="Normal 8" xfId="12" xr:uid="{E8ECE62A-F981-4967-8627-AEA8046EEF65}"/>
    <cellStyle name="Normal_e_quest5" xfId="10" xr:uid="{414FD549-80D5-4DA0-8E59-F69A2F7C0672}"/>
    <cellStyle name="Normal_JFSQ2001e" xfId="2" xr:uid="{00000000-0005-0000-0000-000004000000}"/>
    <cellStyle name="Normal_jqrev" xfId="3" xr:uid="{00000000-0005-0000-0000-000005000000}"/>
    <cellStyle name="Normal_Sheet1" xfId="4" xr:uid="{00000000-0005-0000-0000-000006000000}"/>
    <cellStyle name="Normal_Sheet2" xfId="5" xr:uid="{00000000-0005-0000-0000-000007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54429</xdr:colOff>
      <xdr:row>1</xdr:row>
      <xdr:rowOff>81642</xdr:rowOff>
    </xdr:from>
    <xdr:to>
      <xdr:col>1</xdr:col>
      <xdr:colOff>2359130</xdr:colOff>
      <xdr:row>2</xdr:row>
      <xdr:rowOff>0</xdr:rowOff>
    </xdr:to>
    <xdr:pic>
      <xdr:nvPicPr>
        <xdr:cNvPr id="2" name="Picture 1">
          <a:extLst>
            <a:ext uri="{FF2B5EF4-FFF2-40B4-BE49-F238E27FC236}">
              <a16:creationId xmlns:a16="http://schemas.microsoft.com/office/drawing/2014/main" id="{5BDECA6A-DF08-46A0-A516-D90D0631D326}"/>
            </a:ext>
          </a:extLst>
        </xdr:cNvPr>
        <xdr:cNvPicPr>
          <a:picLocks noChangeAspect="1"/>
        </xdr:cNvPicPr>
      </xdr:nvPicPr>
      <xdr:blipFill>
        <a:blip xmlns:r="http://schemas.openxmlformats.org/officeDocument/2006/relationships" r:embed="rId1"/>
        <a:stretch>
          <a:fillRect/>
        </a:stretch>
      </xdr:blipFill>
      <xdr:spPr>
        <a:xfrm>
          <a:off x="351609" y="256902"/>
          <a:ext cx="2304701" cy="9318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A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27214</xdr:colOff>
      <xdr:row>1</xdr:row>
      <xdr:rowOff>27214</xdr:rowOff>
    </xdr:from>
    <xdr:to>
      <xdr:col>1</xdr:col>
      <xdr:colOff>2331915</xdr:colOff>
      <xdr:row>1</xdr:row>
      <xdr:rowOff>952500</xdr:rowOff>
    </xdr:to>
    <xdr:pic>
      <xdr:nvPicPr>
        <xdr:cNvPr id="2" name="Picture 1">
          <a:extLst>
            <a:ext uri="{FF2B5EF4-FFF2-40B4-BE49-F238E27FC236}">
              <a16:creationId xmlns:a16="http://schemas.microsoft.com/office/drawing/2014/main" id="{8ED7F7FD-C53F-4CBC-96DA-F832ABE93E47}"/>
            </a:ext>
          </a:extLst>
        </xdr:cNvPr>
        <xdr:cNvPicPr>
          <a:picLocks noChangeAspect="1"/>
        </xdr:cNvPicPr>
      </xdr:nvPicPr>
      <xdr:blipFill>
        <a:blip xmlns:r="http://schemas.openxmlformats.org/officeDocument/2006/relationships" r:embed="rId1"/>
        <a:stretch>
          <a:fillRect/>
        </a:stretch>
      </xdr:blipFill>
      <xdr:spPr>
        <a:xfrm>
          <a:off x="324394" y="202474"/>
          <a:ext cx="2304701" cy="925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4</xdr:row>
          <xdr:rowOff>160020</xdr:rowOff>
        </xdr:from>
        <xdr:to>
          <xdr:col>2</xdr:col>
          <xdr:colOff>800100</xdr:colOff>
          <xdr:row>6</xdr:row>
          <xdr:rowOff>22860</xdr:rowOff>
        </xdr:to>
        <xdr:sp macro="" textlink="">
          <xdr:nvSpPr>
            <xdr:cNvPr id="75777" name="Check Box 1" descr="Yes" hidden="1">
              <a:extLst>
                <a:ext uri="{63B3BB69-23CF-44E3-9099-C40C66FF867C}">
                  <a14:compatExt spid="_x0000_s75777"/>
                </a:ext>
                <a:ext uri="{FF2B5EF4-FFF2-40B4-BE49-F238E27FC236}">
                  <a16:creationId xmlns:a16="http://schemas.microsoft.com/office/drawing/2014/main" id="{756E9A95-9D5A-4B2C-AB23-93EAAB0FB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6</xdr:row>
          <xdr:rowOff>38100</xdr:rowOff>
        </xdr:from>
        <xdr:to>
          <xdr:col>2</xdr:col>
          <xdr:colOff>1714500</xdr:colOff>
          <xdr:row>7</xdr:row>
          <xdr:rowOff>60960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38DE0EB9-228F-431A-A616-9CC8D6A693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 (please specify details)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xdr:row>
          <xdr:rowOff>22860</xdr:rowOff>
        </xdr:from>
        <xdr:to>
          <xdr:col>2</xdr:col>
          <xdr:colOff>1447800</xdr:colOff>
          <xdr:row>10</xdr:row>
          <xdr:rowOff>182880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36D3DC67-0AC2-4EA9-B334-A4495745003C}"/>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Administrative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7620</xdr:rowOff>
        </xdr:from>
        <xdr:to>
          <xdr:col>2</xdr:col>
          <xdr:colOff>1516380</xdr:colOff>
          <xdr:row>12</xdr:row>
          <xdr:rowOff>22860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B0AFC894-70CB-47D7-B734-ACFC1ABF680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Industrial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30480</xdr:rowOff>
        </xdr:from>
        <xdr:to>
          <xdr:col>2</xdr:col>
          <xdr:colOff>1562100</xdr:colOff>
          <xdr:row>12</xdr:row>
          <xdr:rowOff>190500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BCF3F3F7-14D8-4FE9-ABFD-3D9FDB6A596D}"/>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Sample surveys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22860</xdr:rowOff>
        </xdr:from>
        <xdr:to>
          <xdr:col>2</xdr:col>
          <xdr:colOff>1866900</xdr:colOff>
          <xdr:row>14</xdr:row>
          <xdr:rowOff>22860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204D9F34-A41D-43AF-BEA4-D7CD0C48E4F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Estimation (specify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22860</xdr:rowOff>
        </xdr:from>
        <xdr:to>
          <xdr:col>2</xdr:col>
          <xdr:colOff>1516380</xdr:colOff>
          <xdr:row>15</xdr:row>
          <xdr:rowOff>22860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F751D590-7B79-4A21-B6E8-FEF38716AA9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22860</xdr:rowOff>
        </xdr:from>
        <xdr:to>
          <xdr:col>2</xdr:col>
          <xdr:colOff>1516380</xdr:colOff>
          <xdr:row>18</xdr:row>
          <xdr:rowOff>182880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B91DDC63-EE4E-4B67-A127-7489670CDCE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22860</xdr:rowOff>
        </xdr:from>
        <xdr:to>
          <xdr:col>2</xdr:col>
          <xdr:colOff>1516380</xdr:colOff>
          <xdr:row>20</xdr:row>
          <xdr:rowOff>22860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932D6987-2EB5-4D96-9506-2D6B9A9D192B}"/>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22860</xdr:rowOff>
        </xdr:from>
        <xdr:to>
          <xdr:col>2</xdr:col>
          <xdr:colOff>1516380</xdr:colOff>
          <xdr:row>23</xdr:row>
          <xdr:rowOff>182880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A26CA20-23FF-4D84-AD64-8D882288ECE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Bulletin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22860</xdr:rowOff>
        </xdr:from>
        <xdr:to>
          <xdr:col>2</xdr:col>
          <xdr:colOff>1516380</xdr:colOff>
          <xdr:row>25</xdr:row>
          <xdr:rowOff>22860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EEDDCE9B-B506-4D8B-A73C-1D1D19A4A48C}"/>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Publication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26</xdr:row>
          <xdr:rowOff>22860</xdr:rowOff>
        </xdr:from>
        <xdr:to>
          <xdr:col>2</xdr:col>
          <xdr:colOff>1516380</xdr:colOff>
          <xdr:row>27</xdr:row>
          <xdr:rowOff>22860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3CD0B827-527F-4B20-B587-3DCB9A403B5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25</xdr:row>
          <xdr:rowOff>22860</xdr:rowOff>
        </xdr:from>
        <xdr:to>
          <xdr:col>2</xdr:col>
          <xdr:colOff>1927860</xdr:colOff>
          <xdr:row>26</xdr:row>
          <xdr:rowOff>22860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6CFE187A-6740-41C3-BD23-C55D624D9A3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Online database (specify)   http://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22860</xdr:rowOff>
        </xdr:from>
        <xdr:to>
          <xdr:col>2</xdr:col>
          <xdr:colOff>1516380</xdr:colOff>
          <xdr:row>31</xdr:row>
          <xdr:rowOff>22860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BBE0B6E2-1B72-40CC-8004-292812E304BC}"/>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Bulletin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22860</xdr:rowOff>
        </xdr:from>
        <xdr:to>
          <xdr:col>2</xdr:col>
          <xdr:colOff>1516380</xdr:colOff>
          <xdr:row>32</xdr:row>
          <xdr:rowOff>22860</xdr:rowOff>
        </xdr:to>
        <xdr:sp macro="" textlink="">
          <xdr:nvSpPr>
            <xdr:cNvPr id="75791" name="Check Box 15" hidden="1">
              <a:extLst>
                <a:ext uri="{63B3BB69-23CF-44E3-9099-C40C66FF867C}">
                  <a14:compatExt spid="_x0000_s75791"/>
                </a:ext>
                <a:ext uri="{FF2B5EF4-FFF2-40B4-BE49-F238E27FC236}">
                  <a16:creationId xmlns:a16="http://schemas.microsoft.com/office/drawing/2014/main" id="{858375C6-026D-4362-ADEE-512E5A02FF0E}"/>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Publication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0</xdr:rowOff>
        </xdr:from>
        <xdr:to>
          <xdr:col>2</xdr:col>
          <xdr:colOff>1516380</xdr:colOff>
          <xdr:row>33</xdr:row>
          <xdr:rowOff>304800</xdr:rowOff>
        </xdr:to>
        <xdr:sp macro="" textlink="">
          <xdr:nvSpPr>
            <xdr:cNvPr id="75792" name="Check Box 16" hidden="1">
              <a:extLst>
                <a:ext uri="{63B3BB69-23CF-44E3-9099-C40C66FF867C}">
                  <a14:compatExt spid="_x0000_s75792"/>
                </a:ext>
                <a:ext uri="{FF2B5EF4-FFF2-40B4-BE49-F238E27FC236}">
                  <a16:creationId xmlns:a16="http://schemas.microsoft.com/office/drawing/2014/main" id="{73697499-2215-46A1-AF8F-61FD8FD9C8C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22860</xdr:rowOff>
        </xdr:from>
        <xdr:to>
          <xdr:col>2</xdr:col>
          <xdr:colOff>1927860</xdr:colOff>
          <xdr:row>33</xdr:row>
          <xdr:rowOff>22860</xdr:rowOff>
        </xdr:to>
        <xdr:sp macro="" textlink="">
          <xdr:nvSpPr>
            <xdr:cNvPr id="75793" name="Check Box 17" hidden="1">
              <a:extLst>
                <a:ext uri="{63B3BB69-23CF-44E3-9099-C40C66FF867C}">
                  <a14:compatExt spid="_x0000_s75793"/>
                </a:ext>
                <a:ext uri="{FF2B5EF4-FFF2-40B4-BE49-F238E27FC236}">
                  <a16:creationId xmlns:a16="http://schemas.microsoft.com/office/drawing/2014/main" id="{1E0E1678-2C8F-476E-A0CF-08FF6B6EBEC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Online database (specify)   http://</a:t>
              </a:r>
            </a:p>
          </xdr:txBody>
        </xdr:sp>
        <xdr:clientData/>
      </xdr:twoCellAnchor>
    </mc:Choice>
    <mc:Fallback/>
  </mc:AlternateContent>
  <xdr:twoCellAnchor editAs="oneCell">
    <xdr:from>
      <xdr:col>1</xdr:col>
      <xdr:colOff>40822</xdr:colOff>
      <xdr:row>1</xdr:row>
      <xdr:rowOff>68036</xdr:rowOff>
    </xdr:from>
    <xdr:to>
      <xdr:col>1</xdr:col>
      <xdr:colOff>2345523</xdr:colOff>
      <xdr:row>1</xdr:row>
      <xdr:rowOff>993322</xdr:rowOff>
    </xdr:to>
    <xdr:pic>
      <xdr:nvPicPr>
        <xdr:cNvPr id="19" name="Picture 18">
          <a:extLst>
            <a:ext uri="{FF2B5EF4-FFF2-40B4-BE49-F238E27FC236}">
              <a16:creationId xmlns:a16="http://schemas.microsoft.com/office/drawing/2014/main" id="{DBE9C354-F1E6-442E-8AAB-BCA9E5C11215}"/>
            </a:ext>
          </a:extLst>
        </xdr:cNvPr>
        <xdr:cNvPicPr>
          <a:picLocks noChangeAspect="1"/>
        </xdr:cNvPicPr>
      </xdr:nvPicPr>
      <xdr:blipFill>
        <a:blip xmlns:r="http://schemas.openxmlformats.org/officeDocument/2006/relationships" r:embed="rId1"/>
        <a:stretch>
          <a:fillRect/>
        </a:stretch>
      </xdr:blipFill>
      <xdr:spPr>
        <a:xfrm>
          <a:off x="338002" y="243296"/>
          <a:ext cx="2304701" cy="925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6</xdr:row>
          <xdr:rowOff>121920</xdr:rowOff>
        </xdr:from>
        <xdr:to>
          <xdr:col>4</xdr:col>
          <xdr:colOff>0</xdr:colOff>
          <xdr:row>6</xdr:row>
          <xdr:rowOff>441960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69ECE33A-0F93-41A9-99CE-E5517A6C30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6</xdr:row>
          <xdr:rowOff>121920</xdr:rowOff>
        </xdr:from>
        <xdr:to>
          <xdr:col>5</xdr:col>
          <xdr:colOff>335280</xdr:colOff>
          <xdr:row>6</xdr:row>
          <xdr:rowOff>441960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30AADB4C-8F9B-4C1F-94EB-D14216D63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6</xdr:row>
          <xdr:rowOff>121920</xdr:rowOff>
        </xdr:from>
        <xdr:to>
          <xdr:col>6</xdr:col>
          <xdr:colOff>22860</xdr:colOff>
          <xdr:row>6</xdr:row>
          <xdr:rowOff>441960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78489B9B-538C-432F-A6ED-BD60BAB8DC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xdr:row>
          <xdr:rowOff>121920</xdr:rowOff>
        </xdr:from>
        <xdr:to>
          <xdr:col>7</xdr:col>
          <xdr:colOff>327660</xdr:colOff>
          <xdr:row>6</xdr:row>
          <xdr:rowOff>441960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52657A77-6015-433A-BE3C-A85F66B67B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6</xdr:row>
          <xdr:rowOff>121920</xdr:rowOff>
        </xdr:from>
        <xdr:to>
          <xdr:col>7</xdr:col>
          <xdr:colOff>1066800</xdr:colOff>
          <xdr:row>6</xdr:row>
          <xdr:rowOff>441960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88C349AC-3DF1-49D5-95D8-4776A46111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8</xdr:row>
          <xdr:rowOff>228600</xdr:rowOff>
        </xdr:from>
        <xdr:to>
          <xdr:col>4</xdr:col>
          <xdr:colOff>0</xdr:colOff>
          <xdr:row>8</xdr:row>
          <xdr:rowOff>541020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3D81F378-4C43-46F9-A2CC-6452CF07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xdr:row>
          <xdr:rowOff>213360</xdr:rowOff>
        </xdr:from>
        <xdr:to>
          <xdr:col>5</xdr:col>
          <xdr:colOff>335280</xdr:colOff>
          <xdr:row>8</xdr:row>
          <xdr:rowOff>525780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C6426E65-0745-48BC-B72A-3E25067450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8</xdr:row>
          <xdr:rowOff>198120</xdr:rowOff>
        </xdr:from>
        <xdr:to>
          <xdr:col>6</xdr:col>
          <xdr:colOff>22860</xdr:colOff>
          <xdr:row>8</xdr:row>
          <xdr:rowOff>518160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9C174034-F89B-4482-8922-89E4E8827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xdr:row>
          <xdr:rowOff>190500</xdr:rowOff>
        </xdr:from>
        <xdr:to>
          <xdr:col>7</xdr:col>
          <xdr:colOff>327660</xdr:colOff>
          <xdr:row>8</xdr:row>
          <xdr:rowOff>502920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238A3FBE-9AF0-4210-B65F-1AFEFFDD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xdr:row>
          <xdr:rowOff>182880</xdr:rowOff>
        </xdr:from>
        <xdr:to>
          <xdr:col>7</xdr:col>
          <xdr:colOff>1066800</xdr:colOff>
          <xdr:row>8</xdr:row>
          <xdr:rowOff>495300</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FD30965A-F817-41D4-8547-D9E01CD8A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10</xdr:row>
          <xdr:rowOff>83820</xdr:rowOff>
        </xdr:from>
        <xdr:to>
          <xdr:col>4</xdr:col>
          <xdr:colOff>0</xdr:colOff>
          <xdr:row>10</xdr:row>
          <xdr:rowOff>403860</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B1F96E8B-484F-418D-A39B-C80E8B9B34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76200</xdr:rowOff>
        </xdr:from>
        <xdr:to>
          <xdr:col>5</xdr:col>
          <xdr:colOff>335280</xdr:colOff>
          <xdr:row>10</xdr:row>
          <xdr:rowOff>403860</xdr:rowOff>
        </xdr:to>
        <xdr:sp macro="" textlink="">
          <xdr:nvSpPr>
            <xdr:cNvPr id="76812" name="Check Box 12" hidden="1">
              <a:extLst>
                <a:ext uri="{63B3BB69-23CF-44E3-9099-C40C66FF867C}">
                  <a14:compatExt spid="_x0000_s76812"/>
                </a:ext>
                <a:ext uri="{FF2B5EF4-FFF2-40B4-BE49-F238E27FC236}">
                  <a16:creationId xmlns:a16="http://schemas.microsoft.com/office/drawing/2014/main" id="{4CBE8819-C8F3-42A1-BED9-6870D9029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10</xdr:row>
          <xdr:rowOff>76200</xdr:rowOff>
        </xdr:from>
        <xdr:to>
          <xdr:col>6</xdr:col>
          <xdr:colOff>22860</xdr:colOff>
          <xdr:row>10</xdr:row>
          <xdr:rowOff>403860</xdr:rowOff>
        </xdr:to>
        <xdr:sp macro="" textlink="">
          <xdr:nvSpPr>
            <xdr:cNvPr id="76813" name="Check Box 13" hidden="1">
              <a:extLst>
                <a:ext uri="{63B3BB69-23CF-44E3-9099-C40C66FF867C}">
                  <a14:compatExt spid="_x0000_s76813"/>
                </a:ext>
                <a:ext uri="{FF2B5EF4-FFF2-40B4-BE49-F238E27FC236}">
                  <a16:creationId xmlns:a16="http://schemas.microsoft.com/office/drawing/2014/main" id="{21FADD17-6EF4-4297-A84B-EC918605AE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10</xdr:row>
          <xdr:rowOff>76200</xdr:rowOff>
        </xdr:from>
        <xdr:to>
          <xdr:col>7</xdr:col>
          <xdr:colOff>327660</xdr:colOff>
          <xdr:row>10</xdr:row>
          <xdr:rowOff>403860</xdr:rowOff>
        </xdr:to>
        <xdr:sp macro="" textlink="">
          <xdr:nvSpPr>
            <xdr:cNvPr id="76814" name="Check Box 14" hidden="1">
              <a:extLst>
                <a:ext uri="{63B3BB69-23CF-44E3-9099-C40C66FF867C}">
                  <a14:compatExt spid="_x0000_s76814"/>
                </a:ext>
                <a:ext uri="{FF2B5EF4-FFF2-40B4-BE49-F238E27FC236}">
                  <a16:creationId xmlns:a16="http://schemas.microsoft.com/office/drawing/2014/main" id="{6487E731-4DCE-451F-8A71-16BA07E27B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76200</xdr:rowOff>
        </xdr:from>
        <xdr:to>
          <xdr:col>7</xdr:col>
          <xdr:colOff>1066800</xdr:colOff>
          <xdr:row>10</xdr:row>
          <xdr:rowOff>403860</xdr:rowOff>
        </xdr:to>
        <xdr:sp macro="" textlink="">
          <xdr:nvSpPr>
            <xdr:cNvPr id="76815" name="Check Box 15" hidden="1">
              <a:extLst>
                <a:ext uri="{63B3BB69-23CF-44E3-9099-C40C66FF867C}">
                  <a14:compatExt spid="_x0000_s76815"/>
                </a:ext>
                <a:ext uri="{FF2B5EF4-FFF2-40B4-BE49-F238E27FC236}">
                  <a16:creationId xmlns:a16="http://schemas.microsoft.com/office/drawing/2014/main" id="{9A024E86-87E6-469E-BF74-60AC98AB23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12</xdr:row>
          <xdr:rowOff>99060</xdr:rowOff>
        </xdr:from>
        <xdr:to>
          <xdr:col>4</xdr:col>
          <xdr:colOff>0</xdr:colOff>
          <xdr:row>12</xdr:row>
          <xdr:rowOff>411480</xdr:rowOff>
        </xdr:to>
        <xdr:sp macro="" textlink="">
          <xdr:nvSpPr>
            <xdr:cNvPr id="76816" name="Check Box 16" hidden="1">
              <a:extLst>
                <a:ext uri="{63B3BB69-23CF-44E3-9099-C40C66FF867C}">
                  <a14:compatExt spid="_x0000_s76816"/>
                </a:ext>
                <a:ext uri="{FF2B5EF4-FFF2-40B4-BE49-F238E27FC236}">
                  <a16:creationId xmlns:a16="http://schemas.microsoft.com/office/drawing/2014/main" id="{D1725249-6717-472F-85BC-550DACB2A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xdr:row>
          <xdr:rowOff>99060</xdr:rowOff>
        </xdr:from>
        <xdr:to>
          <xdr:col>5</xdr:col>
          <xdr:colOff>335280</xdr:colOff>
          <xdr:row>12</xdr:row>
          <xdr:rowOff>411480</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A1E617B4-17B4-49B9-95AC-D7CB412080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xdr:row>
          <xdr:rowOff>76200</xdr:rowOff>
        </xdr:from>
        <xdr:to>
          <xdr:col>6</xdr:col>
          <xdr:colOff>22860</xdr:colOff>
          <xdr:row>12</xdr:row>
          <xdr:rowOff>403860</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2F17FC42-B602-4C42-8142-D671CC01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12</xdr:row>
          <xdr:rowOff>68580</xdr:rowOff>
        </xdr:from>
        <xdr:to>
          <xdr:col>7</xdr:col>
          <xdr:colOff>327660</xdr:colOff>
          <xdr:row>12</xdr:row>
          <xdr:rowOff>381000</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3A4D0D55-6FDB-4AA4-BC07-20EC9BB97A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12</xdr:row>
          <xdr:rowOff>60960</xdr:rowOff>
        </xdr:from>
        <xdr:to>
          <xdr:col>7</xdr:col>
          <xdr:colOff>1066800</xdr:colOff>
          <xdr:row>12</xdr:row>
          <xdr:rowOff>373380</xdr:rowOff>
        </xdr:to>
        <xdr:sp macro="" textlink="">
          <xdr:nvSpPr>
            <xdr:cNvPr id="76820" name="Check Box 20" hidden="1">
              <a:extLst>
                <a:ext uri="{63B3BB69-23CF-44E3-9099-C40C66FF867C}">
                  <a14:compatExt spid="_x0000_s76820"/>
                </a:ext>
                <a:ext uri="{FF2B5EF4-FFF2-40B4-BE49-F238E27FC236}">
                  <a16:creationId xmlns:a16="http://schemas.microsoft.com/office/drawing/2014/main" id="{C73F0A7F-3086-4311-B924-C168D4FB5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83820</xdr:rowOff>
        </xdr:from>
        <xdr:to>
          <xdr:col>4</xdr:col>
          <xdr:colOff>0</xdr:colOff>
          <xdr:row>14</xdr:row>
          <xdr:rowOff>403860</xdr:rowOff>
        </xdr:to>
        <xdr:sp macro="" textlink="">
          <xdr:nvSpPr>
            <xdr:cNvPr id="76821" name="Check Box 21" hidden="1">
              <a:extLst>
                <a:ext uri="{63B3BB69-23CF-44E3-9099-C40C66FF867C}">
                  <a14:compatExt spid="_x0000_s76821"/>
                </a:ext>
                <a:ext uri="{FF2B5EF4-FFF2-40B4-BE49-F238E27FC236}">
                  <a16:creationId xmlns:a16="http://schemas.microsoft.com/office/drawing/2014/main" id="{BF90E480-13CF-4EB5-8204-D6BF14E61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14</xdr:row>
          <xdr:rowOff>83820</xdr:rowOff>
        </xdr:from>
        <xdr:to>
          <xdr:col>5</xdr:col>
          <xdr:colOff>335280</xdr:colOff>
          <xdr:row>14</xdr:row>
          <xdr:rowOff>403860</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10523EAE-BB59-490E-BE35-52CA4A07E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14</xdr:row>
          <xdr:rowOff>76200</xdr:rowOff>
        </xdr:from>
        <xdr:to>
          <xdr:col>6</xdr:col>
          <xdr:colOff>22860</xdr:colOff>
          <xdr:row>14</xdr:row>
          <xdr:rowOff>403860</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27A6F215-B974-41C4-9989-444C280AD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xdr:row>
          <xdr:rowOff>68580</xdr:rowOff>
        </xdr:from>
        <xdr:to>
          <xdr:col>7</xdr:col>
          <xdr:colOff>327660</xdr:colOff>
          <xdr:row>14</xdr:row>
          <xdr:rowOff>381000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3A15074A-768E-42A3-880A-5FC166BFC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14</xdr:row>
          <xdr:rowOff>68580</xdr:rowOff>
        </xdr:from>
        <xdr:to>
          <xdr:col>7</xdr:col>
          <xdr:colOff>1066800</xdr:colOff>
          <xdr:row>14</xdr:row>
          <xdr:rowOff>381000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47A3A77E-3986-47EB-8F8F-720888A2E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213360</xdr:rowOff>
        </xdr:from>
        <xdr:to>
          <xdr:col>4</xdr:col>
          <xdr:colOff>0</xdr:colOff>
          <xdr:row>16</xdr:row>
          <xdr:rowOff>525780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6EFC9D9D-E6BF-4755-9E98-E21AEB8D9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16</xdr:row>
          <xdr:rowOff>190500</xdr:rowOff>
        </xdr:from>
        <xdr:to>
          <xdr:col>5</xdr:col>
          <xdr:colOff>335280</xdr:colOff>
          <xdr:row>16</xdr:row>
          <xdr:rowOff>502920</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9D1CFB71-752F-41E9-91BC-66D115CD7D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16</xdr:row>
          <xdr:rowOff>190500</xdr:rowOff>
        </xdr:from>
        <xdr:to>
          <xdr:col>6</xdr:col>
          <xdr:colOff>22860</xdr:colOff>
          <xdr:row>16</xdr:row>
          <xdr:rowOff>502920</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FE7F3DFA-90C7-4589-AB2B-2AAEE2D0A0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182880</xdr:rowOff>
        </xdr:from>
        <xdr:to>
          <xdr:col>7</xdr:col>
          <xdr:colOff>327660</xdr:colOff>
          <xdr:row>16</xdr:row>
          <xdr:rowOff>495300</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D5205D03-B45C-4AF7-96D5-2F79B6BC3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xdr:row>
          <xdr:rowOff>182880</xdr:rowOff>
        </xdr:from>
        <xdr:to>
          <xdr:col>7</xdr:col>
          <xdr:colOff>1066800</xdr:colOff>
          <xdr:row>16</xdr:row>
          <xdr:rowOff>495300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6828CA09-2917-4C2E-AC7E-D8AD5BAA0F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Strongly disagree</a:t>
              </a:r>
            </a:p>
          </xdr:txBody>
        </xdr:sp>
        <xdr:clientData/>
      </xdr:twoCellAnchor>
    </mc:Choice>
    <mc:Fallback/>
  </mc:AlternateContent>
  <xdr:twoCellAnchor editAs="oneCell">
    <xdr:from>
      <xdr:col>1</xdr:col>
      <xdr:colOff>95250</xdr:colOff>
      <xdr:row>2</xdr:row>
      <xdr:rowOff>40821</xdr:rowOff>
    </xdr:from>
    <xdr:to>
      <xdr:col>1</xdr:col>
      <xdr:colOff>2399951</xdr:colOff>
      <xdr:row>2</xdr:row>
      <xdr:rowOff>966107</xdr:rowOff>
    </xdr:to>
    <xdr:pic>
      <xdr:nvPicPr>
        <xdr:cNvPr id="32" name="Picture 31">
          <a:extLst>
            <a:ext uri="{FF2B5EF4-FFF2-40B4-BE49-F238E27FC236}">
              <a16:creationId xmlns:a16="http://schemas.microsoft.com/office/drawing/2014/main" id="{9E396946-9586-40FF-B2AA-D34F7881A17E}"/>
            </a:ext>
          </a:extLst>
        </xdr:cNvPr>
        <xdr:cNvPicPr>
          <a:picLocks noChangeAspect="1"/>
        </xdr:cNvPicPr>
      </xdr:nvPicPr>
      <xdr:blipFill>
        <a:blip xmlns:r="http://schemas.openxmlformats.org/officeDocument/2006/relationships" r:embed="rId1"/>
        <a:stretch>
          <a:fillRect/>
        </a:stretch>
      </xdr:blipFill>
      <xdr:spPr>
        <a:xfrm>
          <a:off x="392430" y="216081"/>
          <a:ext cx="2304701" cy="925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8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9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ONFOJFSQQUEST2022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ao-my.sharepoint.com/Documents%20and%20Settings/DESANTIS/My%20Documents/EXCEL/Quest2006/Australia-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INSTRUCTIONS AND DEFINITIONS"/>
      <sheetName val="JQ1|Primary Products|Production"/>
      <sheetName val="JQ2 | Primary Products | Trade"/>
      <sheetName val="JQ3 | Secondary Products| Trade"/>
      <sheetName val="METADATA"/>
      <sheetName val="FEEDBACK"/>
      <sheetName val="Annex1 | JQ1-Corres."/>
      <sheetName val="Annex2 | JQ2-Corres."/>
      <sheetName val="Annex3 | JQ3-Corres."/>
      <sheetName val="Annex4 |JQ2-JQ3-Corre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and use and Irrigation"/>
      <sheetName val="Land Use - plantations"/>
      <sheetName val="Land prices"/>
      <sheetName val="Metadata "/>
      <sheetName val="Explanatory notes"/>
      <sheetName val="Instructions"/>
    </sheetNames>
    <sheetDataSet>
      <sheetData sheetId="0" refreshError="1"/>
      <sheetData sheetId="1">
        <row r="4">
          <cell r="D4">
            <v>2001</v>
          </cell>
          <cell r="H4">
            <v>2005</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ao.org/forestry/7800-03c4d7dabf314361a63a72b6839bb2334.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7.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8"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9AC30-4F55-4A16-8085-A8A2F1860D75}">
  <sheetPr>
    <pageSetUpPr fitToPage="1"/>
  </sheetPr>
  <dimension ref="A1:X1411"/>
  <sheetViews>
    <sheetView tabSelected="1" topLeftCell="B1" zoomScaleNormal="100" workbookViewId="0">
      <selection activeCell="C6" sqref="C6"/>
    </sheetView>
  </sheetViews>
  <sheetFormatPr defaultColWidth="8.33203125" defaultRowHeight="13.2" x14ac:dyDescent="0.25"/>
  <cols>
    <col min="1" max="1" width="4.33203125" style="982" customWidth="1"/>
    <col min="2" max="2" width="50.6640625" style="982" customWidth="1"/>
    <col min="3" max="3" width="70.6640625" style="982" customWidth="1"/>
    <col min="4" max="4" width="74.6640625" style="982" customWidth="1"/>
    <col min="5" max="24" width="8.33203125" style="981"/>
    <col min="25" max="16384" width="8.33203125" style="982"/>
  </cols>
  <sheetData>
    <row r="1" spans="1:24" ht="14.1" customHeight="1" thickBot="1" x14ac:dyDescent="0.3">
      <c r="A1" s="981"/>
      <c r="B1" s="981"/>
      <c r="C1" s="981"/>
      <c r="D1" s="981"/>
    </row>
    <row r="2" spans="1:24" ht="80.099999999999994" customHeight="1" x14ac:dyDescent="0.3">
      <c r="A2" s="983"/>
      <c r="B2" s="984"/>
      <c r="C2" s="985"/>
      <c r="D2" s="986"/>
    </row>
    <row r="3" spans="1:24" ht="48" customHeight="1" x14ac:dyDescent="0.25">
      <c r="A3" s="983"/>
      <c r="B3" s="987" t="s">
        <v>542</v>
      </c>
      <c r="C3" s="988"/>
      <c r="D3" s="989"/>
    </row>
    <row r="4" spans="1:24" s="993" customFormat="1" ht="69" customHeight="1" x14ac:dyDescent="0.25">
      <c r="A4" s="983"/>
      <c r="B4" s="990" t="s">
        <v>543</v>
      </c>
      <c r="C4" s="991"/>
      <c r="D4" s="992"/>
      <c r="E4" s="981"/>
      <c r="F4" s="981"/>
      <c r="G4" s="981"/>
      <c r="H4" s="981"/>
      <c r="I4" s="981"/>
      <c r="J4" s="981"/>
      <c r="K4" s="981"/>
      <c r="L4" s="981"/>
      <c r="M4" s="981"/>
      <c r="N4" s="981"/>
      <c r="O4" s="981"/>
      <c r="P4" s="981"/>
      <c r="Q4" s="981"/>
      <c r="R4" s="981"/>
      <c r="S4" s="981"/>
      <c r="T4" s="981"/>
      <c r="U4" s="981"/>
      <c r="V4" s="981"/>
      <c r="W4" s="981"/>
      <c r="X4" s="981"/>
    </row>
    <row r="5" spans="1:24" ht="27.9" customHeight="1" x14ac:dyDescent="0.25">
      <c r="A5" s="983"/>
      <c r="B5" s="994" t="s">
        <v>544</v>
      </c>
      <c r="C5" s="995"/>
      <c r="D5" s="996"/>
    </row>
    <row r="6" spans="1:24" ht="19.95" customHeight="1" x14ac:dyDescent="0.25">
      <c r="A6" s="983"/>
      <c r="B6" s="997" t="s">
        <v>545</v>
      </c>
      <c r="C6" s="998"/>
      <c r="D6" s="998"/>
    </row>
    <row r="7" spans="1:24" ht="20.100000000000001" customHeight="1" x14ac:dyDescent="0.25">
      <c r="A7" s="983"/>
      <c r="B7" s="999" t="s">
        <v>546</v>
      </c>
      <c r="C7" s="1000"/>
      <c r="D7" s="1001"/>
    </row>
    <row r="8" spans="1:24" ht="20.100000000000001" customHeight="1" x14ac:dyDescent="0.25">
      <c r="A8" s="983"/>
      <c r="B8" s="1002" t="s">
        <v>547</v>
      </c>
      <c r="C8" s="1003"/>
      <c r="D8" s="1004"/>
    </row>
    <row r="9" spans="1:24" ht="20.100000000000001" customHeight="1" x14ac:dyDescent="0.25">
      <c r="A9" s="983"/>
      <c r="B9" s="1002" t="s">
        <v>548</v>
      </c>
      <c r="C9" s="1003"/>
      <c r="D9" s="1004"/>
    </row>
    <row r="10" spans="1:24" ht="20.100000000000001" customHeight="1" x14ac:dyDescent="0.25">
      <c r="A10" s="983"/>
      <c r="B10" s="1002" t="s">
        <v>549</v>
      </c>
      <c r="C10" s="1003"/>
      <c r="D10" s="1004"/>
    </row>
    <row r="11" spans="1:24" ht="20.100000000000001" customHeight="1" x14ac:dyDescent="0.25">
      <c r="A11" s="983"/>
      <c r="B11" s="1002" t="s">
        <v>550</v>
      </c>
      <c r="C11" s="1003"/>
      <c r="D11" s="1004"/>
    </row>
    <row r="12" spans="1:24" ht="20.100000000000001" customHeight="1" x14ac:dyDescent="0.25">
      <c r="A12" s="983"/>
      <c r="B12" s="1002" t="s">
        <v>551</v>
      </c>
      <c r="C12" s="1003"/>
      <c r="D12" s="1004"/>
    </row>
    <row r="13" spans="1:24" ht="20.100000000000001" customHeight="1" x14ac:dyDescent="0.25">
      <c r="A13" s="983"/>
      <c r="B13" s="1002" t="s">
        <v>552</v>
      </c>
      <c r="C13" s="1003"/>
      <c r="D13" s="1004"/>
    </row>
    <row r="14" spans="1:24" ht="20.100000000000001" customHeight="1" x14ac:dyDescent="0.25">
      <c r="A14" s="983"/>
      <c r="B14" s="1002" t="s">
        <v>553</v>
      </c>
      <c r="C14" s="1003"/>
      <c r="D14" s="1004"/>
    </row>
    <row r="15" spans="1:24" ht="20.100000000000001" customHeight="1" x14ac:dyDescent="0.25">
      <c r="A15" s="983"/>
      <c r="B15" s="1005" t="s">
        <v>554</v>
      </c>
      <c r="C15" s="1006"/>
      <c r="D15" s="1007"/>
    </row>
    <row r="16" spans="1:24" s="1011" customFormat="1" ht="24.9" customHeight="1" x14ac:dyDescent="0.25">
      <c r="A16" s="983"/>
      <c r="B16" s="1008" t="s">
        <v>555</v>
      </c>
      <c r="C16" s="1009"/>
      <c r="D16" s="1010"/>
      <c r="E16" s="981"/>
      <c r="F16" s="981"/>
      <c r="G16" s="981"/>
      <c r="H16" s="981"/>
      <c r="I16" s="981"/>
      <c r="J16" s="981"/>
      <c r="K16" s="981"/>
      <c r="L16" s="981"/>
      <c r="M16" s="981"/>
      <c r="N16" s="981"/>
      <c r="O16" s="981"/>
      <c r="P16" s="981"/>
      <c r="Q16" s="981"/>
      <c r="R16" s="981"/>
      <c r="S16" s="981"/>
      <c r="T16" s="981"/>
      <c r="U16" s="981"/>
      <c r="V16" s="981"/>
      <c r="W16" s="981"/>
      <c r="X16" s="981"/>
    </row>
    <row r="17" spans="1:24" s="1011" customFormat="1" ht="78" customHeight="1" thickBot="1" x14ac:dyDescent="0.3">
      <c r="A17" s="983"/>
      <c r="B17" s="1012" t="s">
        <v>556</v>
      </c>
      <c r="C17" s="1013"/>
      <c r="D17" s="1014"/>
      <c r="E17" s="981"/>
      <c r="F17" s="981"/>
      <c r="G17" s="981"/>
      <c r="H17" s="981"/>
      <c r="I17" s="981"/>
      <c r="J17" s="981"/>
      <c r="K17" s="981"/>
      <c r="L17" s="981"/>
      <c r="M17" s="981"/>
      <c r="N17" s="981"/>
      <c r="O17" s="981"/>
      <c r="P17" s="981"/>
      <c r="Q17" s="981"/>
      <c r="R17" s="981"/>
      <c r="S17" s="981"/>
      <c r="T17" s="981"/>
      <c r="U17" s="981"/>
      <c r="V17" s="981"/>
      <c r="W17" s="981"/>
      <c r="X17" s="981"/>
    </row>
    <row r="18" spans="1:24" s="981" customFormat="1" x14ac:dyDescent="0.25">
      <c r="A18" s="983"/>
      <c r="B18" s="983"/>
      <c r="C18" s="983"/>
      <c r="D18" s="983"/>
    </row>
    <row r="19" spans="1:24" s="981" customFormat="1" x14ac:dyDescent="0.25">
      <c r="A19" s="983"/>
      <c r="B19" s="983"/>
      <c r="C19" s="983"/>
      <c r="D19" s="983"/>
    </row>
    <row r="20" spans="1:24" s="981" customFormat="1" x14ac:dyDescent="0.25">
      <c r="A20" s="983"/>
      <c r="B20" s="983"/>
      <c r="C20" s="983"/>
      <c r="D20" s="983"/>
    </row>
    <row r="21" spans="1:24" s="981" customFormat="1" x14ac:dyDescent="0.25">
      <c r="A21" s="983"/>
      <c r="B21" s="983"/>
      <c r="C21" s="983"/>
      <c r="D21" s="983"/>
    </row>
    <row r="22" spans="1:24" s="981" customFormat="1" x14ac:dyDescent="0.25">
      <c r="A22" s="983"/>
      <c r="B22" s="983"/>
      <c r="C22" s="983"/>
      <c r="D22" s="983"/>
    </row>
    <row r="23" spans="1:24" s="981" customFormat="1" x14ac:dyDescent="0.25">
      <c r="A23" s="983"/>
      <c r="B23" s="983"/>
      <c r="C23" s="983"/>
      <c r="D23" s="983"/>
    </row>
    <row r="24" spans="1:24" s="981" customFormat="1" x14ac:dyDescent="0.25">
      <c r="A24" s="983"/>
      <c r="B24" s="983"/>
      <c r="C24" s="983"/>
      <c r="D24" s="983"/>
    </row>
    <row r="25" spans="1:24" s="981" customFormat="1" x14ac:dyDescent="0.25">
      <c r="A25" s="983"/>
      <c r="B25" s="983"/>
      <c r="C25" s="983"/>
      <c r="D25" s="983"/>
    </row>
    <row r="26" spans="1:24" s="981" customFormat="1" x14ac:dyDescent="0.25">
      <c r="A26" s="983"/>
      <c r="B26" s="983"/>
      <c r="C26" s="983"/>
      <c r="D26" s="983"/>
    </row>
    <row r="27" spans="1:24" s="981" customFormat="1" x14ac:dyDescent="0.25">
      <c r="A27" s="983"/>
      <c r="B27" s="983"/>
      <c r="C27" s="983"/>
      <c r="D27" s="983"/>
    </row>
    <row r="28" spans="1:24" s="981" customFormat="1" x14ac:dyDescent="0.25">
      <c r="A28" s="983"/>
      <c r="B28" s="983"/>
      <c r="C28" s="983"/>
      <c r="D28" s="983"/>
    </row>
    <row r="29" spans="1:24" s="981" customFormat="1" x14ac:dyDescent="0.25">
      <c r="A29" s="983"/>
      <c r="B29" s="983"/>
      <c r="C29" s="983"/>
      <c r="D29" s="983"/>
    </row>
    <row r="30" spans="1:24" s="981" customFormat="1" x14ac:dyDescent="0.25">
      <c r="A30" s="983"/>
      <c r="B30" s="983"/>
      <c r="C30" s="983"/>
      <c r="D30" s="983"/>
    </row>
    <row r="31" spans="1:24" s="981" customFormat="1" x14ac:dyDescent="0.25">
      <c r="A31" s="983"/>
      <c r="B31" s="983"/>
      <c r="C31" s="983"/>
      <c r="D31" s="983"/>
    </row>
    <row r="32" spans="1:24" s="981" customFormat="1" x14ac:dyDescent="0.25">
      <c r="A32" s="983"/>
      <c r="B32" s="983"/>
      <c r="C32" s="983"/>
      <c r="D32" s="983"/>
    </row>
    <row r="33" spans="1:4" s="981" customFormat="1" x14ac:dyDescent="0.25">
      <c r="A33" s="983"/>
      <c r="B33" s="983"/>
      <c r="C33" s="983"/>
      <c r="D33" s="983"/>
    </row>
    <row r="34" spans="1:4" s="981" customFormat="1" x14ac:dyDescent="0.25">
      <c r="A34" s="983"/>
      <c r="B34" s="983"/>
      <c r="C34" s="983"/>
      <c r="D34" s="983"/>
    </row>
    <row r="35" spans="1:4" s="981" customFormat="1" x14ac:dyDescent="0.25">
      <c r="A35" s="983"/>
      <c r="B35" s="983"/>
      <c r="C35" s="983"/>
      <c r="D35" s="983"/>
    </row>
    <row r="36" spans="1:4" s="981" customFormat="1" x14ac:dyDescent="0.25">
      <c r="A36" s="983"/>
      <c r="B36" s="983"/>
      <c r="C36" s="983"/>
      <c r="D36" s="983"/>
    </row>
    <row r="37" spans="1:4" s="981" customFormat="1" x14ac:dyDescent="0.25">
      <c r="A37" s="983"/>
      <c r="B37" s="983"/>
      <c r="C37" s="983"/>
      <c r="D37" s="983"/>
    </row>
    <row r="38" spans="1:4" s="981" customFormat="1" x14ac:dyDescent="0.25">
      <c r="A38" s="983"/>
      <c r="B38" s="983"/>
      <c r="C38" s="983"/>
      <c r="D38" s="983"/>
    </row>
    <row r="39" spans="1:4" s="981" customFormat="1" x14ac:dyDescent="0.25">
      <c r="A39" s="983"/>
      <c r="B39" s="983"/>
      <c r="C39" s="983"/>
      <c r="D39" s="983"/>
    </row>
    <row r="40" spans="1:4" s="981" customFormat="1" x14ac:dyDescent="0.25">
      <c r="A40" s="983"/>
      <c r="B40" s="983"/>
      <c r="C40" s="983"/>
      <c r="D40" s="983"/>
    </row>
    <row r="41" spans="1:4" s="981" customFormat="1" x14ac:dyDescent="0.25">
      <c r="A41" s="983"/>
      <c r="B41" s="983"/>
      <c r="C41" s="983"/>
      <c r="D41" s="983"/>
    </row>
    <row r="42" spans="1:4" s="981" customFormat="1" x14ac:dyDescent="0.25">
      <c r="A42" s="983"/>
      <c r="B42" s="983"/>
      <c r="C42" s="983"/>
      <c r="D42" s="983"/>
    </row>
    <row r="43" spans="1:4" s="981" customFormat="1" x14ac:dyDescent="0.25">
      <c r="A43" s="983"/>
      <c r="B43" s="983"/>
      <c r="C43" s="983"/>
      <c r="D43" s="983"/>
    </row>
    <row r="44" spans="1:4" s="981" customFormat="1" x14ac:dyDescent="0.25">
      <c r="A44" s="983"/>
      <c r="B44" s="983"/>
      <c r="C44" s="983"/>
      <c r="D44" s="983"/>
    </row>
    <row r="45" spans="1:4" s="981" customFormat="1" x14ac:dyDescent="0.25">
      <c r="A45" s="983"/>
      <c r="B45" s="983"/>
      <c r="C45" s="983"/>
      <c r="D45" s="983"/>
    </row>
    <row r="46" spans="1:4" s="981" customFormat="1" x14ac:dyDescent="0.25">
      <c r="A46" s="983"/>
      <c r="B46" s="983"/>
      <c r="C46" s="983"/>
      <c r="D46" s="983"/>
    </row>
    <row r="47" spans="1:4" s="981" customFormat="1" x14ac:dyDescent="0.25">
      <c r="A47" s="983"/>
      <c r="B47" s="983"/>
      <c r="C47" s="983"/>
      <c r="D47" s="983"/>
    </row>
    <row r="48" spans="1:4" s="981" customFormat="1" x14ac:dyDescent="0.25">
      <c r="A48" s="983"/>
      <c r="B48" s="983"/>
      <c r="C48" s="983"/>
      <c r="D48" s="983"/>
    </row>
    <row r="49" spans="1:4" s="981" customFormat="1" x14ac:dyDescent="0.25">
      <c r="A49" s="983"/>
      <c r="B49" s="983"/>
      <c r="C49" s="983"/>
      <c r="D49" s="983"/>
    </row>
    <row r="50" spans="1:4" s="981" customFormat="1" x14ac:dyDescent="0.25">
      <c r="A50" s="983"/>
      <c r="B50" s="983"/>
      <c r="C50" s="983"/>
      <c r="D50" s="983"/>
    </row>
    <row r="51" spans="1:4" s="981" customFormat="1" x14ac:dyDescent="0.25">
      <c r="A51" s="983"/>
      <c r="B51" s="983"/>
      <c r="C51" s="983"/>
      <c r="D51" s="983"/>
    </row>
    <row r="52" spans="1:4" s="981" customFormat="1" x14ac:dyDescent="0.25">
      <c r="A52" s="983"/>
      <c r="B52" s="983"/>
      <c r="C52" s="983"/>
      <c r="D52" s="983"/>
    </row>
    <row r="53" spans="1:4" s="981" customFormat="1" x14ac:dyDescent="0.25">
      <c r="A53" s="983"/>
      <c r="B53" s="983"/>
      <c r="C53" s="983"/>
      <c r="D53" s="983"/>
    </row>
    <row r="54" spans="1:4" s="981" customFormat="1" x14ac:dyDescent="0.25">
      <c r="A54" s="983"/>
      <c r="B54" s="983"/>
      <c r="C54" s="983"/>
      <c r="D54" s="983"/>
    </row>
    <row r="55" spans="1:4" s="981" customFormat="1" x14ac:dyDescent="0.25">
      <c r="A55" s="983"/>
      <c r="B55" s="983"/>
      <c r="C55" s="983"/>
      <c r="D55" s="983"/>
    </row>
    <row r="56" spans="1:4" s="981" customFormat="1" x14ac:dyDescent="0.25">
      <c r="A56" s="983"/>
      <c r="B56" s="983"/>
      <c r="C56" s="983"/>
      <c r="D56" s="983"/>
    </row>
    <row r="57" spans="1:4" s="981" customFormat="1" x14ac:dyDescent="0.25">
      <c r="A57" s="983"/>
      <c r="B57" s="983"/>
      <c r="C57" s="983"/>
      <c r="D57" s="983"/>
    </row>
    <row r="58" spans="1:4" s="981" customFormat="1" x14ac:dyDescent="0.25">
      <c r="A58" s="983"/>
      <c r="B58" s="983"/>
      <c r="C58" s="983"/>
      <c r="D58" s="983"/>
    </row>
    <row r="59" spans="1:4" s="981" customFormat="1" x14ac:dyDescent="0.25">
      <c r="A59" s="983"/>
      <c r="B59" s="983"/>
      <c r="C59" s="983"/>
      <c r="D59" s="983"/>
    </row>
    <row r="60" spans="1:4" s="981" customFormat="1" x14ac:dyDescent="0.25">
      <c r="A60" s="983"/>
      <c r="B60" s="983"/>
      <c r="C60" s="983"/>
      <c r="D60" s="983"/>
    </row>
    <row r="61" spans="1:4" s="981" customFormat="1" x14ac:dyDescent="0.25">
      <c r="A61" s="983"/>
      <c r="B61" s="983"/>
      <c r="C61" s="983"/>
      <c r="D61" s="983"/>
    </row>
    <row r="62" spans="1:4" s="981" customFormat="1" x14ac:dyDescent="0.25">
      <c r="A62" s="983"/>
      <c r="B62" s="983"/>
      <c r="C62" s="983"/>
      <c r="D62" s="983"/>
    </row>
    <row r="63" spans="1:4" s="981" customFormat="1" x14ac:dyDescent="0.25">
      <c r="A63" s="983"/>
      <c r="B63" s="983"/>
      <c r="C63" s="983"/>
      <c r="D63" s="983"/>
    </row>
    <row r="64" spans="1:4" s="981" customFormat="1" x14ac:dyDescent="0.25">
      <c r="A64" s="983"/>
      <c r="B64" s="983"/>
      <c r="C64" s="983"/>
      <c r="D64" s="983"/>
    </row>
    <row r="65" spans="1:4" s="981" customFormat="1" x14ac:dyDescent="0.25">
      <c r="A65" s="983"/>
      <c r="B65" s="983"/>
      <c r="C65" s="983"/>
      <c r="D65" s="983"/>
    </row>
    <row r="66" spans="1:4" s="981" customFormat="1" x14ac:dyDescent="0.25">
      <c r="A66" s="983"/>
      <c r="B66" s="983"/>
      <c r="C66" s="983"/>
      <c r="D66" s="983"/>
    </row>
    <row r="67" spans="1:4" s="981" customFormat="1" x14ac:dyDescent="0.25">
      <c r="A67" s="983"/>
      <c r="B67" s="983"/>
      <c r="C67" s="983"/>
      <c r="D67" s="983"/>
    </row>
    <row r="68" spans="1:4" s="981" customFormat="1" x14ac:dyDescent="0.25">
      <c r="A68" s="983"/>
      <c r="B68" s="983"/>
      <c r="C68" s="983"/>
      <c r="D68" s="983"/>
    </row>
    <row r="69" spans="1:4" s="981" customFormat="1" x14ac:dyDescent="0.25">
      <c r="A69" s="983"/>
      <c r="B69" s="983"/>
      <c r="C69" s="983"/>
      <c r="D69" s="983"/>
    </row>
    <row r="70" spans="1:4" s="981" customFormat="1" x14ac:dyDescent="0.25">
      <c r="A70" s="983"/>
      <c r="B70" s="983"/>
      <c r="C70" s="983"/>
      <c r="D70" s="983"/>
    </row>
    <row r="71" spans="1:4" s="981" customFormat="1" x14ac:dyDescent="0.25">
      <c r="A71" s="983"/>
      <c r="B71" s="983"/>
      <c r="C71" s="983"/>
      <c r="D71" s="983"/>
    </row>
    <row r="72" spans="1:4" s="981" customFormat="1" x14ac:dyDescent="0.25">
      <c r="A72" s="983"/>
      <c r="B72" s="983"/>
      <c r="C72" s="983"/>
      <c r="D72" s="983"/>
    </row>
    <row r="73" spans="1:4" s="981" customFormat="1" x14ac:dyDescent="0.25">
      <c r="A73" s="983"/>
      <c r="B73" s="983"/>
      <c r="C73" s="983"/>
      <c r="D73" s="983"/>
    </row>
    <row r="74" spans="1:4" s="981" customFormat="1" x14ac:dyDescent="0.25">
      <c r="A74" s="983"/>
      <c r="B74" s="983"/>
      <c r="C74" s="983"/>
      <c r="D74" s="983"/>
    </row>
    <row r="75" spans="1:4" s="981" customFormat="1" x14ac:dyDescent="0.25">
      <c r="A75" s="983"/>
      <c r="B75" s="983"/>
      <c r="C75" s="983"/>
      <c r="D75" s="983"/>
    </row>
    <row r="76" spans="1:4" s="981" customFormat="1" x14ac:dyDescent="0.25">
      <c r="A76" s="983"/>
      <c r="B76" s="983"/>
      <c r="C76" s="983"/>
      <c r="D76" s="983"/>
    </row>
    <row r="77" spans="1:4" s="981" customFormat="1" x14ac:dyDescent="0.25">
      <c r="A77" s="983"/>
      <c r="B77" s="983"/>
      <c r="C77" s="983"/>
      <c r="D77" s="983"/>
    </row>
    <row r="78" spans="1:4" s="981" customFormat="1" x14ac:dyDescent="0.25">
      <c r="A78" s="983"/>
      <c r="B78" s="983"/>
      <c r="C78" s="983"/>
      <c r="D78" s="983"/>
    </row>
    <row r="79" spans="1:4" s="981" customFormat="1" x14ac:dyDescent="0.25">
      <c r="A79" s="983"/>
      <c r="B79" s="983"/>
      <c r="C79" s="983"/>
      <c r="D79" s="983"/>
    </row>
    <row r="80" spans="1:4" s="981" customFormat="1" x14ac:dyDescent="0.25">
      <c r="A80" s="983"/>
      <c r="B80" s="983"/>
      <c r="C80" s="983"/>
      <c r="D80" s="983"/>
    </row>
    <row r="81" spans="1:4" s="981" customFormat="1" x14ac:dyDescent="0.25">
      <c r="A81" s="983"/>
      <c r="B81" s="983"/>
      <c r="C81" s="983"/>
      <c r="D81" s="983"/>
    </row>
    <row r="82" spans="1:4" s="981" customFormat="1" x14ac:dyDescent="0.25">
      <c r="A82" s="983"/>
      <c r="B82" s="983"/>
      <c r="C82" s="983"/>
      <c r="D82" s="983"/>
    </row>
    <row r="83" spans="1:4" s="981" customFormat="1" x14ac:dyDescent="0.25">
      <c r="A83" s="983"/>
      <c r="B83" s="983"/>
      <c r="C83" s="983"/>
      <c r="D83" s="983"/>
    </row>
    <row r="84" spans="1:4" s="981" customFormat="1" x14ac:dyDescent="0.25">
      <c r="A84" s="983"/>
      <c r="B84" s="983"/>
      <c r="C84" s="983"/>
      <c r="D84" s="983"/>
    </row>
    <row r="85" spans="1:4" s="981" customFormat="1" x14ac:dyDescent="0.25">
      <c r="A85" s="983"/>
      <c r="B85" s="983"/>
      <c r="C85" s="983"/>
      <c r="D85" s="983"/>
    </row>
    <row r="86" spans="1:4" s="981" customFormat="1" x14ac:dyDescent="0.25">
      <c r="A86" s="983"/>
      <c r="B86" s="983"/>
      <c r="C86" s="983"/>
      <c r="D86" s="983"/>
    </row>
    <row r="87" spans="1:4" s="981" customFormat="1" x14ac:dyDescent="0.25">
      <c r="A87" s="983"/>
      <c r="B87" s="983"/>
      <c r="C87" s="983"/>
      <c r="D87" s="983"/>
    </row>
    <row r="88" spans="1:4" s="981" customFormat="1" x14ac:dyDescent="0.25">
      <c r="A88" s="983"/>
      <c r="B88" s="983"/>
      <c r="C88" s="983"/>
      <c r="D88" s="983"/>
    </row>
    <row r="89" spans="1:4" s="981" customFormat="1" x14ac:dyDescent="0.25">
      <c r="A89" s="983"/>
      <c r="B89" s="983"/>
      <c r="C89" s="983"/>
      <c r="D89" s="983"/>
    </row>
    <row r="90" spans="1:4" s="981" customFormat="1" x14ac:dyDescent="0.25">
      <c r="A90" s="983"/>
      <c r="B90" s="983"/>
      <c r="C90" s="983"/>
      <c r="D90" s="983"/>
    </row>
    <row r="91" spans="1:4" s="981" customFormat="1" x14ac:dyDescent="0.25">
      <c r="A91" s="983"/>
      <c r="B91" s="983"/>
      <c r="C91" s="983"/>
      <c r="D91" s="983"/>
    </row>
    <row r="92" spans="1:4" s="981" customFormat="1" x14ac:dyDescent="0.25">
      <c r="A92" s="983"/>
      <c r="B92" s="983"/>
      <c r="C92" s="983"/>
      <c r="D92" s="983"/>
    </row>
    <row r="93" spans="1:4" s="981" customFormat="1" x14ac:dyDescent="0.25">
      <c r="A93" s="983"/>
      <c r="B93" s="983"/>
      <c r="C93" s="983"/>
      <c r="D93" s="983"/>
    </row>
    <row r="94" spans="1:4" s="981" customFormat="1" x14ac:dyDescent="0.25">
      <c r="A94" s="983"/>
      <c r="B94" s="983"/>
      <c r="C94" s="983"/>
      <c r="D94" s="983"/>
    </row>
    <row r="95" spans="1:4" s="981" customFormat="1" x14ac:dyDescent="0.25">
      <c r="A95" s="983"/>
      <c r="B95" s="983"/>
      <c r="C95" s="983"/>
      <c r="D95" s="983"/>
    </row>
    <row r="96" spans="1:4" s="981" customFormat="1" x14ac:dyDescent="0.25">
      <c r="A96" s="983"/>
      <c r="B96" s="983"/>
      <c r="C96" s="983"/>
      <c r="D96" s="983"/>
    </row>
    <row r="97" spans="1:4" s="981" customFormat="1" x14ac:dyDescent="0.25">
      <c r="A97" s="983"/>
      <c r="B97" s="983"/>
      <c r="C97" s="983"/>
      <c r="D97" s="983"/>
    </row>
    <row r="98" spans="1:4" s="981" customFormat="1" x14ac:dyDescent="0.25">
      <c r="A98" s="983"/>
      <c r="B98" s="983"/>
      <c r="C98" s="983"/>
      <c r="D98" s="983"/>
    </row>
    <row r="99" spans="1:4" s="981" customFormat="1" x14ac:dyDescent="0.25">
      <c r="A99" s="983"/>
      <c r="B99" s="983"/>
      <c r="C99" s="983"/>
      <c r="D99" s="983"/>
    </row>
    <row r="100" spans="1:4" s="981" customFormat="1" x14ac:dyDescent="0.25">
      <c r="A100" s="983"/>
      <c r="B100" s="983"/>
      <c r="C100" s="983"/>
      <c r="D100" s="983"/>
    </row>
    <row r="101" spans="1:4" s="981" customFormat="1" x14ac:dyDescent="0.25">
      <c r="A101" s="983"/>
      <c r="B101" s="983"/>
      <c r="C101" s="983"/>
      <c r="D101" s="983"/>
    </row>
    <row r="102" spans="1:4" s="981" customFormat="1" x14ac:dyDescent="0.25">
      <c r="A102" s="983"/>
      <c r="B102" s="983"/>
      <c r="C102" s="983"/>
      <c r="D102" s="983"/>
    </row>
    <row r="103" spans="1:4" s="981" customFormat="1" x14ac:dyDescent="0.25">
      <c r="A103" s="983"/>
      <c r="B103" s="983"/>
      <c r="C103" s="983"/>
      <c r="D103" s="983"/>
    </row>
    <row r="104" spans="1:4" s="981" customFormat="1" x14ac:dyDescent="0.25">
      <c r="A104" s="983"/>
      <c r="B104" s="983"/>
      <c r="C104" s="983"/>
      <c r="D104" s="983"/>
    </row>
    <row r="105" spans="1:4" s="981" customFormat="1" x14ac:dyDescent="0.25">
      <c r="A105" s="983"/>
      <c r="B105" s="983"/>
      <c r="C105" s="983"/>
      <c r="D105" s="983"/>
    </row>
    <row r="106" spans="1:4" s="981" customFormat="1" x14ac:dyDescent="0.25">
      <c r="A106" s="983"/>
      <c r="B106" s="983"/>
      <c r="C106" s="983"/>
      <c r="D106" s="983"/>
    </row>
    <row r="107" spans="1:4" s="981" customFormat="1" x14ac:dyDescent="0.25">
      <c r="A107" s="983"/>
      <c r="B107" s="983"/>
      <c r="C107" s="983"/>
      <c r="D107" s="983"/>
    </row>
    <row r="108" spans="1:4" s="981" customFormat="1" x14ac:dyDescent="0.25">
      <c r="A108" s="983"/>
      <c r="B108" s="983"/>
      <c r="C108" s="983"/>
      <c r="D108" s="983"/>
    </row>
    <row r="109" spans="1:4" s="981" customFormat="1" x14ac:dyDescent="0.25">
      <c r="A109" s="983"/>
      <c r="B109" s="983"/>
      <c r="C109" s="983"/>
      <c r="D109" s="983"/>
    </row>
    <row r="110" spans="1:4" s="981" customFormat="1" x14ac:dyDescent="0.25">
      <c r="A110" s="983"/>
      <c r="B110" s="983"/>
      <c r="C110" s="983"/>
      <c r="D110" s="983"/>
    </row>
    <row r="111" spans="1:4" s="981" customFormat="1" x14ac:dyDescent="0.25">
      <c r="A111" s="983"/>
      <c r="B111" s="983"/>
      <c r="C111" s="983"/>
      <c r="D111" s="983"/>
    </row>
    <row r="112" spans="1:4" s="981" customFormat="1" x14ac:dyDescent="0.25">
      <c r="A112" s="983"/>
      <c r="B112" s="983"/>
      <c r="C112" s="983"/>
      <c r="D112" s="983"/>
    </row>
    <row r="113" spans="1:4" s="981" customFormat="1" x14ac:dyDescent="0.25">
      <c r="A113" s="983"/>
      <c r="B113" s="983"/>
      <c r="C113" s="983"/>
      <c r="D113" s="983"/>
    </row>
    <row r="114" spans="1:4" s="981" customFormat="1" x14ac:dyDescent="0.25">
      <c r="A114" s="983"/>
      <c r="B114" s="983"/>
      <c r="C114" s="983"/>
      <c r="D114" s="983"/>
    </row>
    <row r="115" spans="1:4" s="981" customFormat="1" x14ac:dyDescent="0.25">
      <c r="A115" s="983"/>
      <c r="B115" s="983"/>
      <c r="C115" s="983"/>
      <c r="D115" s="983"/>
    </row>
    <row r="116" spans="1:4" s="981" customFormat="1" x14ac:dyDescent="0.25">
      <c r="A116" s="983"/>
      <c r="B116" s="983"/>
      <c r="C116" s="983"/>
      <c r="D116" s="983"/>
    </row>
    <row r="117" spans="1:4" s="981" customFormat="1" x14ac:dyDescent="0.25">
      <c r="A117" s="983"/>
      <c r="B117" s="983"/>
      <c r="C117" s="983"/>
      <c r="D117" s="983"/>
    </row>
    <row r="118" spans="1:4" s="981" customFormat="1" x14ac:dyDescent="0.25">
      <c r="A118" s="983"/>
      <c r="B118" s="983"/>
      <c r="C118" s="983"/>
      <c r="D118" s="983"/>
    </row>
    <row r="119" spans="1:4" s="981" customFormat="1" x14ac:dyDescent="0.25">
      <c r="A119" s="983"/>
      <c r="B119" s="983"/>
      <c r="C119" s="983"/>
      <c r="D119" s="983"/>
    </row>
    <row r="120" spans="1:4" s="981" customFormat="1" x14ac:dyDescent="0.25">
      <c r="A120" s="983"/>
      <c r="B120" s="983"/>
      <c r="C120" s="983"/>
      <c r="D120" s="983"/>
    </row>
    <row r="121" spans="1:4" s="981" customFormat="1" x14ac:dyDescent="0.25">
      <c r="A121" s="983"/>
      <c r="B121" s="983"/>
      <c r="C121" s="983"/>
      <c r="D121" s="983"/>
    </row>
    <row r="122" spans="1:4" s="981" customFormat="1" x14ac:dyDescent="0.25">
      <c r="A122" s="983"/>
      <c r="B122" s="983"/>
      <c r="C122" s="983"/>
      <c r="D122" s="983"/>
    </row>
    <row r="123" spans="1:4" s="981" customFormat="1" x14ac:dyDescent="0.25">
      <c r="A123" s="983"/>
      <c r="B123" s="983"/>
      <c r="C123" s="983"/>
      <c r="D123" s="983"/>
    </row>
    <row r="124" spans="1:4" s="981" customFormat="1" x14ac:dyDescent="0.25">
      <c r="A124" s="983"/>
      <c r="B124" s="983"/>
      <c r="C124" s="983"/>
      <c r="D124" s="983"/>
    </row>
    <row r="125" spans="1:4" s="981" customFormat="1" x14ac:dyDescent="0.25">
      <c r="A125" s="983"/>
      <c r="B125" s="983"/>
      <c r="C125" s="983"/>
      <c r="D125" s="983"/>
    </row>
    <row r="126" spans="1:4" s="981" customFormat="1" x14ac:dyDescent="0.25">
      <c r="A126" s="983"/>
      <c r="B126" s="983"/>
      <c r="C126" s="983"/>
      <c r="D126" s="983"/>
    </row>
    <row r="127" spans="1:4" s="981" customFormat="1" x14ac:dyDescent="0.25">
      <c r="A127" s="983"/>
      <c r="B127" s="983"/>
      <c r="C127" s="983"/>
      <c r="D127" s="983"/>
    </row>
    <row r="128" spans="1:4" s="981" customFormat="1" x14ac:dyDescent="0.25">
      <c r="A128" s="983"/>
      <c r="B128" s="983"/>
      <c r="C128" s="983"/>
      <c r="D128" s="983"/>
    </row>
    <row r="129" spans="1:4" s="981" customFormat="1" x14ac:dyDescent="0.25">
      <c r="A129" s="983"/>
      <c r="B129" s="983"/>
      <c r="C129" s="983"/>
      <c r="D129" s="983"/>
    </row>
    <row r="130" spans="1:4" s="981" customFormat="1" x14ac:dyDescent="0.25">
      <c r="A130" s="983"/>
      <c r="B130" s="983"/>
      <c r="C130" s="983"/>
      <c r="D130" s="983"/>
    </row>
    <row r="131" spans="1:4" s="981" customFormat="1" x14ac:dyDescent="0.25">
      <c r="A131" s="983"/>
      <c r="B131" s="983"/>
      <c r="C131" s="983"/>
      <c r="D131" s="983"/>
    </row>
    <row r="132" spans="1:4" s="981" customFormat="1" x14ac:dyDescent="0.25">
      <c r="A132" s="983"/>
      <c r="B132" s="983"/>
      <c r="C132" s="983"/>
      <c r="D132" s="983"/>
    </row>
    <row r="133" spans="1:4" s="981" customFormat="1" x14ac:dyDescent="0.25">
      <c r="A133" s="983"/>
      <c r="B133" s="983"/>
      <c r="C133" s="983"/>
      <c r="D133" s="983"/>
    </row>
    <row r="134" spans="1:4" s="981" customFormat="1" x14ac:dyDescent="0.25">
      <c r="A134" s="983"/>
      <c r="B134" s="983"/>
      <c r="C134" s="983"/>
      <c r="D134" s="983"/>
    </row>
    <row r="135" spans="1:4" s="981" customFormat="1" x14ac:dyDescent="0.25">
      <c r="A135" s="983"/>
      <c r="B135" s="983"/>
      <c r="C135" s="983"/>
      <c r="D135" s="983"/>
    </row>
    <row r="136" spans="1:4" s="981" customFormat="1" x14ac:dyDescent="0.25">
      <c r="A136" s="983"/>
      <c r="B136" s="983"/>
      <c r="C136" s="983"/>
      <c r="D136" s="983"/>
    </row>
    <row r="137" spans="1:4" s="981" customFormat="1" x14ac:dyDescent="0.25">
      <c r="A137" s="983"/>
      <c r="B137" s="983"/>
      <c r="C137" s="983"/>
      <c r="D137" s="983"/>
    </row>
    <row r="138" spans="1:4" s="981" customFormat="1" x14ac:dyDescent="0.25">
      <c r="A138" s="983"/>
      <c r="B138" s="983"/>
      <c r="C138" s="983"/>
      <c r="D138" s="983"/>
    </row>
    <row r="139" spans="1:4" s="981" customFormat="1" x14ac:dyDescent="0.25">
      <c r="A139" s="983"/>
      <c r="B139" s="983"/>
      <c r="C139" s="983"/>
      <c r="D139" s="983"/>
    </row>
    <row r="140" spans="1:4" s="981" customFormat="1" x14ac:dyDescent="0.25">
      <c r="A140" s="983"/>
      <c r="B140" s="983"/>
      <c r="C140" s="983"/>
      <c r="D140" s="983"/>
    </row>
    <row r="141" spans="1:4" s="981" customFormat="1" x14ac:dyDescent="0.25">
      <c r="A141" s="983"/>
      <c r="B141" s="983"/>
      <c r="C141" s="983"/>
      <c r="D141" s="983"/>
    </row>
    <row r="142" spans="1:4" s="981" customFormat="1" x14ac:dyDescent="0.25">
      <c r="A142" s="983"/>
      <c r="B142" s="983"/>
      <c r="C142" s="983"/>
      <c r="D142" s="983"/>
    </row>
    <row r="143" spans="1:4" s="981" customFormat="1" x14ac:dyDescent="0.25">
      <c r="A143" s="983"/>
      <c r="B143" s="983"/>
      <c r="C143" s="983"/>
      <c r="D143" s="983"/>
    </row>
    <row r="144" spans="1:4" s="981" customFormat="1" x14ac:dyDescent="0.25">
      <c r="A144" s="983"/>
      <c r="B144" s="983"/>
      <c r="C144" s="983"/>
      <c r="D144" s="983"/>
    </row>
    <row r="145" spans="1:4" s="981" customFormat="1" x14ac:dyDescent="0.25">
      <c r="A145" s="983"/>
      <c r="B145" s="983"/>
      <c r="C145" s="983"/>
      <c r="D145" s="983"/>
    </row>
    <row r="146" spans="1:4" s="981" customFormat="1" x14ac:dyDescent="0.25">
      <c r="A146" s="983"/>
      <c r="B146" s="983"/>
      <c r="C146" s="983"/>
      <c r="D146" s="983"/>
    </row>
    <row r="147" spans="1:4" s="981" customFormat="1" x14ac:dyDescent="0.25">
      <c r="A147" s="983"/>
      <c r="B147" s="983"/>
      <c r="C147" s="983"/>
      <c r="D147" s="983"/>
    </row>
    <row r="148" spans="1:4" s="981" customFormat="1" x14ac:dyDescent="0.25">
      <c r="A148" s="983"/>
      <c r="B148" s="983"/>
      <c r="C148" s="983"/>
      <c r="D148" s="983"/>
    </row>
    <row r="149" spans="1:4" s="981" customFormat="1" x14ac:dyDescent="0.25">
      <c r="A149" s="983"/>
      <c r="B149" s="983"/>
      <c r="C149" s="983"/>
      <c r="D149" s="983"/>
    </row>
    <row r="150" spans="1:4" s="981" customFormat="1" x14ac:dyDescent="0.25">
      <c r="A150" s="983"/>
      <c r="B150" s="983"/>
      <c r="C150" s="983"/>
      <c r="D150" s="983"/>
    </row>
    <row r="151" spans="1:4" s="981" customFormat="1" x14ac:dyDescent="0.25">
      <c r="A151" s="983"/>
      <c r="B151" s="983"/>
      <c r="C151" s="983"/>
      <c r="D151" s="983"/>
    </row>
    <row r="152" spans="1:4" s="981" customFormat="1" x14ac:dyDescent="0.25">
      <c r="A152" s="983"/>
      <c r="B152" s="983"/>
      <c r="C152" s="983"/>
      <c r="D152" s="983"/>
    </row>
    <row r="153" spans="1:4" s="981" customFormat="1" x14ac:dyDescent="0.25">
      <c r="A153" s="983"/>
      <c r="B153" s="983"/>
      <c r="C153" s="983"/>
      <c r="D153" s="983"/>
    </row>
    <row r="154" spans="1:4" s="981" customFormat="1" x14ac:dyDescent="0.25">
      <c r="A154" s="983"/>
      <c r="B154" s="983"/>
      <c r="C154" s="983"/>
      <c r="D154" s="983"/>
    </row>
    <row r="155" spans="1:4" s="981" customFormat="1" x14ac:dyDescent="0.25">
      <c r="A155" s="983"/>
      <c r="B155" s="983"/>
      <c r="C155" s="983"/>
      <c r="D155" s="983"/>
    </row>
    <row r="156" spans="1:4" s="981" customFormat="1" x14ac:dyDescent="0.25">
      <c r="A156" s="983"/>
      <c r="B156" s="983"/>
      <c r="C156" s="983"/>
      <c r="D156" s="983"/>
    </row>
    <row r="157" spans="1:4" s="981" customFormat="1" x14ac:dyDescent="0.25">
      <c r="A157" s="983"/>
      <c r="B157" s="983"/>
      <c r="C157" s="983"/>
      <c r="D157" s="983"/>
    </row>
    <row r="158" spans="1:4" s="981" customFormat="1" x14ac:dyDescent="0.25">
      <c r="A158" s="983"/>
      <c r="B158" s="983"/>
      <c r="C158" s="983"/>
      <c r="D158" s="983"/>
    </row>
    <row r="159" spans="1:4" s="981" customFormat="1" x14ac:dyDescent="0.25">
      <c r="A159" s="983"/>
      <c r="B159" s="983"/>
      <c r="C159" s="983"/>
      <c r="D159" s="983"/>
    </row>
    <row r="160" spans="1:4" s="981" customFormat="1" x14ac:dyDescent="0.25">
      <c r="A160" s="983"/>
      <c r="B160" s="983"/>
      <c r="C160" s="983"/>
      <c r="D160" s="983"/>
    </row>
    <row r="161" spans="1:4" s="981" customFormat="1" x14ac:dyDescent="0.25">
      <c r="A161" s="983"/>
      <c r="B161" s="983"/>
      <c r="C161" s="983"/>
      <c r="D161" s="983"/>
    </row>
    <row r="162" spans="1:4" s="981" customFormat="1" x14ac:dyDescent="0.25">
      <c r="A162" s="983"/>
      <c r="B162" s="983"/>
      <c r="C162" s="983"/>
      <c r="D162" s="983"/>
    </row>
    <row r="163" spans="1:4" s="981" customFormat="1" x14ac:dyDescent="0.25">
      <c r="A163" s="983"/>
      <c r="B163" s="983"/>
      <c r="C163" s="983"/>
      <c r="D163" s="983"/>
    </row>
    <row r="164" spans="1:4" s="981" customFormat="1" x14ac:dyDescent="0.25">
      <c r="A164" s="983"/>
      <c r="B164" s="983"/>
      <c r="C164" s="983"/>
      <c r="D164" s="983"/>
    </row>
    <row r="165" spans="1:4" s="981" customFormat="1" x14ac:dyDescent="0.25">
      <c r="A165" s="983"/>
      <c r="B165" s="983"/>
      <c r="C165" s="983"/>
      <c r="D165" s="983"/>
    </row>
    <row r="166" spans="1:4" s="981" customFormat="1" x14ac:dyDescent="0.25">
      <c r="A166" s="983"/>
      <c r="B166" s="983"/>
      <c r="C166" s="983"/>
      <c r="D166" s="983"/>
    </row>
    <row r="167" spans="1:4" s="981" customFormat="1" x14ac:dyDescent="0.25">
      <c r="A167" s="983"/>
      <c r="B167" s="983"/>
      <c r="C167" s="983"/>
      <c r="D167" s="983"/>
    </row>
    <row r="168" spans="1:4" s="981" customFormat="1" x14ac:dyDescent="0.25">
      <c r="A168" s="983"/>
      <c r="B168" s="983"/>
      <c r="C168" s="983"/>
      <c r="D168" s="983"/>
    </row>
    <row r="169" spans="1:4" s="981" customFormat="1" x14ac:dyDescent="0.25">
      <c r="A169" s="983"/>
      <c r="B169" s="983"/>
      <c r="C169" s="983"/>
      <c r="D169" s="983"/>
    </row>
    <row r="170" spans="1:4" s="981" customFormat="1" x14ac:dyDescent="0.25">
      <c r="A170" s="983"/>
      <c r="B170" s="983"/>
      <c r="C170" s="983"/>
      <c r="D170" s="983"/>
    </row>
    <row r="171" spans="1:4" s="981" customFormat="1" x14ac:dyDescent="0.25">
      <c r="A171" s="983"/>
      <c r="B171" s="983"/>
      <c r="C171" s="983"/>
      <c r="D171" s="983"/>
    </row>
    <row r="172" spans="1:4" s="981" customFormat="1" x14ac:dyDescent="0.25">
      <c r="A172" s="983"/>
      <c r="B172" s="983"/>
      <c r="C172" s="983"/>
      <c r="D172" s="983"/>
    </row>
    <row r="173" spans="1:4" s="981" customFormat="1" x14ac:dyDescent="0.25">
      <c r="A173" s="983"/>
      <c r="B173" s="983"/>
      <c r="C173" s="983"/>
      <c r="D173" s="983"/>
    </row>
    <row r="174" spans="1:4" s="981" customFormat="1" x14ac:dyDescent="0.25">
      <c r="A174" s="983"/>
      <c r="B174" s="983"/>
      <c r="C174" s="983"/>
      <c r="D174" s="983"/>
    </row>
    <row r="175" spans="1:4" s="981" customFormat="1" x14ac:dyDescent="0.25">
      <c r="A175" s="983"/>
      <c r="B175" s="983"/>
      <c r="C175" s="983"/>
      <c r="D175" s="983"/>
    </row>
    <row r="176" spans="1:4" s="981" customFormat="1" x14ac:dyDescent="0.25">
      <c r="A176" s="983"/>
      <c r="B176" s="983"/>
      <c r="C176" s="983"/>
      <c r="D176" s="983"/>
    </row>
    <row r="177" spans="1:4" s="981" customFormat="1" x14ac:dyDescent="0.25">
      <c r="A177" s="983"/>
      <c r="B177" s="983"/>
      <c r="C177" s="983"/>
      <c r="D177" s="983"/>
    </row>
    <row r="178" spans="1:4" s="981" customFormat="1" x14ac:dyDescent="0.25">
      <c r="A178" s="983"/>
      <c r="B178" s="983"/>
      <c r="C178" s="983"/>
      <c r="D178" s="983"/>
    </row>
    <row r="179" spans="1:4" s="981" customFormat="1" x14ac:dyDescent="0.25">
      <c r="A179" s="983"/>
      <c r="B179" s="983"/>
      <c r="C179" s="983"/>
      <c r="D179" s="983"/>
    </row>
    <row r="180" spans="1:4" s="981" customFormat="1" x14ac:dyDescent="0.25">
      <c r="A180" s="983"/>
      <c r="B180" s="983"/>
      <c r="C180" s="983"/>
      <c r="D180" s="983"/>
    </row>
    <row r="181" spans="1:4" s="981" customFormat="1" x14ac:dyDescent="0.25">
      <c r="A181" s="983"/>
      <c r="B181" s="983"/>
      <c r="C181" s="983"/>
      <c r="D181" s="983"/>
    </row>
    <row r="182" spans="1:4" s="981" customFormat="1" x14ac:dyDescent="0.25">
      <c r="A182" s="983"/>
      <c r="B182" s="983"/>
      <c r="C182" s="983"/>
      <c r="D182" s="983"/>
    </row>
    <row r="183" spans="1:4" s="981" customFormat="1" x14ac:dyDescent="0.25">
      <c r="A183" s="983"/>
      <c r="B183" s="983"/>
      <c r="C183" s="983"/>
      <c r="D183" s="983"/>
    </row>
    <row r="184" spans="1:4" s="981" customFormat="1" x14ac:dyDescent="0.25">
      <c r="A184" s="983"/>
      <c r="B184" s="983"/>
      <c r="C184" s="983"/>
      <c r="D184" s="983"/>
    </row>
    <row r="185" spans="1:4" s="981" customFormat="1" x14ac:dyDescent="0.25">
      <c r="A185" s="983"/>
      <c r="B185" s="983"/>
      <c r="C185" s="983"/>
      <c r="D185" s="983"/>
    </row>
    <row r="186" spans="1:4" s="981" customFormat="1" x14ac:dyDescent="0.25">
      <c r="A186" s="983"/>
      <c r="B186" s="983"/>
      <c r="C186" s="983"/>
      <c r="D186" s="983"/>
    </row>
    <row r="187" spans="1:4" s="981" customFormat="1" x14ac:dyDescent="0.25">
      <c r="A187" s="983"/>
      <c r="B187" s="983"/>
      <c r="C187" s="983"/>
      <c r="D187" s="983"/>
    </row>
    <row r="188" spans="1:4" s="981" customFormat="1" x14ac:dyDescent="0.25">
      <c r="A188" s="983"/>
      <c r="B188" s="983"/>
      <c r="C188" s="983"/>
      <c r="D188" s="983"/>
    </row>
    <row r="189" spans="1:4" s="981" customFormat="1" x14ac:dyDescent="0.25">
      <c r="A189" s="983"/>
      <c r="B189" s="983"/>
      <c r="C189" s="983"/>
      <c r="D189" s="983"/>
    </row>
    <row r="190" spans="1:4" s="981" customFormat="1" x14ac:dyDescent="0.25">
      <c r="A190" s="983"/>
      <c r="B190" s="983"/>
      <c r="C190" s="983"/>
      <c r="D190" s="983"/>
    </row>
    <row r="191" spans="1:4" s="981" customFormat="1" x14ac:dyDescent="0.25">
      <c r="A191" s="983"/>
      <c r="B191" s="983"/>
      <c r="C191" s="983"/>
      <c r="D191" s="983"/>
    </row>
    <row r="192" spans="1:4" s="981" customFormat="1" x14ac:dyDescent="0.25">
      <c r="A192" s="983"/>
      <c r="B192" s="983"/>
      <c r="C192" s="983"/>
      <c r="D192" s="983"/>
    </row>
    <row r="193" spans="1:4" s="981" customFormat="1" x14ac:dyDescent="0.25">
      <c r="A193" s="983"/>
      <c r="B193" s="983"/>
      <c r="C193" s="983"/>
      <c r="D193" s="983"/>
    </row>
    <row r="194" spans="1:4" s="981" customFormat="1" x14ac:dyDescent="0.25">
      <c r="A194" s="983"/>
      <c r="B194" s="983"/>
      <c r="C194" s="983"/>
      <c r="D194" s="983"/>
    </row>
    <row r="195" spans="1:4" s="981" customFormat="1" x14ac:dyDescent="0.25">
      <c r="A195" s="983"/>
      <c r="B195" s="983"/>
      <c r="C195" s="983"/>
      <c r="D195" s="983"/>
    </row>
    <row r="196" spans="1:4" s="981" customFormat="1" x14ac:dyDescent="0.25">
      <c r="A196" s="983"/>
      <c r="B196" s="983"/>
      <c r="C196" s="983"/>
      <c r="D196" s="983"/>
    </row>
    <row r="197" spans="1:4" s="981" customFormat="1" x14ac:dyDescent="0.25">
      <c r="A197" s="983"/>
      <c r="B197" s="983"/>
      <c r="C197" s="983"/>
      <c r="D197" s="983"/>
    </row>
    <row r="198" spans="1:4" s="981" customFormat="1" x14ac:dyDescent="0.25">
      <c r="A198" s="983"/>
      <c r="B198" s="983"/>
      <c r="C198" s="983"/>
      <c r="D198" s="983"/>
    </row>
    <row r="199" spans="1:4" s="981" customFormat="1" x14ac:dyDescent="0.25">
      <c r="A199" s="983"/>
      <c r="B199" s="983"/>
      <c r="C199" s="983"/>
      <c r="D199" s="983"/>
    </row>
    <row r="200" spans="1:4" s="981" customFormat="1" x14ac:dyDescent="0.25">
      <c r="A200" s="983"/>
      <c r="B200" s="983"/>
      <c r="C200" s="983"/>
      <c r="D200" s="983"/>
    </row>
    <row r="201" spans="1:4" s="981" customFormat="1" x14ac:dyDescent="0.25">
      <c r="A201" s="983"/>
      <c r="B201" s="983"/>
      <c r="C201" s="983"/>
      <c r="D201" s="983"/>
    </row>
    <row r="202" spans="1:4" s="981" customFormat="1" x14ac:dyDescent="0.25">
      <c r="A202" s="983"/>
      <c r="B202" s="983"/>
      <c r="C202" s="983"/>
      <c r="D202" s="983"/>
    </row>
    <row r="203" spans="1:4" s="981" customFormat="1" x14ac:dyDescent="0.25">
      <c r="A203" s="983"/>
      <c r="B203" s="983"/>
      <c r="C203" s="983"/>
      <c r="D203" s="983"/>
    </row>
    <row r="204" spans="1:4" s="981" customFormat="1" x14ac:dyDescent="0.25">
      <c r="A204" s="983"/>
      <c r="B204" s="983"/>
      <c r="C204" s="983"/>
      <c r="D204" s="983"/>
    </row>
    <row r="205" spans="1:4" s="981" customFormat="1" x14ac:dyDescent="0.25">
      <c r="A205" s="983"/>
      <c r="B205" s="983"/>
      <c r="C205" s="983"/>
      <c r="D205" s="983"/>
    </row>
    <row r="206" spans="1:4" s="981" customFormat="1" x14ac:dyDescent="0.25">
      <c r="A206" s="983"/>
      <c r="B206" s="983"/>
      <c r="C206" s="983"/>
      <c r="D206" s="983"/>
    </row>
    <row r="207" spans="1:4" s="981" customFormat="1" x14ac:dyDescent="0.25">
      <c r="A207" s="983"/>
      <c r="B207" s="983"/>
      <c r="C207" s="983"/>
      <c r="D207" s="983"/>
    </row>
    <row r="208" spans="1:4" s="981" customFormat="1" x14ac:dyDescent="0.25">
      <c r="A208" s="983"/>
      <c r="B208" s="983"/>
      <c r="C208" s="983"/>
      <c r="D208" s="983"/>
    </row>
    <row r="209" spans="1:4" s="981" customFormat="1" x14ac:dyDescent="0.25">
      <c r="A209" s="983"/>
      <c r="B209" s="983"/>
      <c r="C209" s="983"/>
      <c r="D209" s="983"/>
    </row>
    <row r="210" spans="1:4" s="981" customFormat="1" x14ac:dyDescent="0.25">
      <c r="A210" s="983"/>
      <c r="B210" s="983"/>
      <c r="C210" s="983"/>
      <c r="D210" s="983"/>
    </row>
    <row r="211" spans="1:4" s="981" customFormat="1" x14ac:dyDescent="0.25">
      <c r="A211" s="983"/>
      <c r="B211" s="983"/>
      <c r="C211" s="983"/>
      <c r="D211" s="983"/>
    </row>
    <row r="212" spans="1:4" s="981" customFormat="1" x14ac:dyDescent="0.25">
      <c r="A212" s="983"/>
      <c r="B212" s="983"/>
      <c r="C212" s="983"/>
      <c r="D212" s="983"/>
    </row>
    <row r="213" spans="1:4" s="981" customFormat="1" x14ac:dyDescent="0.25">
      <c r="A213" s="983"/>
      <c r="B213" s="983"/>
      <c r="C213" s="983"/>
      <c r="D213" s="983"/>
    </row>
    <row r="214" spans="1:4" s="981" customFormat="1" x14ac:dyDescent="0.25">
      <c r="A214" s="983"/>
      <c r="B214" s="983"/>
      <c r="C214" s="983"/>
      <c r="D214" s="983"/>
    </row>
    <row r="215" spans="1:4" s="981" customFormat="1" x14ac:dyDescent="0.25">
      <c r="A215" s="983"/>
      <c r="B215" s="983"/>
      <c r="C215" s="983"/>
      <c r="D215" s="983"/>
    </row>
    <row r="216" spans="1:4" s="981" customFormat="1" x14ac:dyDescent="0.25">
      <c r="A216" s="983"/>
      <c r="B216" s="983"/>
      <c r="C216" s="983"/>
      <c r="D216" s="983"/>
    </row>
    <row r="217" spans="1:4" s="981" customFormat="1" x14ac:dyDescent="0.25">
      <c r="A217" s="983"/>
      <c r="B217" s="983"/>
      <c r="C217" s="983"/>
      <c r="D217" s="983"/>
    </row>
    <row r="218" spans="1:4" s="981" customFormat="1" x14ac:dyDescent="0.25">
      <c r="A218" s="983"/>
      <c r="B218" s="983"/>
      <c r="C218" s="983"/>
      <c r="D218" s="983"/>
    </row>
    <row r="219" spans="1:4" s="981" customFormat="1" x14ac:dyDescent="0.25">
      <c r="A219" s="983"/>
      <c r="B219" s="983"/>
      <c r="C219" s="983"/>
      <c r="D219" s="983"/>
    </row>
    <row r="220" spans="1:4" s="981" customFormat="1" x14ac:dyDescent="0.25">
      <c r="A220" s="983"/>
      <c r="B220" s="983"/>
      <c r="C220" s="983"/>
      <c r="D220" s="983"/>
    </row>
    <row r="221" spans="1:4" s="981" customFormat="1" x14ac:dyDescent="0.25">
      <c r="A221" s="983"/>
      <c r="B221" s="983"/>
      <c r="C221" s="983"/>
      <c r="D221" s="983"/>
    </row>
    <row r="222" spans="1:4" s="981" customFormat="1" x14ac:dyDescent="0.25">
      <c r="A222" s="983"/>
      <c r="B222" s="983"/>
      <c r="C222" s="983"/>
      <c r="D222" s="983"/>
    </row>
    <row r="223" spans="1:4" s="981" customFormat="1" x14ac:dyDescent="0.25">
      <c r="A223" s="983"/>
      <c r="B223" s="983"/>
      <c r="C223" s="983"/>
      <c r="D223" s="983"/>
    </row>
    <row r="224" spans="1:4" s="981" customFormat="1" x14ac:dyDescent="0.25">
      <c r="A224" s="983"/>
      <c r="B224" s="983"/>
      <c r="C224" s="983"/>
      <c r="D224" s="983"/>
    </row>
    <row r="225" spans="1:4" s="981" customFormat="1" x14ac:dyDescent="0.25">
      <c r="A225" s="983"/>
      <c r="B225" s="983"/>
      <c r="C225" s="983"/>
      <c r="D225" s="983"/>
    </row>
    <row r="226" spans="1:4" s="981" customFormat="1" x14ac:dyDescent="0.25">
      <c r="A226" s="983"/>
      <c r="B226" s="983"/>
      <c r="C226" s="983"/>
      <c r="D226" s="983"/>
    </row>
    <row r="227" spans="1:4" s="981" customFormat="1" x14ac:dyDescent="0.25">
      <c r="A227" s="983"/>
      <c r="B227" s="983"/>
      <c r="C227" s="983"/>
      <c r="D227" s="983"/>
    </row>
    <row r="228" spans="1:4" s="981" customFormat="1" x14ac:dyDescent="0.25">
      <c r="A228" s="983"/>
      <c r="B228" s="983"/>
      <c r="C228" s="983"/>
      <c r="D228" s="983"/>
    </row>
    <row r="229" spans="1:4" s="981" customFormat="1" x14ac:dyDescent="0.25">
      <c r="A229" s="983"/>
      <c r="B229" s="983"/>
      <c r="C229" s="983"/>
      <c r="D229" s="983"/>
    </row>
    <row r="230" spans="1:4" s="981" customFormat="1" x14ac:dyDescent="0.25">
      <c r="A230" s="983"/>
      <c r="B230" s="983"/>
      <c r="C230" s="983"/>
      <c r="D230" s="983"/>
    </row>
    <row r="231" spans="1:4" s="981" customFormat="1" x14ac:dyDescent="0.25">
      <c r="A231" s="983"/>
      <c r="B231" s="983"/>
      <c r="C231" s="983"/>
      <c r="D231" s="983"/>
    </row>
    <row r="232" spans="1:4" s="981" customFormat="1" x14ac:dyDescent="0.25">
      <c r="A232" s="983"/>
      <c r="B232" s="983"/>
      <c r="C232" s="983"/>
      <c r="D232" s="983"/>
    </row>
    <row r="233" spans="1:4" s="981" customFormat="1" x14ac:dyDescent="0.25">
      <c r="A233" s="983"/>
      <c r="B233" s="983"/>
      <c r="C233" s="983"/>
      <c r="D233" s="983"/>
    </row>
    <row r="234" spans="1:4" s="981" customFormat="1" x14ac:dyDescent="0.25">
      <c r="A234" s="983"/>
      <c r="B234" s="983"/>
      <c r="C234" s="983"/>
      <c r="D234" s="983"/>
    </row>
    <row r="235" spans="1:4" s="981" customFormat="1" x14ac:dyDescent="0.25">
      <c r="A235" s="983"/>
      <c r="B235" s="983"/>
      <c r="C235" s="983"/>
      <c r="D235" s="983"/>
    </row>
    <row r="236" spans="1:4" s="981" customFormat="1" x14ac:dyDescent="0.25">
      <c r="A236" s="983"/>
      <c r="B236" s="983"/>
      <c r="C236" s="983"/>
      <c r="D236" s="983"/>
    </row>
    <row r="237" spans="1:4" s="981" customFormat="1" x14ac:dyDescent="0.25">
      <c r="A237" s="983"/>
      <c r="B237" s="983"/>
      <c r="C237" s="983"/>
      <c r="D237" s="983"/>
    </row>
    <row r="238" spans="1:4" s="981" customFormat="1" x14ac:dyDescent="0.25">
      <c r="A238" s="983"/>
      <c r="B238" s="983"/>
      <c r="C238" s="983"/>
      <c r="D238" s="983"/>
    </row>
    <row r="239" spans="1:4" s="981" customFormat="1" x14ac:dyDescent="0.25">
      <c r="A239" s="983"/>
      <c r="B239" s="983"/>
      <c r="C239" s="983"/>
      <c r="D239" s="983"/>
    </row>
    <row r="240" spans="1:4" s="981" customFormat="1" x14ac:dyDescent="0.25">
      <c r="A240" s="983"/>
      <c r="B240" s="983"/>
      <c r="C240" s="983"/>
      <c r="D240" s="983"/>
    </row>
    <row r="241" spans="1:4" s="981" customFormat="1" x14ac:dyDescent="0.25">
      <c r="A241" s="983"/>
      <c r="B241" s="983"/>
      <c r="C241" s="983"/>
      <c r="D241" s="983"/>
    </row>
    <row r="242" spans="1:4" s="981" customFormat="1" x14ac:dyDescent="0.25">
      <c r="A242" s="983"/>
      <c r="B242" s="983"/>
      <c r="C242" s="983"/>
      <c r="D242" s="983"/>
    </row>
    <row r="243" spans="1:4" s="981" customFormat="1" x14ac:dyDescent="0.25">
      <c r="A243" s="983"/>
      <c r="B243" s="983"/>
      <c r="C243" s="983"/>
      <c r="D243" s="983"/>
    </row>
    <row r="244" spans="1:4" s="981" customFormat="1" x14ac:dyDescent="0.25">
      <c r="A244" s="983"/>
      <c r="B244" s="983"/>
      <c r="C244" s="983"/>
      <c r="D244" s="983"/>
    </row>
    <row r="245" spans="1:4" s="981" customFormat="1" x14ac:dyDescent="0.25">
      <c r="A245" s="983"/>
      <c r="B245" s="983"/>
      <c r="C245" s="983"/>
      <c r="D245" s="983"/>
    </row>
    <row r="246" spans="1:4" s="981" customFormat="1" x14ac:dyDescent="0.25">
      <c r="A246" s="983"/>
      <c r="B246" s="983"/>
      <c r="C246" s="983"/>
      <c r="D246" s="983"/>
    </row>
    <row r="247" spans="1:4" s="981" customFormat="1" x14ac:dyDescent="0.25">
      <c r="A247" s="983"/>
      <c r="B247" s="983"/>
      <c r="C247" s="983"/>
      <c r="D247" s="983"/>
    </row>
    <row r="248" spans="1:4" s="981" customFormat="1" x14ac:dyDescent="0.25">
      <c r="A248" s="983"/>
      <c r="B248" s="983"/>
      <c r="C248" s="983"/>
      <c r="D248" s="983"/>
    </row>
    <row r="249" spans="1:4" s="981" customFormat="1" x14ac:dyDescent="0.25">
      <c r="A249" s="983"/>
      <c r="B249" s="983"/>
      <c r="C249" s="983"/>
      <c r="D249" s="983"/>
    </row>
    <row r="250" spans="1:4" s="981" customFormat="1" x14ac:dyDescent="0.25">
      <c r="A250" s="983"/>
      <c r="B250" s="983"/>
      <c r="C250" s="983"/>
      <c r="D250" s="983"/>
    </row>
    <row r="251" spans="1:4" s="981" customFormat="1" x14ac:dyDescent="0.25">
      <c r="A251" s="983"/>
      <c r="B251" s="983"/>
      <c r="C251" s="983"/>
      <c r="D251" s="983"/>
    </row>
    <row r="252" spans="1:4" s="981" customFormat="1" x14ac:dyDescent="0.25">
      <c r="A252" s="983"/>
      <c r="B252" s="983"/>
      <c r="C252" s="983"/>
      <c r="D252" s="983"/>
    </row>
    <row r="253" spans="1:4" s="981" customFormat="1" x14ac:dyDescent="0.25">
      <c r="A253" s="983"/>
      <c r="B253" s="983"/>
      <c r="C253" s="983"/>
      <c r="D253" s="983"/>
    </row>
    <row r="254" spans="1:4" s="981" customFormat="1" x14ac:dyDescent="0.25">
      <c r="A254" s="983"/>
      <c r="B254" s="983"/>
      <c r="C254" s="983"/>
      <c r="D254" s="983"/>
    </row>
    <row r="255" spans="1:4" s="981" customFormat="1" x14ac:dyDescent="0.25">
      <c r="A255" s="983"/>
      <c r="B255" s="983"/>
      <c r="C255" s="983"/>
      <c r="D255" s="983"/>
    </row>
    <row r="256" spans="1:4" s="981" customFormat="1" x14ac:dyDescent="0.25">
      <c r="A256" s="983"/>
      <c r="B256" s="983"/>
      <c r="C256" s="983"/>
      <c r="D256" s="983"/>
    </row>
    <row r="257" spans="1:4" s="981" customFormat="1" x14ac:dyDescent="0.25">
      <c r="A257" s="983"/>
      <c r="B257" s="983"/>
      <c r="C257" s="983"/>
      <c r="D257" s="983"/>
    </row>
    <row r="258" spans="1:4" s="981" customFormat="1" x14ac:dyDescent="0.25">
      <c r="A258" s="983"/>
      <c r="B258" s="983"/>
      <c r="C258" s="983"/>
      <c r="D258" s="983"/>
    </row>
    <row r="259" spans="1:4" s="981" customFormat="1" x14ac:dyDescent="0.25">
      <c r="A259" s="983"/>
      <c r="B259" s="983"/>
      <c r="C259" s="983"/>
      <c r="D259" s="983"/>
    </row>
    <row r="260" spans="1:4" s="981" customFormat="1" x14ac:dyDescent="0.25">
      <c r="A260" s="983"/>
      <c r="B260" s="983"/>
      <c r="C260" s="983"/>
      <c r="D260" s="983"/>
    </row>
    <row r="261" spans="1:4" s="981" customFormat="1" x14ac:dyDescent="0.25">
      <c r="A261" s="983"/>
      <c r="B261" s="983"/>
      <c r="C261" s="983"/>
      <c r="D261" s="983"/>
    </row>
    <row r="262" spans="1:4" s="981" customFormat="1" x14ac:dyDescent="0.25">
      <c r="A262" s="983"/>
      <c r="B262" s="983"/>
      <c r="C262" s="983"/>
      <c r="D262" s="983"/>
    </row>
    <row r="263" spans="1:4" s="981" customFormat="1" x14ac:dyDescent="0.25">
      <c r="A263" s="983"/>
      <c r="B263" s="983"/>
      <c r="C263" s="983"/>
      <c r="D263" s="983"/>
    </row>
    <row r="264" spans="1:4" s="981" customFormat="1" x14ac:dyDescent="0.25">
      <c r="A264" s="983"/>
      <c r="B264" s="983"/>
      <c r="C264" s="983"/>
      <c r="D264" s="983"/>
    </row>
    <row r="265" spans="1:4" s="981" customFormat="1" x14ac:dyDescent="0.25">
      <c r="A265" s="983"/>
      <c r="B265" s="983"/>
      <c r="C265" s="983"/>
      <c r="D265" s="983"/>
    </row>
    <row r="266" spans="1:4" s="981" customFormat="1" x14ac:dyDescent="0.25">
      <c r="A266" s="983"/>
      <c r="B266" s="983"/>
      <c r="C266" s="983"/>
      <c r="D266" s="983"/>
    </row>
    <row r="267" spans="1:4" s="981" customFormat="1" x14ac:dyDescent="0.25">
      <c r="A267" s="983"/>
      <c r="B267" s="983"/>
      <c r="C267" s="983"/>
      <c r="D267" s="983"/>
    </row>
    <row r="268" spans="1:4" s="981" customFormat="1" x14ac:dyDescent="0.25">
      <c r="A268" s="983"/>
      <c r="B268" s="983"/>
      <c r="C268" s="983"/>
      <c r="D268" s="983"/>
    </row>
    <row r="269" spans="1:4" s="981" customFormat="1" x14ac:dyDescent="0.25">
      <c r="A269" s="983"/>
      <c r="B269" s="983"/>
      <c r="C269" s="983"/>
      <c r="D269" s="983"/>
    </row>
    <row r="270" spans="1:4" s="981" customFormat="1" x14ac:dyDescent="0.25">
      <c r="A270" s="983"/>
      <c r="B270" s="983"/>
      <c r="C270" s="983"/>
      <c r="D270" s="983"/>
    </row>
    <row r="271" spans="1:4" s="981" customFormat="1" x14ac:dyDescent="0.25">
      <c r="A271" s="983"/>
      <c r="B271" s="983"/>
      <c r="C271" s="983"/>
      <c r="D271" s="983"/>
    </row>
    <row r="272" spans="1:4" s="981" customFormat="1" x14ac:dyDescent="0.25">
      <c r="A272" s="983"/>
      <c r="B272" s="983"/>
      <c r="C272" s="983"/>
      <c r="D272" s="983"/>
    </row>
    <row r="273" spans="1:4" s="981" customFormat="1" x14ac:dyDescent="0.25">
      <c r="A273" s="983"/>
      <c r="B273" s="983"/>
      <c r="C273" s="983"/>
      <c r="D273" s="983"/>
    </row>
    <row r="274" spans="1:4" s="981" customFormat="1" x14ac:dyDescent="0.25">
      <c r="A274" s="983"/>
      <c r="B274" s="983"/>
      <c r="C274" s="983"/>
      <c r="D274" s="983"/>
    </row>
    <row r="275" spans="1:4" s="981" customFormat="1" x14ac:dyDescent="0.25">
      <c r="A275" s="983"/>
      <c r="B275" s="983"/>
      <c r="C275" s="983"/>
      <c r="D275" s="983"/>
    </row>
    <row r="276" spans="1:4" s="981" customFormat="1" x14ac:dyDescent="0.25">
      <c r="A276" s="983"/>
      <c r="B276" s="983"/>
      <c r="C276" s="983"/>
      <c r="D276" s="983"/>
    </row>
    <row r="277" spans="1:4" s="981" customFormat="1" x14ac:dyDescent="0.25">
      <c r="A277" s="983"/>
      <c r="B277" s="983"/>
      <c r="C277" s="983"/>
      <c r="D277" s="983"/>
    </row>
    <row r="278" spans="1:4" s="981" customFormat="1" x14ac:dyDescent="0.25">
      <c r="A278" s="983"/>
      <c r="B278" s="983"/>
      <c r="C278" s="983"/>
      <c r="D278" s="983"/>
    </row>
    <row r="279" spans="1:4" s="981" customFormat="1" x14ac:dyDescent="0.25">
      <c r="A279" s="983"/>
      <c r="B279" s="983"/>
      <c r="C279" s="983"/>
      <c r="D279" s="983"/>
    </row>
    <row r="280" spans="1:4" s="981" customFormat="1" x14ac:dyDescent="0.25">
      <c r="A280" s="983"/>
      <c r="B280" s="983"/>
      <c r="C280" s="983"/>
      <c r="D280" s="983"/>
    </row>
    <row r="281" spans="1:4" s="981" customFormat="1" x14ac:dyDescent="0.25">
      <c r="A281" s="983"/>
      <c r="B281" s="983"/>
      <c r="C281" s="983"/>
      <c r="D281" s="983"/>
    </row>
    <row r="282" spans="1:4" s="981" customFormat="1" x14ac:dyDescent="0.25">
      <c r="A282" s="983"/>
      <c r="B282" s="983"/>
      <c r="C282" s="983"/>
      <c r="D282" s="983"/>
    </row>
    <row r="283" spans="1:4" s="981" customFormat="1" x14ac:dyDescent="0.25">
      <c r="A283" s="983"/>
      <c r="B283" s="983"/>
      <c r="C283" s="983"/>
      <c r="D283" s="983"/>
    </row>
    <row r="284" spans="1:4" s="981" customFormat="1" x14ac:dyDescent="0.25">
      <c r="A284" s="983"/>
      <c r="B284" s="983"/>
      <c r="C284" s="983"/>
      <c r="D284" s="983"/>
    </row>
    <row r="285" spans="1:4" s="981" customFormat="1" x14ac:dyDescent="0.25">
      <c r="A285" s="983"/>
      <c r="B285" s="983"/>
      <c r="C285" s="983"/>
      <c r="D285" s="983"/>
    </row>
    <row r="286" spans="1:4" s="981" customFormat="1" x14ac:dyDescent="0.25">
      <c r="A286" s="983"/>
      <c r="B286" s="983"/>
      <c r="C286" s="983"/>
      <c r="D286" s="983"/>
    </row>
    <row r="287" spans="1:4" s="981" customFormat="1" x14ac:dyDescent="0.25">
      <c r="A287" s="983"/>
      <c r="B287" s="983"/>
      <c r="C287" s="983"/>
      <c r="D287" s="983"/>
    </row>
    <row r="288" spans="1:4" s="981" customFormat="1" x14ac:dyDescent="0.25">
      <c r="A288" s="983"/>
      <c r="B288" s="983"/>
      <c r="C288" s="983"/>
      <c r="D288" s="983"/>
    </row>
    <row r="289" spans="1:4" s="981" customFormat="1" x14ac:dyDescent="0.25">
      <c r="A289" s="983"/>
      <c r="B289" s="983"/>
      <c r="C289" s="983"/>
      <c r="D289" s="983"/>
    </row>
    <row r="290" spans="1:4" s="981" customFormat="1" x14ac:dyDescent="0.25">
      <c r="A290" s="983"/>
      <c r="B290" s="983"/>
      <c r="C290" s="983"/>
      <c r="D290" s="983"/>
    </row>
    <row r="291" spans="1:4" s="981" customFormat="1" x14ac:dyDescent="0.25">
      <c r="A291" s="983"/>
      <c r="B291" s="983"/>
      <c r="C291" s="983"/>
      <c r="D291" s="983"/>
    </row>
    <row r="292" spans="1:4" s="981" customFormat="1" x14ac:dyDescent="0.25">
      <c r="A292" s="983"/>
      <c r="B292" s="983"/>
      <c r="C292" s="983"/>
      <c r="D292" s="983"/>
    </row>
    <row r="293" spans="1:4" s="981" customFormat="1" x14ac:dyDescent="0.25">
      <c r="A293" s="983"/>
      <c r="B293" s="983"/>
      <c r="C293" s="983"/>
      <c r="D293" s="983"/>
    </row>
    <row r="294" spans="1:4" s="981" customFormat="1" x14ac:dyDescent="0.25">
      <c r="A294" s="983"/>
      <c r="B294" s="983"/>
      <c r="C294" s="983"/>
      <c r="D294" s="983"/>
    </row>
    <row r="295" spans="1:4" s="981" customFormat="1" x14ac:dyDescent="0.25">
      <c r="A295" s="983"/>
      <c r="B295" s="983"/>
      <c r="C295" s="983"/>
      <c r="D295" s="983"/>
    </row>
    <row r="296" spans="1:4" s="981" customFormat="1" x14ac:dyDescent="0.25">
      <c r="A296" s="983"/>
      <c r="B296" s="983"/>
      <c r="C296" s="983"/>
      <c r="D296" s="983"/>
    </row>
    <row r="297" spans="1:4" s="981" customFormat="1" x14ac:dyDescent="0.25">
      <c r="A297" s="983"/>
      <c r="B297" s="983"/>
      <c r="C297" s="983"/>
      <c r="D297" s="983"/>
    </row>
    <row r="298" spans="1:4" s="981" customFormat="1" x14ac:dyDescent="0.25">
      <c r="A298" s="983"/>
      <c r="B298" s="983"/>
      <c r="C298" s="983"/>
      <c r="D298" s="983"/>
    </row>
    <row r="299" spans="1:4" s="981" customFormat="1" x14ac:dyDescent="0.25">
      <c r="A299" s="983"/>
      <c r="B299" s="983"/>
      <c r="C299" s="983"/>
      <c r="D299" s="983"/>
    </row>
    <row r="300" spans="1:4" s="981" customFormat="1" x14ac:dyDescent="0.25">
      <c r="A300" s="983"/>
      <c r="B300" s="983"/>
      <c r="C300" s="983"/>
      <c r="D300" s="983"/>
    </row>
    <row r="301" spans="1:4" s="981" customFormat="1" x14ac:dyDescent="0.25">
      <c r="A301" s="983"/>
      <c r="B301" s="983"/>
      <c r="C301" s="983"/>
      <c r="D301" s="983"/>
    </row>
    <row r="302" spans="1:4" s="981" customFormat="1" x14ac:dyDescent="0.25">
      <c r="A302" s="983"/>
      <c r="B302" s="983"/>
      <c r="C302" s="983"/>
      <c r="D302" s="983"/>
    </row>
    <row r="303" spans="1:4" s="981" customFormat="1" x14ac:dyDescent="0.25">
      <c r="A303" s="983"/>
      <c r="B303" s="983"/>
      <c r="C303" s="983"/>
      <c r="D303" s="983"/>
    </row>
    <row r="304" spans="1:4" s="981" customFormat="1" x14ac:dyDescent="0.25">
      <c r="A304" s="983"/>
      <c r="B304" s="983"/>
      <c r="C304" s="983"/>
      <c r="D304" s="983"/>
    </row>
    <row r="305" spans="1:4" s="981" customFormat="1" x14ac:dyDescent="0.25">
      <c r="A305" s="983"/>
      <c r="B305" s="983"/>
      <c r="C305" s="983"/>
      <c r="D305" s="983"/>
    </row>
    <row r="306" spans="1:4" s="981" customFormat="1" x14ac:dyDescent="0.25">
      <c r="A306" s="983"/>
      <c r="B306" s="983"/>
      <c r="C306" s="983"/>
      <c r="D306" s="983"/>
    </row>
    <row r="307" spans="1:4" s="981" customFormat="1" x14ac:dyDescent="0.25">
      <c r="A307" s="983"/>
      <c r="B307" s="983"/>
      <c r="C307" s="983"/>
      <c r="D307" s="983"/>
    </row>
    <row r="308" spans="1:4" s="981" customFormat="1" x14ac:dyDescent="0.25">
      <c r="A308" s="983"/>
      <c r="B308" s="983"/>
      <c r="C308" s="983"/>
      <c r="D308" s="983"/>
    </row>
    <row r="309" spans="1:4" s="981" customFormat="1" x14ac:dyDescent="0.25">
      <c r="A309" s="983"/>
      <c r="B309" s="983"/>
      <c r="C309" s="983"/>
      <c r="D309" s="983"/>
    </row>
    <row r="310" spans="1:4" s="981" customFormat="1" x14ac:dyDescent="0.25">
      <c r="A310" s="983"/>
      <c r="B310" s="983"/>
      <c r="C310" s="983"/>
      <c r="D310" s="983"/>
    </row>
    <row r="311" spans="1:4" s="981" customFormat="1" x14ac:dyDescent="0.25">
      <c r="A311" s="983"/>
      <c r="B311" s="983"/>
      <c r="C311" s="983"/>
      <c r="D311" s="983"/>
    </row>
    <row r="312" spans="1:4" s="981" customFormat="1" x14ac:dyDescent="0.25">
      <c r="A312" s="983"/>
      <c r="B312" s="983"/>
      <c r="C312" s="983"/>
      <c r="D312" s="983"/>
    </row>
    <row r="313" spans="1:4" s="981" customFormat="1" x14ac:dyDescent="0.25">
      <c r="A313" s="983"/>
      <c r="B313" s="983"/>
      <c r="C313" s="983"/>
      <c r="D313" s="983"/>
    </row>
    <row r="314" spans="1:4" s="981" customFormat="1" x14ac:dyDescent="0.25">
      <c r="A314" s="983"/>
      <c r="B314" s="983"/>
      <c r="C314" s="983"/>
      <c r="D314" s="983"/>
    </row>
    <row r="315" spans="1:4" s="981" customFormat="1" x14ac:dyDescent="0.25">
      <c r="A315" s="983"/>
      <c r="B315" s="983"/>
      <c r="C315" s="983"/>
      <c r="D315" s="983"/>
    </row>
    <row r="316" spans="1:4" s="981" customFormat="1" x14ac:dyDescent="0.25">
      <c r="A316" s="983"/>
      <c r="B316" s="983"/>
      <c r="C316" s="983"/>
      <c r="D316" s="983"/>
    </row>
    <row r="317" spans="1:4" s="981" customFormat="1" x14ac:dyDescent="0.25">
      <c r="A317" s="983"/>
      <c r="B317" s="983"/>
      <c r="C317" s="983"/>
      <c r="D317" s="983"/>
    </row>
    <row r="318" spans="1:4" s="981" customFormat="1" x14ac:dyDescent="0.25">
      <c r="A318" s="983"/>
      <c r="B318" s="983"/>
      <c r="C318" s="983"/>
      <c r="D318" s="983"/>
    </row>
    <row r="319" spans="1:4" s="981" customFormat="1" x14ac:dyDescent="0.25">
      <c r="A319" s="983"/>
      <c r="B319" s="983"/>
      <c r="C319" s="983"/>
      <c r="D319" s="983"/>
    </row>
    <row r="320" spans="1:4" s="981" customFormat="1" x14ac:dyDescent="0.25">
      <c r="A320" s="983"/>
      <c r="B320" s="983"/>
      <c r="C320" s="983"/>
      <c r="D320" s="983"/>
    </row>
    <row r="321" spans="1:4" s="981" customFormat="1" x14ac:dyDescent="0.25">
      <c r="A321" s="983"/>
      <c r="B321" s="983"/>
      <c r="C321" s="983"/>
      <c r="D321" s="983"/>
    </row>
    <row r="322" spans="1:4" s="981" customFormat="1" x14ac:dyDescent="0.25">
      <c r="A322" s="983"/>
      <c r="B322" s="983"/>
      <c r="C322" s="983"/>
      <c r="D322" s="983"/>
    </row>
    <row r="323" spans="1:4" s="981" customFormat="1" x14ac:dyDescent="0.25">
      <c r="A323" s="983"/>
      <c r="B323" s="983"/>
      <c r="C323" s="983"/>
      <c r="D323" s="983"/>
    </row>
    <row r="324" spans="1:4" s="981" customFormat="1" x14ac:dyDescent="0.25">
      <c r="A324" s="983"/>
      <c r="B324" s="983"/>
      <c r="C324" s="983"/>
      <c r="D324" s="983"/>
    </row>
    <row r="325" spans="1:4" s="981" customFormat="1" x14ac:dyDescent="0.25">
      <c r="A325" s="983"/>
      <c r="B325" s="983"/>
      <c r="C325" s="983"/>
      <c r="D325" s="983"/>
    </row>
    <row r="326" spans="1:4" s="981" customFormat="1" x14ac:dyDescent="0.25">
      <c r="A326" s="983"/>
      <c r="B326" s="983"/>
      <c r="C326" s="983"/>
      <c r="D326" s="983"/>
    </row>
    <row r="327" spans="1:4" s="981" customFormat="1" x14ac:dyDescent="0.25">
      <c r="A327" s="983"/>
      <c r="B327" s="983"/>
      <c r="C327" s="983"/>
      <c r="D327" s="983"/>
    </row>
    <row r="328" spans="1:4" s="981" customFormat="1" x14ac:dyDescent="0.25">
      <c r="A328" s="983"/>
      <c r="B328" s="983"/>
      <c r="C328" s="983"/>
      <c r="D328" s="983"/>
    </row>
    <row r="329" spans="1:4" s="981" customFormat="1" x14ac:dyDescent="0.25">
      <c r="A329" s="983"/>
      <c r="B329" s="983"/>
      <c r="C329" s="983"/>
      <c r="D329" s="983"/>
    </row>
    <row r="330" spans="1:4" s="981" customFormat="1" x14ac:dyDescent="0.25">
      <c r="A330" s="983"/>
      <c r="B330" s="983"/>
      <c r="C330" s="983"/>
      <c r="D330" s="983"/>
    </row>
    <row r="331" spans="1:4" s="981" customFormat="1" x14ac:dyDescent="0.25">
      <c r="A331" s="983"/>
      <c r="B331" s="983"/>
      <c r="C331" s="983"/>
      <c r="D331" s="983"/>
    </row>
    <row r="332" spans="1:4" s="981" customFormat="1" x14ac:dyDescent="0.25">
      <c r="A332" s="983"/>
      <c r="B332" s="983"/>
      <c r="C332" s="983"/>
      <c r="D332" s="983"/>
    </row>
    <row r="333" spans="1:4" s="981" customFormat="1" x14ac:dyDescent="0.25">
      <c r="A333" s="983"/>
      <c r="B333" s="983"/>
      <c r="C333" s="983"/>
      <c r="D333" s="983"/>
    </row>
    <row r="334" spans="1:4" s="981" customFormat="1" x14ac:dyDescent="0.25">
      <c r="A334" s="983"/>
      <c r="B334" s="983"/>
      <c r="C334" s="983"/>
      <c r="D334" s="983"/>
    </row>
    <row r="335" spans="1:4" s="981" customFormat="1" x14ac:dyDescent="0.25">
      <c r="A335" s="983"/>
      <c r="B335" s="983"/>
      <c r="C335" s="983"/>
      <c r="D335" s="983"/>
    </row>
    <row r="336" spans="1:4" s="981" customFormat="1" x14ac:dyDescent="0.25">
      <c r="A336" s="983"/>
      <c r="B336" s="983"/>
      <c r="C336" s="983"/>
      <c r="D336" s="983"/>
    </row>
    <row r="337" spans="1:4" s="981" customFormat="1" x14ac:dyDescent="0.25">
      <c r="A337" s="983"/>
      <c r="B337" s="983"/>
      <c r="C337" s="983"/>
      <c r="D337" s="983"/>
    </row>
    <row r="338" spans="1:4" s="981" customFormat="1" x14ac:dyDescent="0.25">
      <c r="A338" s="983"/>
      <c r="B338" s="983"/>
      <c r="C338" s="983"/>
      <c r="D338" s="983"/>
    </row>
    <row r="339" spans="1:4" s="981" customFormat="1" x14ac:dyDescent="0.25">
      <c r="A339" s="983"/>
      <c r="B339" s="983"/>
      <c r="C339" s="983"/>
      <c r="D339" s="983"/>
    </row>
    <row r="340" spans="1:4" s="981" customFormat="1" x14ac:dyDescent="0.25">
      <c r="A340" s="983"/>
      <c r="B340" s="983"/>
      <c r="C340" s="983"/>
      <c r="D340" s="983"/>
    </row>
    <row r="341" spans="1:4" s="981" customFormat="1" x14ac:dyDescent="0.25">
      <c r="A341" s="983"/>
      <c r="B341" s="983"/>
      <c r="C341" s="983"/>
      <c r="D341" s="983"/>
    </row>
    <row r="342" spans="1:4" s="981" customFormat="1" x14ac:dyDescent="0.25">
      <c r="A342" s="983"/>
      <c r="B342" s="983"/>
      <c r="C342" s="983"/>
      <c r="D342" s="983"/>
    </row>
    <row r="343" spans="1:4" s="981" customFormat="1" x14ac:dyDescent="0.25">
      <c r="A343" s="983"/>
      <c r="B343" s="983"/>
      <c r="C343" s="983"/>
      <c r="D343" s="983"/>
    </row>
    <row r="344" spans="1:4" s="981" customFormat="1" x14ac:dyDescent="0.25">
      <c r="A344" s="983"/>
      <c r="B344" s="983"/>
      <c r="C344" s="983"/>
      <c r="D344" s="983"/>
    </row>
    <row r="345" spans="1:4" s="981" customFormat="1" x14ac:dyDescent="0.25">
      <c r="A345" s="983"/>
      <c r="B345" s="983"/>
      <c r="C345" s="983"/>
      <c r="D345" s="983"/>
    </row>
    <row r="346" spans="1:4" s="981" customFormat="1" x14ac:dyDescent="0.25">
      <c r="A346" s="983"/>
      <c r="B346" s="983"/>
      <c r="C346" s="983"/>
      <c r="D346" s="983"/>
    </row>
    <row r="347" spans="1:4" s="981" customFormat="1" x14ac:dyDescent="0.25">
      <c r="A347" s="983"/>
      <c r="B347" s="983"/>
      <c r="C347" s="983"/>
      <c r="D347" s="983"/>
    </row>
    <row r="348" spans="1:4" s="981" customFormat="1" x14ac:dyDescent="0.25">
      <c r="A348" s="983"/>
      <c r="B348" s="983"/>
      <c r="C348" s="983"/>
      <c r="D348" s="983"/>
    </row>
    <row r="349" spans="1:4" s="981" customFormat="1" x14ac:dyDescent="0.25">
      <c r="A349" s="983"/>
      <c r="B349" s="983"/>
      <c r="C349" s="983"/>
      <c r="D349" s="983"/>
    </row>
    <row r="350" spans="1:4" s="981" customFormat="1" x14ac:dyDescent="0.25">
      <c r="A350" s="983"/>
      <c r="B350" s="983"/>
      <c r="C350" s="983"/>
      <c r="D350" s="983"/>
    </row>
    <row r="351" spans="1:4" s="981" customFormat="1" x14ac:dyDescent="0.25">
      <c r="A351" s="983"/>
      <c r="B351" s="983"/>
      <c r="C351" s="983"/>
      <c r="D351" s="983"/>
    </row>
    <row r="352" spans="1:4" s="981" customFormat="1" x14ac:dyDescent="0.25">
      <c r="A352" s="983"/>
      <c r="B352" s="983"/>
      <c r="C352" s="983"/>
      <c r="D352" s="983"/>
    </row>
    <row r="353" spans="1:4" s="981" customFormat="1" x14ac:dyDescent="0.25">
      <c r="A353" s="983"/>
      <c r="B353" s="983"/>
      <c r="C353" s="983"/>
      <c r="D353" s="983"/>
    </row>
    <row r="354" spans="1:4" s="981" customFormat="1" x14ac:dyDescent="0.25">
      <c r="A354" s="983"/>
      <c r="B354" s="983"/>
      <c r="C354" s="983"/>
      <c r="D354" s="983"/>
    </row>
    <row r="355" spans="1:4" s="981" customFormat="1" x14ac:dyDescent="0.25">
      <c r="A355" s="983"/>
      <c r="B355" s="983"/>
      <c r="C355" s="983"/>
      <c r="D355" s="983"/>
    </row>
    <row r="356" spans="1:4" s="981" customFormat="1" x14ac:dyDescent="0.25">
      <c r="A356" s="983"/>
      <c r="B356" s="983"/>
      <c r="C356" s="983"/>
      <c r="D356" s="983"/>
    </row>
    <row r="357" spans="1:4" s="981" customFormat="1" x14ac:dyDescent="0.25">
      <c r="A357" s="983"/>
      <c r="B357" s="983"/>
      <c r="C357" s="983"/>
      <c r="D357" s="983"/>
    </row>
    <row r="358" spans="1:4" s="981" customFormat="1" x14ac:dyDescent="0.25">
      <c r="A358" s="983"/>
      <c r="B358" s="983"/>
      <c r="C358" s="983"/>
      <c r="D358" s="983"/>
    </row>
    <row r="359" spans="1:4" s="981" customFormat="1" x14ac:dyDescent="0.25">
      <c r="A359" s="983"/>
      <c r="B359" s="983"/>
      <c r="C359" s="983"/>
      <c r="D359" s="983"/>
    </row>
    <row r="360" spans="1:4" s="981" customFormat="1" x14ac:dyDescent="0.25">
      <c r="A360" s="983"/>
      <c r="B360" s="983"/>
      <c r="C360" s="983"/>
      <c r="D360" s="983"/>
    </row>
    <row r="361" spans="1:4" s="981" customFormat="1" x14ac:dyDescent="0.25">
      <c r="A361" s="983"/>
      <c r="B361" s="983"/>
      <c r="C361" s="983"/>
      <c r="D361" s="983"/>
    </row>
    <row r="362" spans="1:4" s="981" customFormat="1" x14ac:dyDescent="0.25">
      <c r="A362" s="983"/>
      <c r="B362" s="983"/>
      <c r="C362" s="983"/>
      <c r="D362" s="983"/>
    </row>
    <row r="363" spans="1:4" s="981" customFormat="1" x14ac:dyDescent="0.25">
      <c r="A363" s="983"/>
      <c r="B363" s="983"/>
      <c r="C363" s="983"/>
      <c r="D363" s="983"/>
    </row>
    <row r="364" spans="1:4" s="981" customFormat="1" x14ac:dyDescent="0.25">
      <c r="A364" s="983"/>
      <c r="B364" s="983"/>
      <c r="C364" s="983"/>
      <c r="D364" s="983"/>
    </row>
    <row r="365" spans="1:4" s="981" customFormat="1" x14ac:dyDescent="0.25">
      <c r="A365" s="983"/>
      <c r="B365" s="983"/>
      <c r="C365" s="983"/>
      <c r="D365" s="983"/>
    </row>
    <row r="366" spans="1:4" s="981" customFormat="1" x14ac:dyDescent="0.25">
      <c r="A366" s="983"/>
      <c r="B366" s="983"/>
      <c r="C366" s="983"/>
      <c r="D366" s="983"/>
    </row>
    <row r="367" spans="1:4" s="981" customFormat="1" x14ac:dyDescent="0.25">
      <c r="A367" s="983"/>
      <c r="B367" s="983"/>
      <c r="C367" s="983"/>
      <c r="D367" s="983"/>
    </row>
    <row r="368" spans="1:4" s="981" customFormat="1" x14ac:dyDescent="0.25">
      <c r="A368" s="983"/>
      <c r="B368" s="983"/>
      <c r="C368" s="983"/>
      <c r="D368" s="983"/>
    </row>
    <row r="369" spans="1:4" s="981" customFormat="1" x14ac:dyDescent="0.25">
      <c r="A369" s="983"/>
      <c r="B369" s="983"/>
      <c r="C369" s="983"/>
      <c r="D369" s="983"/>
    </row>
    <row r="370" spans="1:4" s="981" customFormat="1" x14ac:dyDescent="0.25">
      <c r="A370" s="983"/>
      <c r="B370" s="983"/>
      <c r="C370" s="983"/>
      <c r="D370" s="983"/>
    </row>
    <row r="371" spans="1:4" s="981" customFormat="1" x14ac:dyDescent="0.25">
      <c r="A371" s="983"/>
      <c r="B371" s="983"/>
      <c r="C371" s="983"/>
      <c r="D371" s="983"/>
    </row>
    <row r="372" spans="1:4" s="981" customFormat="1" x14ac:dyDescent="0.25">
      <c r="A372" s="983"/>
      <c r="B372" s="983"/>
      <c r="C372" s="983"/>
      <c r="D372" s="983"/>
    </row>
    <row r="373" spans="1:4" s="981" customFormat="1" x14ac:dyDescent="0.25">
      <c r="A373" s="983"/>
      <c r="B373" s="983"/>
      <c r="C373" s="983"/>
      <c r="D373" s="983"/>
    </row>
    <row r="374" spans="1:4" s="981" customFormat="1" x14ac:dyDescent="0.25">
      <c r="A374" s="983"/>
      <c r="B374" s="983"/>
      <c r="C374" s="983"/>
      <c r="D374" s="983"/>
    </row>
    <row r="375" spans="1:4" s="981" customFormat="1" x14ac:dyDescent="0.25">
      <c r="A375" s="983"/>
      <c r="B375" s="983"/>
      <c r="C375" s="983"/>
      <c r="D375" s="983"/>
    </row>
    <row r="376" spans="1:4" s="981" customFormat="1" x14ac:dyDescent="0.25">
      <c r="A376" s="983"/>
      <c r="B376" s="983"/>
      <c r="C376" s="983"/>
      <c r="D376" s="983"/>
    </row>
    <row r="377" spans="1:4" s="981" customFormat="1" x14ac:dyDescent="0.25">
      <c r="A377" s="983"/>
      <c r="B377" s="983"/>
      <c r="C377" s="983"/>
      <c r="D377" s="983"/>
    </row>
    <row r="378" spans="1:4" s="981" customFormat="1" x14ac:dyDescent="0.25">
      <c r="A378" s="983"/>
      <c r="B378" s="983"/>
      <c r="C378" s="983"/>
      <c r="D378" s="983"/>
    </row>
    <row r="379" spans="1:4" s="981" customFormat="1" x14ac:dyDescent="0.25">
      <c r="A379" s="983"/>
      <c r="B379" s="983"/>
      <c r="C379" s="983"/>
      <c r="D379" s="983"/>
    </row>
    <row r="380" spans="1:4" s="981" customFormat="1" x14ac:dyDescent="0.25">
      <c r="A380" s="983"/>
      <c r="B380" s="983"/>
      <c r="C380" s="983"/>
      <c r="D380" s="983"/>
    </row>
    <row r="381" spans="1:4" s="981" customFormat="1" x14ac:dyDescent="0.25">
      <c r="A381" s="983"/>
      <c r="B381" s="983"/>
      <c r="C381" s="983"/>
      <c r="D381" s="983"/>
    </row>
    <row r="382" spans="1:4" s="981" customFormat="1" x14ac:dyDescent="0.25">
      <c r="A382" s="983"/>
      <c r="B382" s="983"/>
      <c r="C382" s="983"/>
      <c r="D382" s="983"/>
    </row>
    <row r="383" spans="1:4" s="981" customFormat="1" x14ac:dyDescent="0.25">
      <c r="A383" s="983"/>
      <c r="B383" s="983"/>
      <c r="C383" s="983"/>
      <c r="D383" s="983"/>
    </row>
    <row r="384" spans="1:4" s="981" customFormat="1" x14ac:dyDescent="0.25">
      <c r="A384" s="983"/>
      <c r="B384" s="983"/>
      <c r="C384" s="983"/>
      <c r="D384" s="983"/>
    </row>
    <row r="385" spans="1:4" s="981" customFormat="1" x14ac:dyDescent="0.25">
      <c r="A385" s="983"/>
      <c r="B385" s="983"/>
      <c r="C385" s="983"/>
      <c r="D385" s="983"/>
    </row>
    <row r="386" spans="1:4" s="981" customFormat="1" x14ac:dyDescent="0.25">
      <c r="A386" s="983"/>
      <c r="B386" s="983"/>
      <c r="C386" s="983"/>
      <c r="D386" s="983"/>
    </row>
    <row r="387" spans="1:4" s="981" customFormat="1" x14ac:dyDescent="0.25">
      <c r="A387" s="983"/>
      <c r="B387" s="983"/>
      <c r="C387" s="983"/>
      <c r="D387" s="983"/>
    </row>
    <row r="388" spans="1:4" s="981" customFormat="1" x14ac:dyDescent="0.25">
      <c r="A388" s="983"/>
      <c r="B388" s="983"/>
      <c r="C388" s="983"/>
      <c r="D388" s="983"/>
    </row>
    <row r="389" spans="1:4" s="981" customFormat="1" x14ac:dyDescent="0.25">
      <c r="A389" s="983"/>
      <c r="B389" s="983"/>
      <c r="C389" s="983"/>
      <c r="D389" s="983"/>
    </row>
    <row r="390" spans="1:4" s="981" customFormat="1" x14ac:dyDescent="0.25">
      <c r="A390" s="983"/>
      <c r="B390" s="983"/>
      <c r="C390" s="983"/>
      <c r="D390" s="983"/>
    </row>
    <row r="391" spans="1:4" s="981" customFormat="1" x14ac:dyDescent="0.25">
      <c r="A391" s="983"/>
      <c r="B391" s="983"/>
      <c r="C391" s="983"/>
      <c r="D391" s="983"/>
    </row>
    <row r="392" spans="1:4" s="981" customFormat="1" x14ac:dyDescent="0.25">
      <c r="A392" s="983"/>
      <c r="B392" s="983"/>
      <c r="C392" s="983"/>
      <c r="D392" s="983"/>
    </row>
    <row r="393" spans="1:4" s="981" customFormat="1" x14ac:dyDescent="0.25">
      <c r="A393" s="983"/>
      <c r="B393" s="983"/>
      <c r="C393" s="983"/>
      <c r="D393" s="983"/>
    </row>
    <row r="394" spans="1:4" s="981" customFormat="1" x14ac:dyDescent="0.25">
      <c r="A394" s="983"/>
      <c r="B394" s="983"/>
      <c r="C394" s="983"/>
      <c r="D394" s="983"/>
    </row>
    <row r="395" spans="1:4" s="981" customFormat="1" x14ac:dyDescent="0.25">
      <c r="A395" s="983"/>
      <c r="B395" s="983"/>
      <c r="C395" s="983"/>
      <c r="D395" s="983"/>
    </row>
    <row r="396" spans="1:4" s="981" customFormat="1" x14ac:dyDescent="0.25">
      <c r="A396" s="983"/>
      <c r="B396" s="983"/>
      <c r="C396" s="983"/>
      <c r="D396" s="983"/>
    </row>
    <row r="397" spans="1:4" s="981" customFormat="1" x14ac:dyDescent="0.25">
      <c r="A397" s="983"/>
      <c r="B397" s="983"/>
      <c r="C397" s="983"/>
      <c r="D397" s="983"/>
    </row>
    <row r="398" spans="1:4" s="981" customFormat="1" x14ac:dyDescent="0.25">
      <c r="A398" s="983"/>
      <c r="B398" s="983"/>
      <c r="C398" s="983"/>
      <c r="D398" s="983"/>
    </row>
    <row r="399" spans="1:4" s="981" customFormat="1" x14ac:dyDescent="0.25">
      <c r="A399" s="983"/>
      <c r="B399" s="983"/>
      <c r="C399" s="983"/>
      <c r="D399" s="983"/>
    </row>
    <row r="400" spans="1:4" s="981" customFormat="1" x14ac:dyDescent="0.25">
      <c r="A400" s="983"/>
      <c r="B400" s="983"/>
      <c r="C400" s="983"/>
      <c r="D400" s="983"/>
    </row>
    <row r="401" spans="1:4" s="981" customFormat="1" x14ac:dyDescent="0.25">
      <c r="A401" s="983"/>
      <c r="B401" s="983"/>
      <c r="C401" s="983"/>
      <c r="D401" s="983"/>
    </row>
    <row r="402" spans="1:4" s="981" customFormat="1" x14ac:dyDescent="0.25">
      <c r="A402" s="983"/>
      <c r="B402" s="983"/>
      <c r="C402" s="983"/>
      <c r="D402" s="983"/>
    </row>
    <row r="403" spans="1:4" s="981" customFormat="1" x14ac:dyDescent="0.25">
      <c r="A403" s="983"/>
      <c r="B403" s="983"/>
      <c r="C403" s="983"/>
      <c r="D403" s="983"/>
    </row>
    <row r="404" spans="1:4" s="981" customFormat="1" x14ac:dyDescent="0.25">
      <c r="A404" s="983"/>
      <c r="B404" s="983"/>
      <c r="C404" s="983"/>
      <c r="D404" s="983"/>
    </row>
    <row r="405" spans="1:4" s="981" customFormat="1" x14ac:dyDescent="0.25">
      <c r="A405" s="983"/>
      <c r="B405" s="983"/>
      <c r="C405" s="983"/>
      <c r="D405" s="983"/>
    </row>
    <row r="406" spans="1:4" s="981" customFormat="1" x14ac:dyDescent="0.25">
      <c r="A406" s="983"/>
      <c r="B406" s="983"/>
      <c r="C406" s="983"/>
      <c r="D406" s="983"/>
    </row>
    <row r="407" spans="1:4" s="981" customFormat="1" x14ac:dyDescent="0.25">
      <c r="A407" s="983"/>
      <c r="B407" s="983"/>
      <c r="C407" s="983"/>
      <c r="D407" s="983"/>
    </row>
    <row r="408" spans="1:4" s="981" customFormat="1" x14ac:dyDescent="0.25">
      <c r="A408" s="983"/>
      <c r="B408" s="983"/>
      <c r="C408" s="983"/>
      <c r="D408" s="983"/>
    </row>
    <row r="409" spans="1:4" s="981" customFormat="1" x14ac:dyDescent="0.25">
      <c r="A409" s="983"/>
      <c r="B409" s="983"/>
      <c r="C409" s="983"/>
      <c r="D409" s="983"/>
    </row>
    <row r="410" spans="1:4" s="981" customFormat="1" x14ac:dyDescent="0.25">
      <c r="A410" s="983"/>
      <c r="B410" s="983"/>
      <c r="C410" s="983"/>
      <c r="D410" s="983"/>
    </row>
    <row r="411" spans="1:4" s="981" customFormat="1" x14ac:dyDescent="0.25">
      <c r="A411" s="983"/>
      <c r="B411" s="983"/>
      <c r="C411" s="983"/>
      <c r="D411" s="983"/>
    </row>
    <row r="412" spans="1:4" s="981" customFormat="1" x14ac:dyDescent="0.25">
      <c r="A412" s="983"/>
      <c r="B412" s="983"/>
      <c r="C412" s="983"/>
      <c r="D412" s="983"/>
    </row>
    <row r="413" spans="1:4" s="981" customFormat="1" x14ac:dyDescent="0.25">
      <c r="A413" s="983"/>
      <c r="B413" s="983"/>
      <c r="C413" s="983"/>
      <c r="D413" s="983"/>
    </row>
    <row r="414" spans="1:4" s="981" customFormat="1" x14ac:dyDescent="0.25">
      <c r="A414" s="983"/>
      <c r="B414" s="983"/>
      <c r="C414" s="983"/>
      <c r="D414" s="983"/>
    </row>
    <row r="415" spans="1:4" s="981" customFormat="1" x14ac:dyDescent="0.25">
      <c r="A415" s="983"/>
      <c r="B415" s="983"/>
      <c r="C415" s="983"/>
      <c r="D415" s="983"/>
    </row>
    <row r="416" spans="1:4" s="981" customFormat="1" x14ac:dyDescent="0.25">
      <c r="A416" s="983"/>
      <c r="B416" s="983"/>
      <c r="C416" s="983"/>
      <c r="D416" s="983"/>
    </row>
    <row r="417" spans="1:4" s="981" customFormat="1" x14ac:dyDescent="0.25">
      <c r="A417" s="983"/>
      <c r="B417" s="983"/>
      <c r="C417" s="983"/>
      <c r="D417" s="983"/>
    </row>
    <row r="418" spans="1:4" s="981" customFormat="1" x14ac:dyDescent="0.25">
      <c r="A418" s="983"/>
      <c r="B418" s="983"/>
      <c r="C418" s="983"/>
      <c r="D418" s="983"/>
    </row>
    <row r="419" spans="1:4" s="981" customFormat="1" x14ac:dyDescent="0.25">
      <c r="A419" s="983"/>
      <c r="B419" s="983"/>
      <c r="C419" s="983"/>
      <c r="D419" s="983"/>
    </row>
    <row r="420" spans="1:4" s="981" customFormat="1" x14ac:dyDescent="0.25">
      <c r="A420" s="983"/>
      <c r="B420" s="983"/>
      <c r="C420" s="983"/>
      <c r="D420" s="983"/>
    </row>
    <row r="421" spans="1:4" s="981" customFormat="1" x14ac:dyDescent="0.25">
      <c r="A421" s="983"/>
      <c r="B421" s="983"/>
      <c r="C421" s="983"/>
      <c r="D421" s="983"/>
    </row>
    <row r="422" spans="1:4" s="981" customFormat="1" x14ac:dyDescent="0.25">
      <c r="A422" s="983"/>
      <c r="B422" s="983"/>
      <c r="C422" s="983"/>
      <c r="D422" s="983"/>
    </row>
    <row r="423" spans="1:4" s="981" customFormat="1" x14ac:dyDescent="0.25">
      <c r="A423" s="983"/>
      <c r="B423" s="983"/>
      <c r="C423" s="983"/>
      <c r="D423" s="983"/>
    </row>
    <row r="424" spans="1:4" s="981" customFormat="1" x14ac:dyDescent="0.25">
      <c r="A424" s="983"/>
      <c r="B424" s="983"/>
      <c r="C424" s="983"/>
      <c r="D424" s="983"/>
    </row>
    <row r="425" spans="1:4" s="981" customFormat="1" x14ac:dyDescent="0.25">
      <c r="A425" s="983"/>
      <c r="B425" s="983"/>
      <c r="C425" s="983"/>
      <c r="D425" s="983"/>
    </row>
    <row r="426" spans="1:4" s="981" customFormat="1" x14ac:dyDescent="0.25">
      <c r="A426" s="983"/>
      <c r="B426" s="983"/>
      <c r="C426" s="983"/>
      <c r="D426" s="983"/>
    </row>
    <row r="427" spans="1:4" s="981" customFormat="1" x14ac:dyDescent="0.25">
      <c r="A427" s="983"/>
      <c r="B427" s="983"/>
      <c r="C427" s="983"/>
      <c r="D427" s="983"/>
    </row>
    <row r="428" spans="1:4" s="981" customFormat="1" x14ac:dyDescent="0.25">
      <c r="A428" s="983"/>
      <c r="B428" s="983"/>
      <c r="C428" s="983"/>
      <c r="D428" s="983"/>
    </row>
    <row r="429" spans="1:4" s="981" customFormat="1" x14ac:dyDescent="0.25">
      <c r="A429" s="983"/>
      <c r="B429" s="983"/>
      <c r="C429" s="983"/>
      <c r="D429" s="983"/>
    </row>
    <row r="430" spans="1:4" s="981" customFormat="1" x14ac:dyDescent="0.25">
      <c r="A430" s="983"/>
      <c r="B430" s="983"/>
      <c r="C430" s="983"/>
      <c r="D430" s="983"/>
    </row>
    <row r="431" spans="1:4" s="981" customFormat="1" x14ac:dyDescent="0.25">
      <c r="A431" s="983"/>
      <c r="B431" s="983"/>
      <c r="C431" s="983"/>
      <c r="D431" s="983"/>
    </row>
    <row r="432" spans="1:4" s="981" customFormat="1" x14ac:dyDescent="0.25">
      <c r="A432" s="983"/>
      <c r="B432" s="983"/>
      <c r="C432" s="983"/>
      <c r="D432" s="983"/>
    </row>
    <row r="433" spans="1:4" s="981" customFormat="1" x14ac:dyDescent="0.25">
      <c r="A433" s="983"/>
      <c r="B433" s="983"/>
      <c r="C433" s="983"/>
      <c r="D433" s="983"/>
    </row>
    <row r="434" spans="1:4" s="981" customFormat="1" x14ac:dyDescent="0.25">
      <c r="A434" s="983"/>
      <c r="B434" s="983"/>
      <c r="C434" s="983"/>
      <c r="D434" s="983"/>
    </row>
    <row r="435" spans="1:4" s="981" customFormat="1" x14ac:dyDescent="0.25">
      <c r="A435" s="983"/>
      <c r="B435" s="983"/>
      <c r="C435" s="983"/>
      <c r="D435" s="983"/>
    </row>
    <row r="436" spans="1:4" s="981" customFormat="1" x14ac:dyDescent="0.25">
      <c r="A436" s="983"/>
      <c r="B436" s="983"/>
      <c r="C436" s="983"/>
      <c r="D436" s="983"/>
    </row>
    <row r="437" spans="1:4" s="981" customFormat="1" x14ac:dyDescent="0.25">
      <c r="A437" s="983"/>
      <c r="B437" s="983"/>
      <c r="C437" s="983"/>
      <c r="D437" s="983"/>
    </row>
    <row r="438" spans="1:4" s="981" customFormat="1" x14ac:dyDescent="0.25">
      <c r="A438" s="983"/>
      <c r="B438" s="983"/>
      <c r="C438" s="983"/>
      <c r="D438" s="983"/>
    </row>
    <row r="439" spans="1:4" s="981" customFormat="1" x14ac:dyDescent="0.25">
      <c r="A439" s="983"/>
      <c r="B439" s="983"/>
      <c r="C439" s="983"/>
      <c r="D439" s="983"/>
    </row>
    <row r="440" spans="1:4" s="981" customFormat="1" x14ac:dyDescent="0.25">
      <c r="A440" s="983"/>
      <c r="B440" s="983"/>
      <c r="C440" s="983"/>
      <c r="D440" s="983"/>
    </row>
    <row r="441" spans="1:4" s="981" customFormat="1" x14ac:dyDescent="0.25">
      <c r="A441" s="983"/>
      <c r="B441" s="983"/>
      <c r="C441" s="983"/>
      <c r="D441" s="983"/>
    </row>
    <row r="442" spans="1:4" s="981" customFormat="1" x14ac:dyDescent="0.25">
      <c r="A442" s="983"/>
      <c r="B442" s="983"/>
      <c r="C442" s="983"/>
      <c r="D442" s="983"/>
    </row>
    <row r="443" spans="1:4" s="981" customFormat="1" x14ac:dyDescent="0.25">
      <c r="A443" s="983"/>
      <c r="B443" s="983"/>
      <c r="C443" s="983"/>
      <c r="D443" s="983"/>
    </row>
    <row r="444" spans="1:4" s="981" customFormat="1" x14ac:dyDescent="0.25">
      <c r="A444" s="983"/>
      <c r="B444" s="983"/>
      <c r="C444" s="983"/>
      <c r="D444" s="983"/>
    </row>
    <row r="445" spans="1:4" s="981" customFormat="1" x14ac:dyDescent="0.25">
      <c r="A445" s="983"/>
      <c r="B445" s="983"/>
      <c r="C445" s="983"/>
      <c r="D445" s="983"/>
    </row>
    <row r="446" spans="1:4" s="981" customFormat="1" x14ac:dyDescent="0.25">
      <c r="A446" s="983"/>
      <c r="B446" s="983"/>
      <c r="C446" s="983"/>
      <c r="D446" s="983"/>
    </row>
    <row r="447" spans="1:4" s="981" customFormat="1" x14ac:dyDescent="0.25">
      <c r="A447" s="983"/>
      <c r="B447" s="983"/>
      <c r="C447" s="983"/>
      <c r="D447" s="983"/>
    </row>
    <row r="448" spans="1:4" s="981" customFormat="1" x14ac:dyDescent="0.25">
      <c r="A448" s="983"/>
      <c r="B448" s="983"/>
      <c r="C448" s="983"/>
      <c r="D448" s="983"/>
    </row>
    <row r="449" spans="1:4" s="981" customFormat="1" x14ac:dyDescent="0.25">
      <c r="A449" s="983"/>
      <c r="B449" s="983"/>
      <c r="C449" s="983"/>
      <c r="D449" s="983"/>
    </row>
    <row r="450" spans="1:4" s="981" customFormat="1" x14ac:dyDescent="0.25">
      <c r="A450" s="983"/>
      <c r="B450" s="983"/>
      <c r="C450" s="983"/>
      <c r="D450" s="983"/>
    </row>
    <row r="451" spans="1:4" s="981" customFormat="1" x14ac:dyDescent="0.25">
      <c r="A451" s="983"/>
      <c r="B451" s="983"/>
      <c r="C451" s="983"/>
      <c r="D451" s="983"/>
    </row>
    <row r="452" spans="1:4" s="981" customFormat="1" x14ac:dyDescent="0.25">
      <c r="A452" s="983"/>
      <c r="B452" s="983"/>
      <c r="C452" s="983"/>
      <c r="D452" s="983"/>
    </row>
    <row r="453" spans="1:4" s="981" customFormat="1" x14ac:dyDescent="0.25">
      <c r="A453" s="983"/>
      <c r="B453" s="983"/>
      <c r="C453" s="983"/>
      <c r="D453" s="983"/>
    </row>
    <row r="454" spans="1:4" s="981" customFormat="1" x14ac:dyDescent="0.25">
      <c r="A454" s="983"/>
      <c r="B454" s="983"/>
      <c r="C454" s="983"/>
      <c r="D454" s="983"/>
    </row>
    <row r="455" spans="1:4" s="981" customFormat="1" x14ac:dyDescent="0.25">
      <c r="A455" s="983"/>
      <c r="B455" s="983"/>
      <c r="C455" s="983"/>
      <c r="D455" s="983"/>
    </row>
    <row r="456" spans="1:4" s="981" customFormat="1" x14ac:dyDescent="0.25">
      <c r="A456" s="983"/>
      <c r="B456" s="983"/>
      <c r="C456" s="983"/>
      <c r="D456" s="983"/>
    </row>
    <row r="457" spans="1:4" s="981" customFormat="1" x14ac:dyDescent="0.25">
      <c r="A457" s="983"/>
      <c r="B457" s="983"/>
      <c r="C457" s="983"/>
      <c r="D457" s="983"/>
    </row>
    <row r="458" spans="1:4" s="981" customFormat="1" x14ac:dyDescent="0.25">
      <c r="A458" s="983"/>
      <c r="B458" s="983"/>
      <c r="C458" s="983"/>
      <c r="D458" s="983"/>
    </row>
    <row r="459" spans="1:4" s="981" customFormat="1" x14ac:dyDescent="0.25">
      <c r="A459" s="983"/>
      <c r="B459" s="983"/>
      <c r="C459" s="983"/>
      <c r="D459" s="983"/>
    </row>
    <row r="460" spans="1:4" s="981" customFormat="1" x14ac:dyDescent="0.25">
      <c r="A460" s="983"/>
      <c r="B460" s="983"/>
      <c r="C460" s="983"/>
      <c r="D460" s="983"/>
    </row>
    <row r="461" spans="1:4" s="981" customFormat="1" x14ac:dyDescent="0.25">
      <c r="A461" s="983"/>
      <c r="B461" s="983"/>
      <c r="C461" s="983"/>
      <c r="D461" s="983"/>
    </row>
    <row r="462" spans="1:4" s="981" customFormat="1" x14ac:dyDescent="0.25">
      <c r="A462" s="983"/>
      <c r="B462" s="983"/>
      <c r="C462" s="983"/>
      <c r="D462" s="983"/>
    </row>
    <row r="463" spans="1:4" s="981" customFormat="1" x14ac:dyDescent="0.25">
      <c r="A463" s="983"/>
      <c r="B463" s="983"/>
      <c r="C463" s="983"/>
      <c r="D463" s="983"/>
    </row>
    <row r="464" spans="1:4" s="981" customFormat="1" x14ac:dyDescent="0.25">
      <c r="A464" s="983"/>
      <c r="B464" s="983"/>
      <c r="C464" s="983"/>
      <c r="D464" s="983"/>
    </row>
    <row r="465" spans="1:4" s="981" customFormat="1" x14ac:dyDescent="0.25">
      <c r="A465" s="983"/>
      <c r="B465" s="983"/>
      <c r="C465" s="983"/>
      <c r="D465" s="983"/>
    </row>
    <row r="466" spans="1:4" s="981" customFormat="1" x14ac:dyDescent="0.25">
      <c r="A466" s="983"/>
      <c r="B466" s="983"/>
      <c r="C466" s="983"/>
      <c r="D466" s="983"/>
    </row>
    <row r="467" spans="1:4" s="981" customFormat="1" x14ac:dyDescent="0.25">
      <c r="A467" s="983"/>
      <c r="B467" s="983"/>
      <c r="C467" s="983"/>
      <c r="D467" s="983"/>
    </row>
    <row r="468" spans="1:4" s="981" customFormat="1" x14ac:dyDescent="0.25">
      <c r="A468" s="983"/>
      <c r="B468" s="983"/>
      <c r="C468" s="983"/>
      <c r="D468" s="983"/>
    </row>
    <row r="469" spans="1:4" s="981" customFormat="1" x14ac:dyDescent="0.25">
      <c r="A469" s="983"/>
      <c r="B469" s="983"/>
      <c r="C469" s="983"/>
      <c r="D469" s="983"/>
    </row>
    <row r="470" spans="1:4" s="981" customFormat="1" x14ac:dyDescent="0.25">
      <c r="A470" s="983"/>
      <c r="B470" s="983"/>
      <c r="C470" s="983"/>
      <c r="D470" s="983"/>
    </row>
    <row r="471" spans="1:4" s="981" customFormat="1" x14ac:dyDescent="0.25">
      <c r="A471" s="983"/>
      <c r="B471" s="983"/>
      <c r="C471" s="983"/>
      <c r="D471" s="983"/>
    </row>
    <row r="472" spans="1:4" s="981" customFormat="1" x14ac:dyDescent="0.25">
      <c r="A472" s="983"/>
      <c r="B472" s="983"/>
      <c r="C472" s="983"/>
      <c r="D472" s="983"/>
    </row>
    <row r="473" spans="1:4" s="981" customFormat="1" x14ac:dyDescent="0.25">
      <c r="A473" s="983"/>
      <c r="B473" s="983"/>
      <c r="C473" s="983"/>
      <c r="D473" s="983"/>
    </row>
    <row r="474" spans="1:4" s="981" customFormat="1" x14ac:dyDescent="0.25">
      <c r="A474" s="983"/>
      <c r="B474" s="983"/>
      <c r="C474" s="983"/>
      <c r="D474" s="983"/>
    </row>
    <row r="475" spans="1:4" s="981" customFormat="1" x14ac:dyDescent="0.25">
      <c r="A475" s="983"/>
      <c r="B475" s="983"/>
      <c r="C475" s="983"/>
      <c r="D475" s="983"/>
    </row>
    <row r="476" spans="1:4" s="981" customFormat="1" x14ac:dyDescent="0.25">
      <c r="A476" s="983"/>
      <c r="B476" s="983"/>
      <c r="C476" s="983"/>
      <c r="D476" s="983"/>
    </row>
    <row r="477" spans="1:4" s="981" customFormat="1" x14ac:dyDescent="0.25">
      <c r="A477" s="983"/>
      <c r="B477" s="983"/>
      <c r="C477" s="983"/>
      <c r="D477" s="983"/>
    </row>
    <row r="478" spans="1:4" s="981" customFormat="1" x14ac:dyDescent="0.25">
      <c r="A478" s="983"/>
      <c r="B478" s="983"/>
      <c r="C478" s="983"/>
      <c r="D478" s="983"/>
    </row>
    <row r="479" spans="1:4" s="981" customFormat="1" x14ac:dyDescent="0.25">
      <c r="A479" s="983"/>
      <c r="B479" s="983"/>
      <c r="C479" s="983"/>
      <c r="D479" s="983"/>
    </row>
    <row r="480" spans="1:4" s="981" customFormat="1" x14ac:dyDescent="0.25">
      <c r="A480" s="983"/>
      <c r="B480" s="983"/>
      <c r="C480" s="983"/>
      <c r="D480" s="983"/>
    </row>
    <row r="481" spans="1:4" s="981" customFormat="1" x14ac:dyDescent="0.25">
      <c r="A481" s="983"/>
      <c r="B481" s="983"/>
      <c r="C481" s="983"/>
      <c r="D481" s="983"/>
    </row>
    <row r="482" spans="1:4" s="981" customFormat="1" x14ac:dyDescent="0.25">
      <c r="A482" s="983"/>
      <c r="B482" s="983"/>
      <c r="C482" s="983"/>
      <c r="D482" s="983"/>
    </row>
    <row r="483" spans="1:4" s="981" customFormat="1" x14ac:dyDescent="0.25">
      <c r="A483" s="983"/>
      <c r="B483" s="983"/>
      <c r="C483" s="983"/>
      <c r="D483" s="983"/>
    </row>
    <row r="484" spans="1:4" s="981" customFormat="1" x14ac:dyDescent="0.25">
      <c r="A484" s="983"/>
      <c r="B484" s="983"/>
      <c r="C484" s="983"/>
      <c r="D484" s="983"/>
    </row>
    <row r="485" spans="1:4" s="981" customFormat="1" x14ac:dyDescent="0.25">
      <c r="A485" s="983"/>
      <c r="B485" s="983"/>
      <c r="C485" s="983"/>
      <c r="D485" s="983"/>
    </row>
    <row r="486" spans="1:4" s="981" customFormat="1" x14ac:dyDescent="0.25">
      <c r="A486" s="983"/>
      <c r="B486" s="983"/>
      <c r="C486" s="983"/>
      <c r="D486" s="983"/>
    </row>
    <row r="487" spans="1:4" s="981" customFormat="1" x14ac:dyDescent="0.25">
      <c r="A487" s="983"/>
      <c r="B487" s="983"/>
      <c r="C487" s="983"/>
      <c r="D487" s="983"/>
    </row>
    <row r="488" spans="1:4" s="981" customFormat="1" x14ac:dyDescent="0.25">
      <c r="A488" s="983"/>
      <c r="B488" s="983"/>
      <c r="C488" s="983"/>
      <c r="D488" s="983"/>
    </row>
    <row r="489" spans="1:4" s="981" customFormat="1" x14ac:dyDescent="0.25">
      <c r="A489" s="983"/>
      <c r="B489" s="983"/>
      <c r="C489" s="983"/>
      <c r="D489" s="983"/>
    </row>
    <row r="490" spans="1:4" s="981" customFormat="1" x14ac:dyDescent="0.25">
      <c r="A490" s="983"/>
      <c r="B490" s="983"/>
      <c r="C490" s="983"/>
      <c r="D490" s="983"/>
    </row>
    <row r="491" spans="1:4" s="981" customFormat="1" x14ac:dyDescent="0.25">
      <c r="A491" s="983"/>
      <c r="B491" s="983"/>
      <c r="C491" s="983"/>
      <c r="D491" s="983"/>
    </row>
    <row r="492" spans="1:4" s="981" customFormat="1" x14ac:dyDescent="0.25">
      <c r="A492" s="983"/>
      <c r="B492" s="983"/>
      <c r="C492" s="983"/>
      <c r="D492" s="983"/>
    </row>
    <row r="493" spans="1:4" s="981" customFormat="1" x14ac:dyDescent="0.25">
      <c r="A493" s="983"/>
      <c r="B493" s="983"/>
      <c r="C493" s="983"/>
      <c r="D493" s="983"/>
    </row>
    <row r="494" spans="1:4" s="981" customFormat="1" x14ac:dyDescent="0.25">
      <c r="A494" s="983"/>
      <c r="B494" s="983"/>
      <c r="C494" s="983"/>
      <c r="D494" s="983"/>
    </row>
    <row r="495" spans="1:4" s="981" customFormat="1" x14ac:dyDescent="0.25">
      <c r="A495" s="983"/>
      <c r="B495" s="983"/>
      <c r="C495" s="983"/>
      <c r="D495" s="983"/>
    </row>
    <row r="496" spans="1:4" s="981" customFormat="1" x14ac:dyDescent="0.25">
      <c r="A496" s="983"/>
      <c r="B496" s="983"/>
      <c r="C496" s="983"/>
      <c r="D496" s="983"/>
    </row>
    <row r="497" spans="1:4" s="981" customFormat="1" x14ac:dyDescent="0.25">
      <c r="A497" s="983"/>
      <c r="B497" s="983"/>
      <c r="C497" s="983"/>
      <c r="D497" s="983"/>
    </row>
    <row r="498" spans="1:4" s="981" customFormat="1" x14ac:dyDescent="0.25">
      <c r="A498" s="983"/>
      <c r="B498" s="983"/>
      <c r="C498" s="983"/>
      <c r="D498" s="983"/>
    </row>
    <row r="499" spans="1:4" s="981" customFormat="1" x14ac:dyDescent="0.25">
      <c r="A499" s="983"/>
      <c r="B499" s="983"/>
      <c r="C499" s="983"/>
      <c r="D499" s="983"/>
    </row>
    <row r="500" spans="1:4" s="981" customFormat="1" x14ac:dyDescent="0.25">
      <c r="A500" s="983"/>
      <c r="B500" s="983"/>
      <c r="C500" s="983"/>
      <c r="D500" s="983"/>
    </row>
    <row r="501" spans="1:4" s="981" customFormat="1" x14ac:dyDescent="0.25">
      <c r="A501" s="983"/>
      <c r="B501" s="983"/>
      <c r="C501" s="983"/>
      <c r="D501" s="983"/>
    </row>
    <row r="502" spans="1:4" s="981" customFormat="1" x14ac:dyDescent="0.25">
      <c r="A502" s="983"/>
      <c r="B502" s="983"/>
      <c r="C502" s="983"/>
      <c r="D502" s="983"/>
    </row>
    <row r="503" spans="1:4" s="981" customFormat="1" x14ac:dyDescent="0.25">
      <c r="A503" s="983"/>
      <c r="B503" s="983"/>
      <c r="C503" s="983"/>
      <c r="D503" s="983"/>
    </row>
    <row r="504" spans="1:4" s="981" customFormat="1" x14ac:dyDescent="0.25">
      <c r="A504" s="983"/>
      <c r="B504" s="983"/>
      <c r="C504" s="983"/>
      <c r="D504" s="983"/>
    </row>
    <row r="505" spans="1:4" s="981" customFormat="1" x14ac:dyDescent="0.25">
      <c r="A505" s="983"/>
      <c r="B505" s="983"/>
      <c r="C505" s="983"/>
      <c r="D505" s="983"/>
    </row>
    <row r="506" spans="1:4" s="981" customFormat="1" x14ac:dyDescent="0.25">
      <c r="A506" s="983"/>
      <c r="B506" s="983"/>
      <c r="C506" s="983"/>
      <c r="D506" s="983"/>
    </row>
    <row r="507" spans="1:4" s="981" customFormat="1" x14ac:dyDescent="0.25">
      <c r="A507" s="983"/>
      <c r="B507" s="983"/>
      <c r="C507" s="983"/>
      <c r="D507" s="983"/>
    </row>
    <row r="508" spans="1:4" s="981" customFormat="1" x14ac:dyDescent="0.25">
      <c r="A508" s="983"/>
      <c r="B508" s="983"/>
      <c r="C508" s="983"/>
      <c r="D508" s="983"/>
    </row>
    <row r="509" spans="1:4" s="981" customFormat="1" x14ac:dyDescent="0.25">
      <c r="A509" s="983"/>
      <c r="B509" s="983"/>
      <c r="C509" s="983"/>
      <c r="D509" s="983"/>
    </row>
    <row r="510" spans="1:4" s="981" customFormat="1" x14ac:dyDescent="0.25">
      <c r="A510" s="983"/>
      <c r="B510" s="983"/>
      <c r="C510" s="983"/>
      <c r="D510" s="983"/>
    </row>
    <row r="511" spans="1:4" s="981" customFormat="1" x14ac:dyDescent="0.25">
      <c r="A511" s="983"/>
      <c r="B511" s="983"/>
      <c r="C511" s="983"/>
      <c r="D511" s="983"/>
    </row>
    <row r="512" spans="1:4" s="981" customFormat="1" x14ac:dyDescent="0.25">
      <c r="A512" s="983"/>
      <c r="B512" s="983"/>
      <c r="C512" s="983"/>
      <c r="D512" s="983"/>
    </row>
    <row r="513" spans="1:4" s="981" customFormat="1" x14ac:dyDescent="0.25">
      <c r="A513" s="983"/>
      <c r="B513" s="983"/>
      <c r="C513" s="983"/>
      <c r="D513" s="983"/>
    </row>
    <row r="514" spans="1:4" s="981" customFormat="1" x14ac:dyDescent="0.25">
      <c r="A514" s="983"/>
      <c r="B514" s="983"/>
      <c r="C514" s="983"/>
      <c r="D514" s="983"/>
    </row>
    <row r="515" spans="1:4" s="981" customFormat="1" x14ac:dyDescent="0.25">
      <c r="A515" s="983"/>
      <c r="B515" s="983"/>
      <c r="C515" s="983"/>
      <c r="D515" s="983"/>
    </row>
    <row r="516" spans="1:4" s="981" customFormat="1" x14ac:dyDescent="0.25">
      <c r="A516" s="983"/>
      <c r="B516" s="983"/>
      <c r="C516" s="983"/>
      <c r="D516" s="983"/>
    </row>
    <row r="517" spans="1:4" s="981" customFormat="1" x14ac:dyDescent="0.25">
      <c r="A517" s="983"/>
      <c r="B517" s="983"/>
      <c r="C517" s="983"/>
      <c r="D517" s="983"/>
    </row>
    <row r="518" spans="1:4" s="981" customFormat="1" x14ac:dyDescent="0.25">
      <c r="A518" s="983"/>
      <c r="B518" s="983"/>
      <c r="C518" s="983"/>
      <c r="D518" s="983"/>
    </row>
    <row r="519" spans="1:4" s="981" customFormat="1" x14ac:dyDescent="0.25">
      <c r="A519" s="983"/>
      <c r="B519" s="983"/>
      <c r="C519" s="983"/>
      <c r="D519" s="983"/>
    </row>
    <row r="520" spans="1:4" s="981" customFormat="1" x14ac:dyDescent="0.25">
      <c r="A520" s="983"/>
      <c r="B520" s="983"/>
      <c r="C520" s="983"/>
      <c r="D520" s="983"/>
    </row>
    <row r="521" spans="1:4" s="981" customFormat="1" x14ac:dyDescent="0.25">
      <c r="A521" s="983"/>
      <c r="B521" s="983"/>
      <c r="C521" s="983"/>
      <c r="D521" s="983"/>
    </row>
    <row r="522" spans="1:4" s="981" customFormat="1" x14ac:dyDescent="0.25">
      <c r="A522" s="983"/>
      <c r="B522" s="983"/>
      <c r="C522" s="983"/>
      <c r="D522" s="983"/>
    </row>
    <row r="523" spans="1:4" s="981" customFormat="1" x14ac:dyDescent="0.25">
      <c r="A523" s="983"/>
      <c r="B523" s="983"/>
      <c r="C523" s="983"/>
      <c r="D523" s="983"/>
    </row>
    <row r="524" spans="1:4" s="981" customFormat="1" x14ac:dyDescent="0.25">
      <c r="A524" s="983"/>
      <c r="B524" s="983"/>
      <c r="C524" s="983"/>
      <c r="D524" s="983"/>
    </row>
    <row r="525" spans="1:4" s="981" customFormat="1" x14ac:dyDescent="0.25">
      <c r="A525" s="983"/>
      <c r="B525" s="983"/>
      <c r="C525" s="983"/>
      <c r="D525" s="983"/>
    </row>
    <row r="526" spans="1:4" s="981" customFormat="1" x14ac:dyDescent="0.25">
      <c r="A526" s="983"/>
      <c r="B526" s="983"/>
      <c r="C526" s="983"/>
      <c r="D526" s="983"/>
    </row>
    <row r="527" spans="1:4" s="981" customFormat="1" x14ac:dyDescent="0.25">
      <c r="A527" s="983"/>
      <c r="B527" s="983"/>
      <c r="C527" s="983"/>
      <c r="D527" s="983"/>
    </row>
    <row r="528" spans="1:4" s="981" customFormat="1" x14ac:dyDescent="0.25">
      <c r="A528" s="983"/>
      <c r="B528" s="983"/>
      <c r="C528" s="983"/>
      <c r="D528" s="983"/>
    </row>
    <row r="529" spans="1:4" s="981" customFormat="1" x14ac:dyDescent="0.25">
      <c r="A529" s="983"/>
      <c r="B529" s="983"/>
      <c r="C529" s="983"/>
      <c r="D529" s="983"/>
    </row>
    <row r="530" spans="1:4" s="981" customFormat="1" x14ac:dyDescent="0.25">
      <c r="A530" s="983"/>
      <c r="B530" s="983"/>
      <c r="C530" s="983"/>
      <c r="D530" s="983"/>
    </row>
    <row r="531" spans="1:4" s="981" customFormat="1" x14ac:dyDescent="0.25">
      <c r="A531" s="983"/>
      <c r="B531" s="983"/>
      <c r="C531" s="983"/>
      <c r="D531" s="983"/>
    </row>
    <row r="532" spans="1:4" s="981" customFormat="1" x14ac:dyDescent="0.25">
      <c r="A532" s="983"/>
      <c r="B532" s="983"/>
      <c r="C532" s="983"/>
      <c r="D532" s="983"/>
    </row>
    <row r="533" spans="1:4" s="981" customFormat="1" x14ac:dyDescent="0.25">
      <c r="A533" s="983"/>
      <c r="B533" s="983"/>
      <c r="C533" s="983"/>
      <c r="D533" s="983"/>
    </row>
    <row r="534" spans="1:4" s="981" customFormat="1" x14ac:dyDescent="0.25">
      <c r="A534" s="983"/>
      <c r="B534" s="983"/>
      <c r="C534" s="983"/>
      <c r="D534" s="983"/>
    </row>
    <row r="535" spans="1:4" s="981" customFormat="1" x14ac:dyDescent="0.25">
      <c r="A535" s="983"/>
      <c r="B535" s="983"/>
      <c r="C535" s="983"/>
      <c r="D535" s="983"/>
    </row>
    <row r="536" spans="1:4" s="981" customFormat="1" x14ac:dyDescent="0.25">
      <c r="A536" s="983"/>
      <c r="B536" s="983"/>
      <c r="C536" s="983"/>
      <c r="D536" s="983"/>
    </row>
    <row r="537" spans="1:4" s="981" customFormat="1" x14ac:dyDescent="0.25">
      <c r="A537" s="983"/>
      <c r="B537" s="983"/>
      <c r="C537" s="983"/>
      <c r="D537" s="983"/>
    </row>
    <row r="538" spans="1:4" s="981" customFormat="1" x14ac:dyDescent="0.25">
      <c r="A538" s="983"/>
      <c r="B538" s="983"/>
      <c r="C538" s="983"/>
      <c r="D538" s="983"/>
    </row>
    <row r="539" spans="1:4" s="981" customFormat="1" x14ac:dyDescent="0.25">
      <c r="A539" s="983"/>
      <c r="B539" s="983"/>
      <c r="C539" s="983"/>
      <c r="D539" s="983"/>
    </row>
    <row r="540" spans="1:4" s="981" customFormat="1" x14ac:dyDescent="0.25">
      <c r="A540" s="983"/>
      <c r="B540" s="983"/>
      <c r="C540" s="983"/>
      <c r="D540" s="983"/>
    </row>
    <row r="541" spans="1:4" s="981" customFormat="1" x14ac:dyDescent="0.25">
      <c r="A541" s="983"/>
      <c r="B541" s="983"/>
      <c r="C541" s="983"/>
      <c r="D541" s="983"/>
    </row>
    <row r="542" spans="1:4" s="981" customFormat="1" x14ac:dyDescent="0.25">
      <c r="A542" s="983"/>
      <c r="B542" s="983"/>
      <c r="C542" s="983"/>
      <c r="D542" s="983"/>
    </row>
    <row r="543" spans="1:4" s="981" customFormat="1" x14ac:dyDescent="0.25">
      <c r="A543" s="983"/>
      <c r="B543" s="983"/>
      <c r="C543" s="983"/>
      <c r="D543" s="983"/>
    </row>
    <row r="544" spans="1:4" s="981" customFormat="1" x14ac:dyDescent="0.25">
      <c r="A544" s="983"/>
      <c r="B544" s="983"/>
      <c r="C544" s="983"/>
      <c r="D544" s="983"/>
    </row>
    <row r="545" spans="1:4" s="981" customFormat="1" x14ac:dyDescent="0.25">
      <c r="A545" s="983"/>
      <c r="B545" s="983"/>
      <c r="C545" s="983"/>
      <c r="D545" s="983"/>
    </row>
    <row r="546" spans="1:4" s="981" customFormat="1" x14ac:dyDescent="0.25">
      <c r="A546" s="983"/>
      <c r="B546" s="983"/>
      <c r="C546" s="983"/>
      <c r="D546" s="983"/>
    </row>
    <row r="547" spans="1:4" s="981" customFormat="1" x14ac:dyDescent="0.25">
      <c r="A547" s="983"/>
      <c r="B547" s="983"/>
      <c r="C547" s="983"/>
      <c r="D547" s="983"/>
    </row>
    <row r="548" spans="1:4" s="981" customFormat="1" x14ac:dyDescent="0.25">
      <c r="A548" s="983"/>
      <c r="B548" s="983"/>
      <c r="C548" s="983"/>
      <c r="D548" s="983"/>
    </row>
    <row r="549" spans="1:4" s="981" customFormat="1" x14ac:dyDescent="0.25">
      <c r="A549" s="983"/>
      <c r="B549" s="983"/>
      <c r="C549" s="983"/>
      <c r="D549" s="983"/>
    </row>
    <row r="550" spans="1:4" s="981" customFormat="1" x14ac:dyDescent="0.25">
      <c r="A550" s="983"/>
      <c r="B550" s="983"/>
      <c r="C550" s="983"/>
      <c r="D550" s="983"/>
    </row>
    <row r="551" spans="1:4" s="981" customFormat="1" x14ac:dyDescent="0.25">
      <c r="A551" s="983"/>
      <c r="B551" s="983"/>
      <c r="C551" s="983"/>
      <c r="D551" s="983"/>
    </row>
    <row r="552" spans="1:4" s="981" customFormat="1" x14ac:dyDescent="0.25">
      <c r="A552" s="983"/>
      <c r="B552" s="983"/>
      <c r="C552" s="983"/>
      <c r="D552" s="983"/>
    </row>
    <row r="553" spans="1:4" s="981" customFormat="1" x14ac:dyDescent="0.25">
      <c r="A553" s="983"/>
      <c r="B553" s="983"/>
      <c r="C553" s="983"/>
      <c r="D553" s="983"/>
    </row>
    <row r="554" spans="1:4" s="981" customFormat="1" x14ac:dyDescent="0.25">
      <c r="A554" s="983"/>
      <c r="B554" s="983"/>
      <c r="C554" s="983"/>
      <c r="D554" s="983"/>
    </row>
    <row r="555" spans="1:4" s="981" customFormat="1" x14ac:dyDescent="0.25">
      <c r="A555" s="983"/>
      <c r="B555" s="983"/>
      <c r="C555" s="983"/>
      <c r="D555" s="983"/>
    </row>
    <row r="556" spans="1:4" s="981" customFormat="1" x14ac:dyDescent="0.25">
      <c r="A556" s="983"/>
      <c r="B556" s="983"/>
      <c r="C556" s="983"/>
      <c r="D556" s="983"/>
    </row>
    <row r="557" spans="1:4" s="981" customFormat="1" x14ac:dyDescent="0.25">
      <c r="A557" s="983"/>
      <c r="B557" s="983"/>
      <c r="C557" s="983"/>
      <c r="D557" s="983"/>
    </row>
    <row r="558" spans="1:4" s="981" customFormat="1" x14ac:dyDescent="0.25">
      <c r="A558" s="983"/>
      <c r="B558" s="983"/>
      <c r="C558" s="983"/>
      <c r="D558" s="983"/>
    </row>
    <row r="559" spans="1:4" s="981" customFormat="1" x14ac:dyDescent="0.25">
      <c r="A559" s="983"/>
      <c r="B559" s="983"/>
      <c r="C559" s="983"/>
      <c r="D559" s="983"/>
    </row>
    <row r="560" spans="1:4" s="981" customFormat="1" x14ac:dyDescent="0.25">
      <c r="A560" s="983"/>
      <c r="B560" s="983"/>
      <c r="C560" s="983"/>
      <c r="D560" s="983"/>
    </row>
    <row r="561" spans="1:4" s="981" customFormat="1" x14ac:dyDescent="0.25">
      <c r="A561" s="983"/>
      <c r="B561" s="983"/>
      <c r="C561" s="983"/>
      <c r="D561" s="983"/>
    </row>
    <row r="562" spans="1:4" s="981" customFormat="1" x14ac:dyDescent="0.25">
      <c r="A562" s="983"/>
      <c r="B562" s="983"/>
      <c r="C562" s="983"/>
      <c r="D562" s="983"/>
    </row>
    <row r="563" spans="1:4" s="981" customFormat="1" x14ac:dyDescent="0.25">
      <c r="A563" s="983"/>
      <c r="B563" s="983"/>
      <c r="C563" s="983"/>
      <c r="D563" s="983"/>
    </row>
    <row r="564" spans="1:4" s="981" customFormat="1" x14ac:dyDescent="0.25">
      <c r="A564" s="983"/>
      <c r="B564" s="983"/>
      <c r="C564" s="983"/>
      <c r="D564" s="983"/>
    </row>
    <row r="565" spans="1:4" s="981" customFormat="1" x14ac:dyDescent="0.25">
      <c r="A565" s="983"/>
      <c r="B565" s="983"/>
      <c r="C565" s="983"/>
      <c r="D565" s="983"/>
    </row>
    <row r="566" spans="1:4" s="981" customFormat="1" x14ac:dyDescent="0.25">
      <c r="A566" s="983"/>
      <c r="B566" s="983"/>
      <c r="C566" s="983"/>
      <c r="D566" s="983"/>
    </row>
    <row r="567" spans="1:4" s="981" customFormat="1" x14ac:dyDescent="0.25">
      <c r="A567" s="983"/>
      <c r="B567" s="983"/>
      <c r="C567" s="983"/>
      <c r="D567" s="983"/>
    </row>
    <row r="568" spans="1:4" s="981" customFormat="1" x14ac:dyDescent="0.25">
      <c r="A568" s="983"/>
      <c r="B568" s="983"/>
      <c r="C568" s="983"/>
      <c r="D568" s="983"/>
    </row>
    <row r="569" spans="1:4" s="981" customFormat="1" x14ac:dyDescent="0.25">
      <c r="A569" s="983"/>
      <c r="B569" s="983"/>
      <c r="C569" s="983"/>
      <c r="D569" s="983"/>
    </row>
    <row r="570" spans="1:4" s="981" customFormat="1" x14ac:dyDescent="0.25">
      <c r="A570" s="983"/>
      <c r="B570" s="983"/>
      <c r="C570" s="983"/>
      <c r="D570" s="983"/>
    </row>
    <row r="571" spans="1:4" s="981" customFormat="1" x14ac:dyDescent="0.25">
      <c r="A571" s="983"/>
      <c r="B571" s="983"/>
      <c r="C571" s="983"/>
      <c r="D571" s="983"/>
    </row>
    <row r="572" spans="1:4" s="981" customFormat="1" x14ac:dyDescent="0.25">
      <c r="A572" s="983"/>
      <c r="B572" s="983"/>
      <c r="C572" s="983"/>
      <c r="D572" s="983"/>
    </row>
    <row r="573" spans="1:4" s="981" customFormat="1" x14ac:dyDescent="0.25">
      <c r="A573" s="983"/>
      <c r="B573" s="983"/>
      <c r="C573" s="983"/>
      <c r="D573" s="983"/>
    </row>
    <row r="574" spans="1:4" s="981" customFormat="1" x14ac:dyDescent="0.25">
      <c r="A574" s="983"/>
      <c r="B574" s="983"/>
      <c r="C574" s="983"/>
      <c r="D574" s="983"/>
    </row>
    <row r="575" spans="1:4" s="981" customFormat="1" x14ac:dyDescent="0.25">
      <c r="A575" s="983"/>
      <c r="B575" s="983"/>
      <c r="C575" s="983"/>
      <c r="D575" s="983"/>
    </row>
    <row r="576" spans="1:4" s="981" customFormat="1" x14ac:dyDescent="0.25">
      <c r="A576" s="983"/>
      <c r="B576" s="983"/>
      <c r="C576" s="983"/>
      <c r="D576" s="983"/>
    </row>
    <row r="577" spans="1:4" s="981" customFormat="1" x14ac:dyDescent="0.25">
      <c r="A577" s="983"/>
      <c r="B577" s="983"/>
      <c r="C577" s="983"/>
      <c r="D577" s="983"/>
    </row>
    <row r="578" spans="1:4" s="981" customFormat="1" x14ac:dyDescent="0.25">
      <c r="A578" s="983"/>
      <c r="B578" s="983"/>
      <c r="C578" s="983"/>
      <c r="D578" s="983"/>
    </row>
    <row r="579" spans="1:4" s="981" customFormat="1" x14ac:dyDescent="0.25">
      <c r="A579" s="983"/>
      <c r="B579" s="983"/>
      <c r="C579" s="983"/>
      <c r="D579" s="983"/>
    </row>
    <row r="580" spans="1:4" s="981" customFormat="1" x14ac:dyDescent="0.25">
      <c r="A580" s="983"/>
      <c r="B580" s="983"/>
      <c r="C580" s="983"/>
      <c r="D580" s="983"/>
    </row>
    <row r="581" spans="1:4" s="981" customFormat="1" x14ac:dyDescent="0.25">
      <c r="A581" s="983"/>
      <c r="B581" s="983"/>
      <c r="C581" s="983"/>
      <c r="D581" s="983"/>
    </row>
    <row r="582" spans="1:4" s="981" customFormat="1" x14ac:dyDescent="0.25">
      <c r="A582" s="983"/>
      <c r="B582" s="983"/>
      <c r="C582" s="983"/>
      <c r="D582" s="983"/>
    </row>
    <row r="583" spans="1:4" s="981" customFormat="1" x14ac:dyDescent="0.25">
      <c r="A583" s="983"/>
      <c r="B583" s="983"/>
      <c r="C583" s="983"/>
      <c r="D583" s="983"/>
    </row>
    <row r="584" spans="1:4" s="981" customFormat="1" x14ac:dyDescent="0.25">
      <c r="A584" s="983"/>
      <c r="B584" s="983"/>
      <c r="C584" s="983"/>
      <c r="D584" s="983"/>
    </row>
    <row r="585" spans="1:4" s="981" customFormat="1" x14ac:dyDescent="0.25">
      <c r="A585" s="983"/>
      <c r="B585" s="983"/>
      <c r="C585" s="983"/>
      <c r="D585" s="983"/>
    </row>
    <row r="586" spans="1:4" s="981" customFormat="1" x14ac:dyDescent="0.25">
      <c r="A586" s="983"/>
      <c r="B586" s="983"/>
      <c r="C586" s="983"/>
      <c r="D586" s="983"/>
    </row>
    <row r="587" spans="1:4" s="981" customFormat="1" x14ac:dyDescent="0.25">
      <c r="A587" s="983"/>
      <c r="B587" s="983"/>
      <c r="C587" s="983"/>
      <c r="D587" s="983"/>
    </row>
    <row r="588" spans="1:4" s="981" customFormat="1" x14ac:dyDescent="0.25">
      <c r="A588" s="983"/>
      <c r="B588" s="983"/>
      <c r="C588" s="983"/>
      <c r="D588" s="983"/>
    </row>
    <row r="589" spans="1:4" s="981" customFormat="1" x14ac:dyDescent="0.25">
      <c r="A589" s="983"/>
      <c r="B589" s="983"/>
      <c r="C589" s="983"/>
      <c r="D589" s="983"/>
    </row>
    <row r="590" spans="1:4" s="981" customFormat="1" x14ac:dyDescent="0.25">
      <c r="A590" s="983"/>
      <c r="B590" s="983"/>
      <c r="C590" s="983"/>
      <c r="D590" s="983"/>
    </row>
    <row r="591" spans="1:4" s="981" customFormat="1" x14ac:dyDescent="0.25">
      <c r="A591" s="983"/>
      <c r="B591" s="983"/>
      <c r="C591" s="983"/>
      <c r="D591" s="983"/>
    </row>
    <row r="592" spans="1:4" s="981" customFormat="1" x14ac:dyDescent="0.25">
      <c r="A592" s="983"/>
      <c r="B592" s="983"/>
      <c r="C592" s="983"/>
      <c r="D592" s="983"/>
    </row>
    <row r="593" spans="1:4" s="981" customFormat="1" x14ac:dyDescent="0.25">
      <c r="A593" s="983"/>
      <c r="B593" s="983"/>
      <c r="C593" s="983"/>
      <c r="D593" s="983"/>
    </row>
    <row r="594" spans="1:4" s="981" customFormat="1" x14ac:dyDescent="0.25">
      <c r="A594" s="983"/>
      <c r="B594" s="983"/>
      <c r="C594" s="983"/>
      <c r="D594" s="983"/>
    </row>
    <row r="595" spans="1:4" s="981" customFormat="1" x14ac:dyDescent="0.25">
      <c r="A595" s="983"/>
      <c r="B595" s="983"/>
      <c r="C595" s="983"/>
      <c r="D595" s="983"/>
    </row>
    <row r="596" spans="1:4" s="981" customFormat="1" x14ac:dyDescent="0.25">
      <c r="A596" s="983"/>
      <c r="B596" s="983"/>
      <c r="C596" s="983"/>
      <c r="D596" s="983"/>
    </row>
    <row r="597" spans="1:4" s="981" customFormat="1" x14ac:dyDescent="0.25">
      <c r="A597" s="983"/>
      <c r="B597" s="983"/>
      <c r="C597" s="983"/>
      <c r="D597" s="983"/>
    </row>
    <row r="598" spans="1:4" s="981" customFormat="1" x14ac:dyDescent="0.25">
      <c r="A598" s="983"/>
      <c r="B598" s="983"/>
      <c r="C598" s="983"/>
      <c r="D598" s="983"/>
    </row>
    <row r="599" spans="1:4" s="981" customFormat="1" x14ac:dyDescent="0.25">
      <c r="A599" s="983"/>
      <c r="B599" s="983"/>
      <c r="C599" s="983"/>
      <c r="D599" s="983"/>
    </row>
    <row r="600" spans="1:4" s="981" customFormat="1" x14ac:dyDescent="0.25">
      <c r="A600" s="983"/>
      <c r="B600" s="983"/>
      <c r="C600" s="983"/>
      <c r="D600" s="983"/>
    </row>
    <row r="601" spans="1:4" s="981" customFormat="1" x14ac:dyDescent="0.25">
      <c r="A601" s="983"/>
      <c r="B601" s="983"/>
      <c r="C601" s="983"/>
      <c r="D601" s="983"/>
    </row>
    <row r="602" spans="1:4" s="981" customFormat="1" x14ac:dyDescent="0.25">
      <c r="A602" s="983"/>
      <c r="B602" s="983"/>
      <c r="C602" s="983"/>
      <c r="D602" s="983"/>
    </row>
    <row r="603" spans="1:4" s="981" customFormat="1" x14ac:dyDescent="0.25">
      <c r="A603" s="983"/>
      <c r="B603" s="983"/>
      <c r="C603" s="983"/>
      <c r="D603" s="983"/>
    </row>
    <row r="604" spans="1:4" s="981" customFormat="1" x14ac:dyDescent="0.25">
      <c r="A604" s="983"/>
      <c r="B604" s="983"/>
      <c r="C604" s="983"/>
      <c r="D604" s="983"/>
    </row>
    <row r="605" spans="1:4" s="981" customFormat="1" x14ac:dyDescent="0.25">
      <c r="A605" s="983"/>
      <c r="B605" s="983"/>
      <c r="C605" s="983"/>
      <c r="D605" s="983"/>
    </row>
    <row r="606" spans="1:4" s="981" customFormat="1" x14ac:dyDescent="0.25">
      <c r="A606" s="983"/>
      <c r="B606" s="983"/>
      <c r="C606" s="983"/>
      <c r="D606" s="983"/>
    </row>
    <row r="607" spans="1:4" s="981" customFormat="1" x14ac:dyDescent="0.25">
      <c r="A607" s="983"/>
      <c r="B607" s="983"/>
      <c r="C607" s="983"/>
      <c r="D607" s="983"/>
    </row>
    <row r="608" spans="1:4" s="981" customFormat="1" x14ac:dyDescent="0.25">
      <c r="A608" s="983"/>
      <c r="B608" s="983"/>
      <c r="C608" s="983"/>
      <c r="D608" s="983"/>
    </row>
    <row r="609" spans="1:4" s="981" customFormat="1" x14ac:dyDescent="0.25">
      <c r="A609" s="983"/>
      <c r="B609" s="983"/>
      <c r="C609" s="983"/>
      <c r="D609" s="983"/>
    </row>
    <row r="610" spans="1:4" s="981" customFormat="1" x14ac:dyDescent="0.25">
      <c r="A610" s="983"/>
      <c r="B610" s="983"/>
      <c r="C610" s="983"/>
      <c r="D610" s="983"/>
    </row>
    <row r="611" spans="1:4" s="981" customFormat="1" x14ac:dyDescent="0.25">
      <c r="A611" s="983"/>
      <c r="B611" s="983"/>
      <c r="C611" s="983"/>
      <c r="D611" s="983"/>
    </row>
    <row r="612" spans="1:4" s="981" customFormat="1" x14ac:dyDescent="0.25">
      <c r="A612" s="983"/>
      <c r="B612" s="983"/>
      <c r="C612" s="983"/>
      <c r="D612" s="983"/>
    </row>
    <row r="613" spans="1:4" s="981" customFormat="1" x14ac:dyDescent="0.25">
      <c r="A613" s="983"/>
      <c r="B613" s="983"/>
      <c r="C613" s="983"/>
      <c r="D613" s="983"/>
    </row>
    <row r="614" spans="1:4" s="981" customFormat="1" x14ac:dyDescent="0.25">
      <c r="A614" s="983"/>
      <c r="B614" s="983"/>
      <c r="C614" s="983"/>
      <c r="D614" s="983"/>
    </row>
    <row r="615" spans="1:4" s="981" customFormat="1" x14ac:dyDescent="0.25">
      <c r="A615" s="983"/>
      <c r="B615" s="983"/>
      <c r="C615" s="983"/>
      <c r="D615" s="983"/>
    </row>
    <row r="616" spans="1:4" s="981" customFormat="1" x14ac:dyDescent="0.25">
      <c r="A616" s="983"/>
      <c r="B616" s="983"/>
      <c r="C616" s="983"/>
      <c r="D616" s="983"/>
    </row>
    <row r="617" spans="1:4" s="981" customFormat="1" x14ac:dyDescent="0.25">
      <c r="A617" s="983"/>
      <c r="B617" s="983"/>
      <c r="C617" s="983"/>
      <c r="D617" s="983"/>
    </row>
    <row r="618" spans="1:4" s="981" customFormat="1" x14ac:dyDescent="0.25">
      <c r="A618" s="983"/>
      <c r="B618" s="983"/>
      <c r="C618" s="983"/>
      <c r="D618" s="983"/>
    </row>
    <row r="619" spans="1:4" s="981" customFormat="1" x14ac:dyDescent="0.25">
      <c r="A619" s="983"/>
      <c r="B619" s="983"/>
      <c r="C619" s="983"/>
      <c r="D619" s="983"/>
    </row>
    <row r="620" spans="1:4" s="981" customFormat="1" x14ac:dyDescent="0.25">
      <c r="A620" s="983"/>
      <c r="B620" s="983"/>
      <c r="C620" s="983"/>
      <c r="D620" s="983"/>
    </row>
    <row r="621" spans="1:4" s="981" customFormat="1" x14ac:dyDescent="0.25">
      <c r="A621" s="983"/>
      <c r="B621" s="983"/>
      <c r="C621" s="983"/>
      <c r="D621" s="983"/>
    </row>
    <row r="622" spans="1:4" s="981" customFormat="1" x14ac:dyDescent="0.25">
      <c r="A622" s="983"/>
      <c r="B622" s="983"/>
      <c r="C622" s="983"/>
      <c r="D622" s="983"/>
    </row>
    <row r="623" spans="1:4" s="981" customFormat="1" x14ac:dyDescent="0.25">
      <c r="A623" s="983"/>
      <c r="B623" s="983"/>
      <c r="C623" s="983"/>
      <c r="D623" s="983"/>
    </row>
    <row r="624" spans="1:4" s="981" customFormat="1" x14ac:dyDescent="0.25">
      <c r="A624" s="983"/>
      <c r="B624" s="983"/>
      <c r="C624" s="983"/>
      <c r="D624" s="983"/>
    </row>
    <row r="625" spans="1:4" s="981" customFormat="1" x14ac:dyDescent="0.25">
      <c r="A625" s="983"/>
      <c r="B625" s="983"/>
      <c r="C625" s="983"/>
      <c r="D625" s="983"/>
    </row>
    <row r="626" spans="1:4" s="981" customFormat="1" x14ac:dyDescent="0.25">
      <c r="A626" s="983"/>
      <c r="B626" s="983"/>
      <c r="C626" s="983"/>
      <c r="D626" s="983"/>
    </row>
    <row r="627" spans="1:4" s="981" customFormat="1" x14ac:dyDescent="0.25">
      <c r="A627" s="983"/>
      <c r="B627" s="983"/>
      <c r="C627" s="983"/>
      <c r="D627" s="983"/>
    </row>
    <row r="628" spans="1:4" s="981" customFormat="1" x14ac:dyDescent="0.25">
      <c r="A628" s="983"/>
      <c r="B628" s="983"/>
      <c r="C628" s="983"/>
      <c r="D628" s="983"/>
    </row>
    <row r="629" spans="1:4" s="981" customFormat="1" x14ac:dyDescent="0.25">
      <c r="A629" s="983"/>
      <c r="B629" s="983"/>
      <c r="C629" s="983"/>
      <c r="D629" s="983"/>
    </row>
    <row r="630" spans="1:4" s="981" customFormat="1" x14ac:dyDescent="0.25">
      <c r="A630" s="983"/>
      <c r="B630" s="983"/>
      <c r="C630" s="983"/>
      <c r="D630" s="983"/>
    </row>
    <row r="631" spans="1:4" s="981" customFormat="1" x14ac:dyDescent="0.25">
      <c r="A631" s="983"/>
      <c r="B631" s="983"/>
      <c r="C631" s="983"/>
      <c r="D631" s="983"/>
    </row>
    <row r="632" spans="1:4" s="981" customFormat="1" x14ac:dyDescent="0.25">
      <c r="A632" s="983"/>
      <c r="B632" s="983"/>
      <c r="C632" s="983"/>
      <c r="D632" s="983"/>
    </row>
    <row r="633" spans="1:4" s="981" customFormat="1" x14ac:dyDescent="0.25">
      <c r="A633" s="983"/>
      <c r="B633" s="983"/>
      <c r="C633" s="983"/>
      <c r="D633" s="983"/>
    </row>
    <row r="634" spans="1:4" s="981" customFormat="1" x14ac:dyDescent="0.25">
      <c r="A634" s="983"/>
      <c r="B634" s="983"/>
      <c r="C634" s="983"/>
      <c r="D634" s="983"/>
    </row>
    <row r="635" spans="1:4" s="981" customFormat="1" x14ac:dyDescent="0.25">
      <c r="A635" s="983"/>
      <c r="B635" s="983"/>
      <c r="C635" s="983"/>
      <c r="D635" s="983"/>
    </row>
    <row r="636" spans="1:4" s="981" customFormat="1" x14ac:dyDescent="0.25">
      <c r="A636" s="983"/>
      <c r="B636" s="983"/>
      <c r="C636" s="983"/>
      <c r="D636" s="983"/>
    </row>
    <row r="637" spans="1:4" s="981" customFormat="1" x14ac:dyDescent="0.25">
      <c r="A637" s="983"/>
      <c r="B637" s="983"/>
      <c r="C637" s="983"/>
      <c r="D637" s="983"/>
    </row>
    <row r="638" spans="1:4" s="981" customFormat="1" x14ac:dyDescent="0.25">
      <c r="A638" s="983"/>
      <c r="B638" s="983"/>
      <c r="C638" s="983"/>
      <c r="D638" s="983"/>
    </row>
    <row r="639" spans="1:4" s="981" customFormat="1" x14ac:dyDescent="0.25">
      <c r="A639" s="983"/>
      <c r="B639" s="983"/>
      <c r="C639" s="983"/>
      <c r="D639" s="983"/>
    </row>
    <row r="640" spans="1:4" s="981" customFormat="1" x14ac:dyDescent="0.25">
      <c r="A640" s="983"/>
      <c r="B640" s="983"/>
      <c r="C640" s="983"/>
      <c r="D640" s="983"/>
    </row>
    <row r="641" spans="1:4" s="981" customFormat="1" x14ac:dyDescent="0.25">
      <c r="A641" s="983"/>
      <c r="B641" s="983"/>
      <c r="C641" s="983"/>
      <c r="D641" s="983"/>
    </row>
    <row r="642" spans="1:4" s="981" customFormat="1" x14ac:dyDescent="0.25">
      <c r="A642" s="983"/>
      <c r="B642" s="983"/>
      <c r="C642" s="983"/>
      <c r="D642" s="983"/>
    </row>
    <row r="643" spans="1:4" s="981" customFormat="1" x14ac:dyDescent="0.25">
      <c r="A643" s="983"/>
      <c r="B643" s="983"/>
      <c r="C643" s="983"/>
      <c r="D643" s="983"/>
    </row>
    <row r="644" spans="1:4" s="981" customFormat="1" x14ac:dyDescent="0.25">
      <c r="A644" s="983"/>
      <c r="B644" s="983"/>
      <c r="C644" s="983"/>
      <c r="D644" s="983"/>
    </row>
    <row r="645" spans="1:4" s="981" customFormat="1" x14ac:dyDescent="0.25">
      <c r="A645" s="983"/>
      <c r="B645" s="983"/>
      <c r="C645" s="983"/>
      <c r="D645" s="983"/>
    </row>
    <row r="646" spans="1:4" s="981" customFormat="1" x14ac:dyDescent="0.25">
      <c r="A646" s="983"/>
      <c r="B646" s="983"/>
      <c r="C646" s="983"/>
      <c r="D646" s="983"/>
    </row>
    <row r="647" spans="1:4" s="981" customFormat="1" x14ac:dyDescent="0.25">
      <c r="A647" s="983"/>
      <c r="B647" s="983"/>
      <c r="C647" s="983"/>
      <c r="D647" s="983"/>
    </row>
    <row r="648" spans="1:4" s="981" customFormat="1" x14ac:dyDescent="0.25">
      <c r="A648" s="983"/>
      <c r="B648" s="983"/>
      <c r="C648" s="983"/>
      <c r="D648" s="983"/>
    </row>
    <row r="649" spans="1:4" s="981" customFormat="1" x14ac:dyDescent="0.25">
      <c r="A649" s="983"/>
      <c r="B649" s="983"/>
      <c r="C649" s="983"/>
      <c r="D649" s="983"/>
    </row>
    <row r="650" spans="1:4" s="981" customFormat="1" x14ac:dyDescent="0.25">
      <c r="A650" s="983"/>
      <c r="B650" s="983"/>
      <c r="C650" s="983"/>
      <c r="D650" s="983"/>
    </row>
    <row r="651" spans="1:4" s="981" customFormat="1" x14ac:dyDescent="0.25">
      <c r="A651" s="983"/>
      <c r="B651" s="983"/>
      <c r="C651" s="983"/>
      <c r="D651" s="983"/>
    </row>
    <row r="652" spans="1:4" s="981" customFormat="1" x14ac:dyDescent="0.25">
      <c r="A652" s="983"/>
      <c r="B652" s="983"/>
      <c r="C652" s="983"/>
      <c r="D652" s="983"/>
    </row>
    <row r="653" spans="1:4" s="981" customFormat="1" x14ac:dyDescent="0.25">
      <c r="A653" s="983"/>
      <c r="B653" s="983"/>
      <c r="C653" s="983"/>
      <c r="D653" s="983"/>
    </row>
    <row r="654" spans="1:4" s="981" customFormat="1" x14ac:dyDescent="0.25">
      <c r="A654" s="983"/>
      <c r="B654" s="983"/>
      <c r="C654" s="983"/>
      <c r="D654" s="983"/>
    </row>
    <row r="655" spans="1:4" s="981" customFormat="1" x14ac:dyDescent="0.25">
      <c r="A655" s="983"/>
      <c r="B655" s="983"/>
      <c r="C655" s="983"/>
      <c r="D655" s="983"/>
    </row>
    <row r="656" spans="1:4" s="981" customFormat="1" x14ac:dyDescent="0.25">
      <c r="A656" s="983"/>
      <c r="B656" s="983"/>
      <c r="C656" s="983"/>
      <c r="D656" s="983"/>
    </row>
    <row r="657" spans="1:4" s="981" customFormat="1" x14ac:dyDescent="0.25">
      <c r="A657" s="983"/>
      <c r="B657" s="983"/>
      <c r="C657" s="983"/>
      <c r="D657" s="983"/>
    </row>
    <row r="658" spans="1:4" s="981" customFormat="1" x14ac:dyDescent="0.25">
      <c r="A658" s="983"/>
      <c r="B658" s="983"/>
      <c r="C658" s="983"/>
      <c r="D658" s="983"/>
    </row>
    <row r="659" spans="1:4" s="981" customFormat="1" x14ac:dyDescent="0.25">
      <c r="A659" s="983"/>
      <c r="B659" s="983"/>
      <c r="C659" s="983"/>
      <c r="D659" s="983"/>
    </row>
    <row r="660" spans="1:4" s="981" customFormat="1" x14ac:dyDescent="0.25">
      <c r="A660" s="983"/>
      <c r="B660" s="983"/>
      <c r="C660" s="983"/>
      <c r="D660" s="983"/>
    </row>
    <row r="661" spans="1:4" s="981" customFormat="1" x14ac:dyDescent="0.25">
      <c r="A661" s="983"/>
      <c r="B661" s="983"/>
      <c r="C661" s="983"/>
      <c r="D661" s="983"/>
    </row>
    <row r="662" spans="1:4" s="981" customFormat="1" x14ac:dyDescent="0.25">
      <c r="A662" s="983"/>
      <c r="B662" s="983"/>
      <c r="C662" s="983"/>
      <c r="D662" s="983"/>
    </row>
    <row r="663" spans="1:4" s="981" customFormat="1" x14ac:dyDescent="0.25">
      <c r="A663" s="983"/>
      <c r="B663" s="983"/>
      <c r="C663" s="983"/>
      <c r="D663" s="983"/>
    </row>
    <row r="664" spans="1:4" s="981" customFormat="1" x14ac:dyDescent="0.25">
      <c r="A664" s="983"/>
      <c r="B664" s="983"/>
      <c r="C664" s="983"/>
      <c r="D664" s="983"/>
    </row>
    <row r="665" spans="1:4" s="981" customFormat="1" x14ac:dyDescent="0.25">
      <c r="A665" s="983"/>
      <c r="B665" s="983"/>
      <c r="C665" s="983"/>
      <c r="D665" s="983"/>
    </row>
    <row r="666" spans="1:4" s="981" customFormat="1" x14ac:dyDescent="0.25">
      <c r="A666" s="983"/>
      <c r="B666" s="983"/>
      <c r="C666" s="983"/>
      <c r="D666" s="983"/>
    </row>
    <row r="667" spans="1:4" s="981" customFormat="1" x14ac:dyDescent="0.25">
      <c r="A667" s="983"/>
      <c r="B667" s="983"/>
      <c r="C667" s="983"/>
      <c r="D667" s="983"/>
    </row>
    <row r="668" spans="1:4" s="981" customFormat="1" x14ac:dyDescent="0.25">
      <c r="A668" s="983"/>
      <c r="B668" s="983"/>
      <c r="C668" s="983"/>
      <c r="D668" s="983"/>
    </row>
    <row r="669" spans="1:4" s="981" customFormat="1" x14ac:dyDescent="0.25">
      <c r="A669" s="983"/>
      <c r="B669" s="983"/>
      <c r="C669" s="983"/>
      <c r="D669" s="983"/>
    </row>
    <row r="670" spans="1:4" s="981" customFormat="1" x14ac:dyDescent="0.25">
      <c r="A670" s="983"/>
      <c r="B670" s="983"/>
      <c r="C670" s="983"/>
      <c r="D670" s="983"/>
    </row>
    <row r="671" spans="1:4" s="981" customFormat="1" x14ac:dyDescent="0.25">
      <c r="A671" s="983"/>
      <c r="B671" s="983"/>
      <c r="C671" s="983"/>
      <c r="D671" s="983"/>
    </row>
    <row r="672" spans="1:4" s="981" customFormat="1" x14ac:dyDescent="0.25">
      <c r="A672" s="983"/>
      <c r="B672" s="983"/>
      <c r="C672" s="983"/>
      <c r="D672" s="983"/>
    </row>
    <row r="673" spans="1:4" s="981" customFormat="1" x14ac:dyDescent="0.25">
      <c r="A673" s="983"/>
      <c r="B673" s="983"/>
      <c r="C673" s="983"/>
      <c r="D673" s="983"/>
    </row>
    <row r="674" spans="1:4" s="981" customFormat="1" x14ac:dyDescent="0.25">
      <c r="A674" s="983"/>
      <c r="B674" s="983"/>
      <c r="C674" s="983"/>
      <c r="D674" s="983"/>
    </row>
    <row r="675" spans="1:4" s="981" customFormat="1" x14ac:dyDescent="0.25">
      <c r="A675" s="983"/>
      <c r="B675" s="983"/>
      <c r="C675" s="983"/>
      <c r="D675" s="983"/>
    </row>
    <row r="676" spans="1:4" s="981" customFormat="1" x14ac:dyDescent="0.25">
      <c r="A676" s="983"/>
      <c r="B676" s="983"/>
      <c r="C676" s="983"/>
      <c r="D676" s="983"/>
    </row>
    <row r="677" spans="1:4" s="981" customFormat="1" x14ac:dyDescent="0.25">
      <c r="A677" s="983"/>
      <c r="B677" s="983"/>
      <c r="C677" s="983"/>
      <c r="D677" s="983"/>
    </row>
    <row r="678" spans="1:4" s="981" customFormat="1" x14ac:dyDescent="0.25">
      <c r="A678" s="983"/>
      <c r="B678" s="983"/>
      <c r="C678" s="983"/>
      <c r="D678" s="983"/>
    </row>
    <row r="679" spans="1:4" s="981" customFormat="1" x14ac:dyDescent="0.25">
      <c r="A679" s="983"/>
      <c r="B679" s="983"/>
      <c r="C679" s="983"/>
      <c r="D679" s="983"/>
    </row>
    <row r="680" spans="1:4" s="981" customFormat="1" x14ac:dyDescent="0.25">
      <c r="A680" s="983"/>
      <c r="B680" s="983"/>
      <c r="C680" s="983"/>
      <c r="D680" s="983"/>
    </row>
    <row r="681" spans="1:4" s="981" customFormat="1" x14ac:dyDescent="0.25">
      <c r="A681" s="983"/>
      <c r="B681" s="983"/>
      <c r="C681" s="983"/>
      <c r="D681" s="983"/>
    </row>
    <row r="682" spans="1:4" s="981" customFormat="1" x14ac:dyDescent="0.25">
      <c r="A682" s="983"/>
      <c r="B682" s="983"/>
      <c r="C682" s="983"/>
      <c r="D682" s="983"/>
    </row>
    <row r="683" spans="1:4" s="981" customFormat="1" x14ac:dyDescent="0.25">
      <c r="A683" s="983"/>
      <c r="B683" s="983"/>
      <c r="C683" s="983"/>
      <c r="D683" s="983"/>
    </row>
    <row r="684" spans="1:4" s="981" customFormat="1" x14ac:dyDescent="0.25">
      <c r="A684" s="983"/>
      <c r="B684" s="983"/>
      <c r="C684" s="983"/>
      <c r="D684" s="983"/>
    </row>
    <row r="685" spans="1:4" s="981" customFormat="1" x14ac:dyDescent="0.25">
      <c r="A685" s="983"/>
      <c r="B685" s="983"/>
      <c r="C685" s="983"/>
      <c r="D685" s="983"/>
    </row>
    <row r="686" spans="1:4" s="981" customFormat="1" x14ac:dyDescent="0.25">
      <c r="A686" s="983"/>
      <c r="B686" s="983"/>
      <c r="C686" s="983"/>
      <c r="D686" s="983"/>
    </row>
    <row r="687" spans="1:4" s="981" customFormat="1" x14ac:dyDescent="0.25">
      <c r="A687" s="983"/>
      <c r="B687" s="983"/>
      <c r="C687" s="983"/>
      <c r="D687" s="983"/>
    </row>
    <row r="688" spans="1:4" s="981" customFormat="1" x14ac:dyDescent="0.25">
      <c r="A688" s="983"/>
      <c r="B688" s="983"/>
      <c r="C688" s="983"/>
      <c r="D688" s="983"/>
    </row>
    <row r="689" spans="1:4" s="981" customFormat="1" x14ac:dyDescent="0.25">
      <c r="A689" s="983"/>
      <c r="B689" s="983"/>
      <c r="C689" s="983"/>
      <c r="D689" s="983"/>
    </row>
    <row r="690" spans="1:4" s="981" customFormat="1" x14ac:dyDescent="0.25">
      <c r="A690" s="983"/>
      <c r="B690" s="983"/>
      <c r="C690" s="983"/>
      <c r="D690" s="983"/>
    </row>
    <row r="691" spans="1:4" s="981" customFormat="1" x14ac:dyDescent="0.25">
      <c r="A691" s="983"/>
      <c r="B691" s="983"/>
      <c r="C691" s="983"/>
      <c r="D691" s="983"/>
    </row>
    <row r="692" spans="1:4" s="981" customFormat="1" x14ac:dyDescent="0.25">
      <c r="A692" s="983"/>
      <c r="B692" s="983"/>
      <c r="C692" s="983"/>
      <c r="D692" s="983"/>
    </row>
    <row r="693" spans="1:4" s="981" customFormat="1" x14ac:dyDescent="0.25">
      <c r="A693" s="983"/>
      <c r="B693" s="983"/>
      <c r="C693" s="983"/>
      <c r="D693" s="983"/>
    </row>
    <row r="694" spans="1:4" s="981" customFormat="1" x14ac:dyDescent="0.25">
      <c r="A694" s="983"/>
      <c r="B694" s="983"/>
      <c r="C694" s="983"/>
      <c r="D694" s="983"/>
    </row>
    <row r="695" spans="1:4" s="981" customFormat="1" x14ac:dyDescent="0.25">
      <c r="A695" s="983"/>
      <c r="B695" s="983"/>
      <c r="C695" s="983"/>
      <c r="D695" s="983"/>
    </row>
    <row r="696" spans="1:4" s="981" customFormat="1" x14ac:dyDescent="0.25">
      <c r="A696" s="983"/>
      <c r="B696" s="983"/>
      <c r="C696" s="983"/>
      <c r="D696" s="983"/>
    </row>
    <row r="697" spans="1:4" s="981" customFormat="1" x14ac:dyDescent="0.25">
      <c r="A697" s="983"/>
      <c r="B697" s="983"/>
      <c r="C697" s="983"/>
      <c r="D697" s="983"/>
    </row>
    <row r="698" spans="1:4" s="981" customFormat="1" x14ac:dyDescent="0.25">
      <c r="A698" s="983"/>
      <c r="B698" s="983"/>
      <c r="C698" s="983"/>
      <c r="D698" s="983"/>
    </row>
    <row r="699" spans="1:4" s="981" customFormat="1" x14ac:dyDescent="0.25">
      <c r="A699" s="983"/>
      <c r="B699" s="983"/>
      <c r="C699" s="983"/>
      <c r="D699" s="983"/>
    </row>
    <row r="700" spans="1:4" s="981" customFormat="1" x14ac:dyDescent="0.25">
      <c r="A700" s="983"/>
      <c r="B700" s="983"/>
      <c r="C700" s="983"/>
      <c r="D700" s="983"/>
    </row>
    <row r="701" spans="1:4" s="981" customFormat="1" x14ac:dyDescent="0.25">
      <c r="A701" s="983"/>
      <c r="B701" s="983"/>
      <c r="C701" s="983"/>
      <c r="D701" s="983"/>
    </row>
    <row r="702" spans="1:4" s="981" customFormat="1" x14ac:dyDescent="0.25">
      <c r="A702" s="983"/>
      <c r="B702" s="983"/>
      <c r="C702" s="983"/>
      <c r="D702" s="983"/>
    </row>
    <row r="703" spans="1:4" s="981" customFormat="1" x14ac:dyDescent="0.25">
      <c r="A703" s="983"/>
      <c r="B703" s="983"/>
      <c r="C703" s="983"/>
      <c r="D703" s="983"/>
    </row>
    <row r="704" spans="1:4" s="981" customFormat="1" x14ac:dyDescent="0.25">
      <c r="A704" s="983"/>
      <c r="B704" s="983"/>
      <c r="C704" s="983"/>
      <c r="D704" s="983"/>
    </row>
    <row r="705" spans="1:4" s="981" customFormat="1" x14ac:dyDescent="0.25">
      <c r="A705" s="983"/>
      <c r="B705" s="983"/>
      <c r="C705" s="983"/>
      <c r="D705" s="983"/>
    </row>
    <row r="706" spans="1:4" s="981" customFormat="1" x14ac:dyDescent="0.25">
      <c r="A706" s="983"/>
      <c r="B706" s="983"/>
      <c r="C706" s="983"/>
      <c r="D706" s="983"/>
    </row>
    <row r="707" spans="1:4" s="981" customFormat="1" x14ac:dyDescent="0.25">
      <c r="A707" s="983"/>
      <c r="B707" s="983"/>
      <c r="C707" s="983"/>
      <c r="D707" s="983"/>
    </row>
    <row r="708" spans="1:4" s="981" customFormat="1" x14ac:dyDescent="0.25">
      <c r="A708" s="983"/>
      <c r="B708" s="983"/>
      <c r="C708" s="983"/>
      <c r="D708" s="983"/>
    </row>
    <row r="709" spans="1:4" s="981" customFormat="1" x14ac:dyDescent="0.25">
      <c r="A709" s="983"/>
      <c r="B709" s="983"/>
      <c r="C709" s="983"/>
      <c r="D709" s="983"/>
    </row>
    <row r="710" spans="1:4" s="981" customFormat="1" x14ac:dyDescent="0.25">
      <c r="A710" s="983"/>
      <c r="B710" s="983"/>
      <c r="C710" s="983"/>
      <c r="D710" s="983"/>
    </row>
    <row r="711" spans="1:4" s="981" customFormat="1" x14ac:dyDescent="0.25">
      <c r="A711" s="983"/>
      <c r="B711" s="983"/>
      <c r="C711" s="983"/>
      <c r="D711" s="983"/>
    </row>
    <row r="712" spans="1:4" s="981" customFormat="1" x14ac:dyDescent="0.25">
      <c r="A712" s="983"/>
      <c r="B712" s="983"/>
      <c r="C712" s="983"/>
      <c r="D712" s="983"/>
    </row>
    <row r="713" spans="1:4" s="981" customFormat="1" x14ac:dyDescent="0.25">
      <c r="A713" s="983"/>
      <c r="B713" s="983"/>
      <c r="C713" s="983"/>
      <c r="D713" s="983"/>
    </row>
    <row r="714" spans="1:4" s="981" customFormat="1" x14ac:dyDescent="0.25">
      <c r="A714" s="983"/>
      <c r="B714" s="983"/>
      <c r="C714" s="983"/>
      <c r="D714" s="983"/>
    </row>
    <row r="715" spans="1:4" s="981" customFormat="1" x14ac:dyDescent="0.25">
      <c r="A715" s="983"/>
      <c r="B715" s="983"/>
      <c r="C715" s="983"/>
      <c r="D715" s="983"/>
    </row>
    <row r="716" spans="1:4" s="981" customFormat="1" x14ac:dyDescent="0.25">
      <c r="A716" s="983"/>
      <c r="B716" s="983"/>
      <c r="C716" s="983"/>
      <c r="D716" s="983"/>
    </row>
    <row r="717" spans="1:4" s="981" customFormat="1" x14ac:dyDescent="0.25">
      <c r="A717" s="983"/>
      <c r="B717" s="983"/>
      <c r="C717" s="983"/>
      <c r="D717" s="983"/>
    </row>
    <row r="718" spans="1:4" s="981" customFormat="1" x14ac:dyDescent="0.25">
      <c r="A718" s="983"/>
      <c r="B718" s="983"/>
      <c r="C718" s="983"/>
      <c r="D718" s="983"/>
    </row>
    <row r="719" spans="1:4" s="981" customFormat="1" x14ac:dyDescent="0.25">
      <c r="A719" s="983"/>
      <c r="B719" s="983"/>
      <c r="C719" s="983"/>
      <c r="D719" s="983"/>
    </row>
    <row r="720" spans="1:4" s="981" customFormat="1" x14ac:dyDescent="0.25">
      <c r="A720" s="983"/>
      <c r="B720" s="983"/>
      <c r="C720" s="983"/>
      <c r="D720" s="983"/>
    </row>
    <row r="721" spans="1:4" s="981" customFormat="1" x14ac:dyDescent="0.25">
      <c r="A721" s="983"/>
      <c r="B721" s="983"/>
      <c r="C721" s="983"/>
      <c r="D721" s="983"/>
    </row>
    <row r="722" spans="1:4" s="981" customFormat="1" x14ac:dyDescent="0.25">
      <c r="A722" s="983"/>
      <c r="B722" s="983"/>
      <c r="C722" s="983"/>
      <c r="D722" s="983"/>
    </row>
    <row r="723" spans="1:4" s="981" customFormat="1" x14ac:dyDescent="0.25">
      <c r="A723" s="983"/>
      <c r="B723" s="983"/>
      <c r="C723" s="983"/>
      <c r="D723" s="983"/>
    </row>
    <row r="724" spans="1:4" s="981" customFormat="1" x14ac:dyDescent="0.25">
      <c r="A724" s="983"/>
      <c r="B724" s="983"/>
      <c r="C724" s="983"/>
      <c r="D724" s="983"/>
    </row>
    <row r="725" spans="1:4" s="981" customFormat="1" x14ac:dyDescent="0.25">
      <c r="A725" s="983"/>
      <c r="B725" s="983"/>
      <c r="C725" s="983"/>
      <c r="D725" s="983"/>
    </row>
    <row r="726" spans="1:4" s="981" customFormat="1" x14ac:dyDescent="0.25">
      <c r="A726" s="983"/>
      <c r="B726" s="983"/>
      <c r="C726" s="983"/>
      <c r="D726" s="983"/>
    </row>
    <row r="727" spans="1:4" s="981" customFormat="1" x14ac:dyDescent="0.25">
      <c r="A727" s="983"/>
      <c r="B727" s="983"/>
      <c r="C727" s="983"/>
      <c r="D727" s="983"/>
    </row>
    <row r="728" spans="1:4" s="981" customFormat="1" x14ac:dyDescent="0.25">
      <c r="A728" s="983"/>
      <c r="B728" s="983"/>
      <c r="C728" s="983"/>
      <c r="D728" s="983"/>
    </row>
    <row r="729" spans="1:4" s="981" customFormat="1" x14ac:dyDescent="0.25">
      <c r="A729" s="983"/>
      <c r="B729" s="983"/>
      <c r="C729" s="983"/>
      <c r="D729" s="983"/>
    </row>
    <row r="730" spans="1:4" s="981" customFormat="1" x14ac:dyDescent="0.25">
      <c r="A730" s="983"/>
      <c r="B730" s="983"/>
      <c r="C730" s="983"/>
      <c r="D730" s="983"/>
    </row>
    <row r="731" spans="1:4" s="981" customFormat="1" x14ac:dyDescent="0.25">
      <c r="A731" s="983"/>
      <c r="B731" s="983"/>
      <c r="C731" s="983"/>
      <c r="D731" s="983"/>
    </row>
    <row r="732" spans="1:4" s="981" customFormat="1" x14ac:dyDescent="0.25">
      <c r="A732" s="983"/>
      <c r="B732" s="983"/>
      <c r="C732" s="983"/>
      <c r="D732" s="983"/>
    </row>
    <row r="733" spans="1:4" s="981" customFormat="1" x14ac:dyDescent="0.25">
      <c r="A733" s="983"/>
      <c r="B733" s="983"/>
      <c r="C733" s="983"/>
      <c r="D733" s="983"/>
    </row>
    <row r="734" spans="1:4" s="981" customFormat="1" x14ac:dyDescent="0.25">
      <c r="A734" s="983"/>
      <c r="B734" s="983"/>
      <c r="C734" s="983"/>
      <c r="D734" s="983"/>
    </row>
    <row r="735" spans="1:4" s="981" customFormat="1" x14ac:dyDescent="0.25">
      <c r="A735" s="983"/>
      <c r="B735" s="983"/>
      <c r="C735" s="983"/>
      <c r="D735" s="983"/>
    </row>
    <row r="736" spans="1:4" s="981" customFormat="1" x14ac:dyDescent="0.25">
      <c r="A736" s="983"/>
      <c r="B736" s="983"/>
      <c r="C736" s="983"/>
      <c r="D736" s="983"/>
    </row>
    <row r="737" spans="1:4" s="981" customFormat="1" x14ac:dyDescent="0.25">
      <c r="A737" s="983"/>
      <c r="B737" s="983"/>
      <c r="C737" s="983"/>
      <c r="D737" s="983"/>
    </row>
    <row r="738" spans="1:4" s="981" customFormat="1" x14ac:dyDescent="0.25">
      <c r="A738" s="983"/>
      <c r="B738" s="983"/>
      <c r="C738" s="983"/>
      <c r="D738" s="983"/>
    </row>
    <row r="739" spans="1:4" s="981" customFormat="1" x14ac:dyDescent="0.25">
      <c r="A739" s="983"/>
      <c r="B739" s="983"/>
      <c r="C739" s="983"/>
      <c r="D739" s="983"/>
    </row>
    <row r="740" spans="1:4" s="981" customFormat="1" x14ac:dyDescent="0.25">
      <c r="A740" s="983"/>
      <c r="B740" s="983"/>
      <c r="C740" s="983"/>
      <c r="D740" s="983"/>
    </row>
    <row r="741" spans="1:4" s="981" customFormat="1" x14ac:dyDescent="0.25">
      <c r="A741" s="983"/>
      <c r="B741" s="983"/>
      <c r="C741" s="983"/>
      <c r="D741" s="983"/>
    </row>
    <row r="742" spans="1:4" s="981" customFormat="1" x14ac:dyDescent="0.25">
      <c r="A742" s="983"/>
      <c r="B742" s="983"/>
      <c r="C742" s="983"/>
      <c r="D742" s="983"/>
    </row>
    <row r="743" spans="1:4" s="981" customFormat="1" x14ac:dyDescent="0.25">
      <c r="A743" s="983"/>
      <c r="B743" s="983"/>
      <c r="C743" s="983"/>
      <c r="D743" s="983"/>
    </row>
    <row r="744" spans="1:4" s="981" customFormat="1" x14ac:dyDescent="0.25">
      <c r="A744" s="983"/>
      <c r="B744" s="983"/>
      <c r="C744" s="983"/>
      <c r="D744" s="983"/>
    </row>
    <row r="745" spans="1:4" s="981" customFormat="1" x14ac:dyDescent="0.25">
      <c r="A745" s="983"/>
      <c r="B745" s="983"/>
      <c r="C745" s="983"/>
      <c r="D745" s="983"/>
    </row>
    <row r="746" spans="1:4" s="981" customFormat="1" x14ac:dyDescent="0.25">
      <c r="A746" s="983"/>
      <c r="B746" s="983"/>
      <c r="C746" s="983"/>
      <c r="D746" s="983"/>
    </row>
    <row r="747" spans="1:4" s="981" customFormat="1" x14ac:dyDescent="0.25">
      <c r="A747" s="983"/>
      <c r="B747" s="983"/>
      <c r="C747" s="983"/>
      <c r="D747" s="983"/>
    </row>
    <row r="748" spans="1:4" s="981" customFormat="1" x14ac:dyDescent="0.25">
      <c r="A748" s="983"/>
      <c r="B748" s="983"/>
      <c r="C748" s="983"/>
      <c r="D748" s="983"/>
    </row>
    <row r="749" spans="1:4" s="981" customFormat="1" x14ac:dyDescent="0.25">
      <c r="A749" s="983"/>
      <c r="B749" s="983"/>
      <c r="C749" s="983"/>
      <c r="D749" s="983"/>
    </row>
    <row r="750" spans="1:4" s="981" customFormat="1" x14ac:dyDescent="0.25">
      <c r="A750" s="983"/>
      <c r="B750" s="983"/>
      <c r="C750" s="983"/>
      <c r="D750" s="983"/>
    </row>
    <row r="751" spans="1:4" s="981" customFormat="1" x14ac:dyDescent="0.25">
      <c r="A751" s="983"/>
      <c r="B751" s="983"/>
      <c r="C751" s="983"/>
      <c r="D751" s="983"/>
    </row>
    <row r="752" spans="1:4" s="981" customFormat="1" x14ac:dyDescent="0.25">
      <c r="A752" s="983"/>
      <c r="B752" s="983"/>
      <c r="C752" s="983"/>
      <c r="D752" s="983"/>
    </row>
    <row r="753" spans="1:4" s="981" customFormat="1" x14ac:dyDescent="0.25">
      <c r="A753" s="983"/>
      <c r="B753" s="983"/>
      <c r="C753" s="983"/>
      <c r="D753" s="983"/>
    </row>
    <row r="754" spans="1:4" s="981" customFormat="1" x14ac:dyDescent="0.25">
      <c r="A754" s="983"/>
      <c r="B754" s="983"/>
      <c r="C754" s="983"/>
      <c r="D754" s="983"/>
    </row>
    <row r="755" spans="1:4" s="981" customFormat="1" x14ac:dyDescent="0.25">
      <c r="A755" s="983"/>
      <c r="B755" s="983"/>
      <c r="C755" s="983"/>
      <c r="D755" s="983"/>
    </row>
    <row r="756" spans="1:4" s="981" customFormat="1" x14ac:dyDescent="0.25">
      <c r="A756" s="983"/>
      <c r="B756" s="983"/>
      <c r="C756" s="983"/>
      <c r="D756" s="983"/>
    </row>
    <row r="757" spans="1:4" s="981" customFormat="1" x14ac:dyDescent="0.25">
      <c r="A757" s="983"/>
      <c r="B757" s="983"/>
      <c r="C757" s="983"/>
      <c r="D757" s="983"/>
    </row>
    <row r="758" spans="1:4" s="981" customFormat="1" x14ac:dyDescent="0.25">
      <c r="A758" s="983"/>
      <c r="B758" s="983"/>
      <c r="C758" s="983"/>
      <c r="D758" s="983"/>
    </row>
    <row r="759" spans="1:4" s="981" customFormat="1" x14ac:dyDescent="0.25">
      <c r="A759" s="983"/>
      <c r="B759" s="983"/>
      <c r="C759" s="983"/>
      <c r="D759" s="983"/>
    </row>
    <row r="760" spans="1:4" s="981" customFormat="1" x14ac:dyDescent="0.25">
      <c r="A760" s="983"/>
      <c r="B760" s="983"/>
      <c r="C760" s="983"/>
      <c r="D760" s="983"/>
    </row>
    <row r="761" spans="1:4" s="981" customFormat="1" x14ac:dyDescent="0.25">
      <c r="A761" s="983"/>
      <c r="B761" s="983"/>
      <c r="C761" s="983"/>
      <c r="D761" s="983"/>
    </row>
    <row r="762" spans="1:4" s="981" customFormat="1" x14ac:dyDescent="0.25">
      <c r="A762" s="983"/>
      <c r="B762" s="983"/>
      <c r="C762" s="983"/>
      <c r="D762" s="983"/>
    </row>
    <row r="763" spans="1:4" s="981" customFormat="1" x14ac:dyDescent="0.25">
      <c r="A763" s="983"/>
      <c r="B763" s="983"/>
      <c r="C763" s="983"/>
      <c r="D763" s="983"/>
    </row>
    <row r="764" spans="1:4" s="981" customFormat="1" x14ac:dyDescent="0.25">
      <c r="A764" s="983"/>
      <c r="B764" s="983"/>
      <c r="C764" s="983"/>
      <c r="D764" s="983"/>
    </row>
    <row r="765" spans="1:4" s="981" customFormat="1" x14ac:dyDescent="0.25">
      <c r="A765" s="983"/>
      <c r="B765" s="983"/>
      <c r="C765" s="983"/>
      <c r="D765" s="983"/>
    </row>
    <row r="766" spans="1:4" s="981" customFormat="1" x14ac:dyDescent="0.25">
      <c r="A766" s="983"/>
      <c r="B766" s="983"/>
      <c r="C766" s="983"/>
      <c r="D766" s="983"/>
    </row>
    <row r="767" spans="1:4" s="981" customFormat="1" x14ac:dyDescent="0.25">
      <c r="A767" s="983"/>
      <c r="B767" s="983"/>
      <c r="C767" s="983"/>
      <c r="D767" s="983"/>
    </row>
    <row r="768" spans="1:4" s="981" customFormat="1" x14ac:dyDescent="0.25">
      <c r="A768" s="983"/>
      <c r="B768" s="983"/>
      <c r="C768" s="983"/>
      <c r="D768" s="983"/>
    </row>
    <row r="769" spans="1:4" s="981" customFormat="1" x14ac:dyDescent="0.25">
      <c r="A769" s="983"/>
      <c r="B769" s="983"/>
      <c r="C769" s="983"/>
      <c r="D769" s="983"/>
    </row>
    <row r="770" spans="1:4" s="981" customFormat="1" x14ac:dyDescent="0.25">
      <c r="A770" s="983"/>
      <c r="B770" s="983"/>
      <c r="C770" s="983"/>
      <c r="D770" s="983"/>
    </row>
    <row r="771" spans="1:4" s="981" customFormat="1" x14ac:dyDescent="0.25">
      <c r="A771" s="983"/>
      <c r="B771" s="983"/>
      <c r="C771" s="983"/>
      <c r="D771" s="983"/>
    </row>
    <row r="772" spans="1:4" s="981" customFormat="1" x14ac:dyDescent="0.25">
      <c r="A772" s="983"/>
      <c r="B772" s="983"/>
      <c r="C772" s="983"/>
      <c r="D772" s="983"/>
    </row>
    <row r="773" spans="1:4" s="981" customFormat="1" x14ac:dyDescent="0.25">
      <c r="A773" s="983"/>
      <c r="B773" s="983"/>
      <c r="C773" s="983"/>
      <c r="D773" s="983"/>
    </row>
    <row r="774" spans="1:4" s="981" customFormat="1" x14ac:dyDescent="0.25">
      <c r="A774" s="983"/>
      <c r="B774" s="983"/>
      <c r="C774" s="983"/>
      <c r="D774" s="983"/>
    </row>
    <row r="775" spans="1:4" s="981" customFormat="1" x14ac:dyDescent="0.25">
      <c r="A775" s="983"/>
      <c r="B775" s="983"/>
      <c r="C775" s="983"/>
      <c r="D775" s="983"/>
    </row>
    <row r="776" spans="1:4" s="981" customFormat="1" x14ac:dyDescent="0.25">
      <c r="A776" s="983"/>
      <c r="B776" s="983"/>
      <c r="C776" s="983"/>
      <c r="D776" s="983"/>
    </row>
    <row r="777" spans="1:4" s="981" customFormat="1" x14ac:dyDescent="0.25">
      <c r="A777" s="983"/>
      <c r="B777" s="983"/>
      <c r="C777" s="983"/>
      <c r="D777" s="983"/>
    </row>
    <row r="778" spans="1:4" s="981" customFormat="1" x14ac:dyDescent="0.25">
      <c r="A778" s="983"/>
      <c r="B778" s="983"/>
      <c r="C778" s="983"/>
      <c r="D778" s="983"/>
    </row>
    <row r="779" spans="1:4" s="981" customFormat="1" x14ac:dyDescent="0.25">
      <c r="A779" s="983"/>
      <c r="B779" s="983"/>
      <c r="C779" s="983"/>
      <c r="D779" s="983"/>
    </row>
    <row r="780" spans="1:4" s="981" customFormat="1" x14ac:dyDescent="0.25">
      <c r="A780" s="983"/>
      <c r="B780" s="983"/>
      <c r="C780" s="983"/>
      <c r="D780" s="983"/>
    </row>
    <row r="781" spans="1:4" s="981" customFormat="1" x14ac:dyDescent="0.25">
      <c r="A781" s="983"/>
      <c r="B781" s="983"/>
      <c r="C781" s="983"/>
      <c r="D781" s="983"/>
    </row>
    <row r="782" spans="1:4" s="981" customFormat="1" x14ac:dyDescent="0.25">
      <c r="A782" s="983"/>
      <c r="B782" s="983"/>
      <c r="C782" s="983"/>
      <c r="D782" s="983"/>
    </row>
    <row r="783" spans="1:4" s="981" customFormat="1" x14ac:dyDescent="0.25">
      <c r="A783" s="983"/>
      <c r="B783" s="983"/>
      <c r="C783" s="983"/>
      <c r="D783" s="983"/>
    </row>
    <row r="784" spans="1:4" s="981" customFormat="1" x14ac:dyDescent="0.25">
      <c r="A784" s="983"/>
      <c r="B784" s="983"/>
      <c r="C784" s="983"/>
      <c r="D784" s="983"/>
    </row>
    <row r="785" spans="1:4" s="981" customFormat="1" x14ac:dyDescent="0.25">
      <c r="A785" s="983"/>
      <c r="B785" s="983"/>
      <c r="C785" s="983"/>
      <c r="D785" s="983"/>
    </row>
    <row r="786" spans="1:4" s="981" customFormat="1" x14ac:dyDescent="0.25">
      <c r="A786" s="983"/>
      <c r="B786" s="983"/>
      <c r="C786" s="983"/>
      <c r="D786" s="983"/>
    </row>
    <row r="787" spans="1:4" s="981" customFormat="1" x14ac:dyDescent="0.25">
      <c r="A787" s="983"/>
      <c r="B787" s="983"/>
      <c r="C787" s="983"/>
      <c r="D787" s="983"/>
    </row>
    <row r="788" spans="1:4" s="981" customFormat="1" x14ac:dyDescent="0.25">
      <c r="A788" s="983"/>
      <c r="B788" s="983"/>
      <c r="C788" s="983"/>
      <c r="D788" s="983"/>
    </row>
    <row r="789" spans="1:4" s="981" customFormat="1" x14ac:dyDescent="0.25">
      <c r="A789" s="983"/>
      <c r="B789" s="983"/>
      <c r="C789" s="983"/>
      <c r="D789" s="983"/>
    </row>
    <row r="790" spans="1:4" s="981" customFormat="1" x14ac:dyDescent="0.25">
      <c r="A790" s="983"/>
      <c r="B790" s="983"/>
      <c r="C790" s="983"/>
      <c r="D790" s="983"/>
    </row>
    <row r="791" spans="1:4" s="981" customFormat="1" x14ac:dyDescent="0.25">
      <c r="A791" s="983"/>
      <c r="B791" s="983"/>
      <c r="C791" s="983"/>
      <c r="D791" s="983"/>
    </row>
    <row r="792" spans="1:4" s="981" customFormat="1" x14ac:dyDescent="0.25">
      <c r="A792" s="983"/>
      <c r="B792" s="983"/>
      <c r="C792" s="983"/>
      <c r="D792" s="983"/>
    </row>
    <row r="793" spans="1:4" s="981" customFormat="1" x14ac:dyDescent="0.25">
      <c r="A793" s="983"/>
      <c r="B793" s="983"/>
      <c r="C793" s="983"/>
      <c r="D793" s="983"/>
    </row>
    <row r="794" spans="1:4" s="981" customFormat="1" x14ac:dyDescent="0.25">
      <c r="A794" s="983"/>
      <c r="B794" s="983"/>
      <c r="C794" s="983"/>
      <c r="D794" s="983"/>
    </row>
    <row r="795" spans="1:4" s="981" customFormat="1" x14ac:dyDescent="0.25">
      <c r="A795" s="983"/>
      <c r="B795" s="983"/>
      <c r="C795" s="983"/>
      <c r="D795" s="983"/>
    </row>
    <row r="796" spans="1:4" s="981" customFormat="1" x14ac:dyDescent="0.25">
      <c r="A796" s="983"/>
      <c r="B796" s="983"/>
      <c r="C796" s="983"/>
      <c r="D796" s="983"/>
    </row>
    <row r="797" spans="1:4" s="981" customFormat="1" x14ac:dyDescent="0.25">
      <c r="A797" s="983"/>
      <c r="B797" s="983"/>
      <c r="C797" s="983"/>
      <c r="D797" s="983"/>
    </row>
    <row r="798" spans="1:4" s="981" customFormat="1" x14ac:dyDescent="0.25">
      <c r="A798" s="983"/>
      <c r="B798" s="983"/>
      <c r="C798" s="983"/>
      <c r="D798" s="983"/>
    </row>
    <row r="799" spans="1:4" s="981" customFormat="1" x14ac:dyDescent="0.25">
      <c r="A799" s="983"/>
      <c r="B799" s="983"/>
      <c r="C799" s="983"/>
      <c r="D799" s="983"/>
    </row>
    <row r="800" spans="1:4" s="981" customFormat="1" x14ac:dyDescent="0.25">
      <c r="A800" s="983"/>
      <c r="B800" s="983"/>
      <c r="C800" s="983"/>
      <c r="D800" s="983"/>
    </row>
    <row r="801" spans="1:4" s="981" customFormat="1" x14ac:dyDescent="0.25">
      <c r="A801" s="983"/>
      <c r="B801" s="983"/>
      <c r="C801" s="983"/>
      <c r="D801" s="983"/>
    </row>
    <row r="802" spans="1:4" s="981" customFormat="1" x14ac:dyDescent="0.25">
      <c r="A802" s="983"/>
      <c r="B802" s="983"/>
      <c r="C802" s="983"/>
      <c r="D802" s="983"/>
    </row>
    <row r="803" spans="1:4" s="981" customFormat="1" x14ac:dyDescent="0.25">
      <c r="A803" s="983"/>
      <c r="B803" s="983"/>
      <c r="C803" s="983"/>
      <c r="D803" s="983"/>
    </row>
    <row r="804" spans="1:4" s="981" customFormat="1" x14ac:dyDescent="0.25">
      <c r="A804" s="983"/>
      <c r="B804" s="983"/>
      <c r="C804" s="983"/>
      <c r="D804" s="983"/>
    </row>
    <row r="805" spans="1:4" s="981" customFormat="1" x14ac:dyDescent="0.25">
      <c r="A805" s="983"/>
      <c r="B805" s="983"/>
      <c r="C805" s="983"/>
      <c r="D805" s="983"/>
    </row>
    <row r="806" spans="1:4" s="981" customFormat="1" x14ac:dyDescent="0.25">
      <c r="A806" s="983"/>
      <c r="B806" s="983"/>
      <c r="C806" s="983"/>
      <c r="D806" s="983"/>
    </row>
    <row r="807" spans="1:4" s="981" customFormat="1" x14ac:dyDescent="0.25">
      <c r="A807" s="983"/>
      <c r="B807" s="983"/>
      <c r="C807" s="983"/>
      <c r="D807" s="983"/>
    </row>
    <row r="808" spans="1:4" s="981" customFormat="1" x14ac:dyDescent="0.25">
      <c r="A808" s="983"/>
      <c r="B808" s="983"/>
      <c r="C808" s="983"/>
      <c r="D808" s="983"/>
    </row>
    <row r="809" spans="1:4" s="981" customFormat="1" x14ac:dyDescent="0.25">
      <c r="A809" s="983"/>
      <c r="B809" s="983"/>
      <c r="C809" s="983"/>
      <c r="D809" s="983"/>
    </row>
    <row r="810" spans="1:4" s="981" customFormat="1" x14ac:dyDescent="0.25">
      <c r="A810" s="983"/>
      <c r="B810" s="983"/>
      <c r="C810" s="983"/>
      <c r="D810" s="983"/>
    </row>
    <row r="811" spans="1:4" s="981" customFormat="1" x14ac:dyDescent="0.25">
      <c r="A811" s="983"/>
      <c r="B811" s="983"/>
      <c r="C811" s="983"/>
      <c r="D811" s="983"/>
    </row>
    <row r="812" spans="1:4" s="981" customFormat="1" x14ac:dyDescent="0.25">
      <c r="A812" s="983"/>
      <c r="B812" s="983"/>
      <c r="C812" s="983"/>
      <c r="D812" s="983"/>
    </row>
    <row r="813" spans="1:4" s="981" customFormat="1" x14ac:dyDescent="0.25">
      <c r="A813" s="983"/>
      <c r="B813" s="983"/>
      <c r="C813" s="983"/>
      <c r="D813" s="983"/>
    </row>
    <row r="814" spans="1:4" s="981" customFormat="1" x14ac:dyDescent="0.25">
      <c r="A814" s="983"/>
      <c r="B814" s="983"/>
      <c r="C814" s="983"/>
      <c r="D814" s="983"/>
    </row>
    <row r="815" spans="1:4" s="981" customFormat="1" x14ac:dyDescent="0.25">
      <c r="A815" s="983"/>
      <c r="B815" s="983"/>
      <c r="C815" s="983"/>
      <c r="D815" s="983"/>
    </row>
    <row r="816" spans="1:4" s="981" customFormat="1" x14ac:dyDescent="0.25">
      <c r="A816" s="983"/>
      <c r="B816" s="983"/>
      <c r="C816" s="983"/>
      <c r="D816" s="983"/>
    </row>
    <row r="817" spans="1:4" s="981" customFormat="1" x14ac:dyDescent="0.25">
      <c r="A817" s="983"/>
      <c r="B817" s="983"/>
      <c r="C817" s="983"/>
      <c r="D817" s="983"/>
    </row>
    <row r="818" spans="1:4" s="981" customFormat="1" x14ac:dyDescent="0.25">
      <c r="A818" s="983"/>
      <c r="B818" s="983"/>
      <c r="C818" s="983"/>
      <c r="D818" s="983"/>
    </row>
    <row r="819" spans="1:4" s="981" customFormat="1" x14ac:dyDescent="0.25">
      <c r="A819" s="983"/>
      <c r="B819" s="983"/>
      <c r="C819" s="983"/>
      <c r="D819" s="983"/>
    </row>
    <row r="820" spans="1:4" s="981" customFormat="1" x14ac:dyDescent="0.25">
      <c r="A820" s="983"/>
      <c r="B820" s="983"/>
      <c r="C820" s="983"/>
      <c r="D820" s="983"/>
    </row>
    <row r="821" spans="1:4" s="981" customFormat="1" x14ac:dyDescent="0.25">
      <c r="A821" s="983"/>
      <c r="B821" s="983"/>
      <c r="C821" s="983"/>
      <c r="D821" s="983"/>
    </row>
    <row r="822" spans="1:4" s="981" customFormat="1" x14ac:dyDescent="0.25">
      <c r="A822" s="983"/>
      <c r="B822" s="983"/>
      <c r="C822" s="983"/>
      <c r="D822" s="983"/>
    </row>
    <row r="823" spans="1:4" s="981" customFormat="1" x14ac:dyDescent="0.25">
      <c r="A823" s="983"/>
      <c r="B823" s="983"/>
      <c r="C823" s="983"/>
      <c r="D823" s="983"/>
    </row>
    <row r="824" spans="1:4" s="981" customFormat="1" x14ac:dyDescent="0.25">
      <c r="A824" s="983"/>
      <c r="B824" s="983"/>
      <c r="C824" s="983"/>
      <c r="D824" s="983"/>
    </row>
    <row r="825" spans="1:4" s="981" customFormat="1" x14ac:dyDescent="0.25">
      <c r="A825" s="983"/>
      <c r="B825" s="983"/>
      <c r="C825" s="983"/>
      <c r="D825" s="983"/>
    </row>
    <row r="826" spans="1:4" s="981" customFormat="1" x14ac:dyDescent="0.25">
      <c r="A826" s="983"/>
      <c r="B826" s="983"/>
      <c r="C826" s="983"/>
      <c r="D826" s="983"/>
    </row>
    <row r="827" spans="1:4" s="981" customFormat="1" x14ac:dyDescent="0.25">
      <c r="A827" s="983"/>
      <c r="B827" s="983"/>
      <c r="C827" s="983"/>
      <c r="D827" s="983"/>
    </row>
    <row r="828" spans="1:4" s="981" customFormat="1" x14ac:dyDescent="0.25">
      <c r="A828" s="983"/>
      <c r="B828" s="983"/>
      <c r="C828" s="983"/>
      <c r="D828" s="983"/>
    </row>
    <row r="829" spans="1:4" s="981" customFormat="1" x14ac:dyDescent="0.25">
      <c r="A829" s="983"/>
      <c r="B829" s="983"/>
      <c r="C829" s="983"/>
      <c r="D829" s="983"/>
    </row>
    <row r="830" spans="1:4" s="981" customFormat="1" x14ac:dyDescent="0.25">
      <c r="A830" s="983"/>
      <c r="B830" s="983"/>
      <c r="C830" s="983"/>
      <c r="D830" s="983"/>
    </row>
    <row r="831" spans="1:4" s="981" customFormat="1" x14ac:dyDescent="0.25">
      <c r="A831" s="983"/>
      <c r="B831" s="983"/>
      <c r="C831" s="983"/>
      <c r="D831" s="983"/>
    </row>
    <row r="832" spans="1:4" s="981" customFormat="1" x14ac:dyDescent="0.25">
      <c r="A832" s="983"/>
      <c r="B832" s="983"/>
      <c r="C832" s="983"/>
      <c r="D832" s="983"/>
    </row>
    <row r="833" spans="1:4" s="981" customFormat="1" x14ac:dyDescent="0.25">
      <c r="A833" s="983"/>
      <c r="B833" s="983"/>
      <c r="C833" s="983"/>
      <c r="D833" s="983"/>
    </row>
    <row r="834" spans="1:4" s="981" customFormat="1" x14ac:dyDescent="0.25">
      <c r="A834" s="983"/>
      <c r="B834" s="983"/>
      <c r="C834" s="983"/>
      <c r="D834" s="983"/>
    </row>
    <row r="835" spans="1:4" s="981" customFormat="1" x14ac:dyDescent="0.25">
      <c r="A835" s="983"/>
      <c r="B835" s="983"/>
      <c r="C835" s="983"/>
      <c r="D835" s="983"/>
    </row>
    <row r="836" spans="1:4" s="981" customFormat="1" x14ac:dyDescent="0.25">
      <c r="A836" s="983"/>
      <c r="B836" s="983"/>
      <c r="C836" s="983"/>
      <c r="D836" s="983"/>
    </row>
    <row r="837" spans="1:4" s="981" customFormat="1" x14ac:dyDescent="0.25">
      <c r="A837" s="983"/>
      <c r="B837" s="983"/>
      <c r="C837" s="983"/>
      <c r="D837" s="983"/>
    </row>
    <row r="838" spans="1:4" s="981" customFormat="1" x14ac:dyDescent="0.25">
      <c r="A838" s="983"/>
      <c r="B838" s="983"/>
      <c r="C838" s="983"/>
      <c r="D838" s="983"/>
    </row>
    <row r="839" spans="1:4" s="981" customFormat="1" x14ac:dyDescent="0.25">
      <c r="A839" s="983"/>
      <c r="B839" s="983"/>
      <c r="C839" s="983"/>
      <c r="D839" s="983"/>
    </row>
    <row r="840" spans="1:4" s="981" customFormat="1" x14ac:dyDescent="0.25">
      <c r="A840" s="983"/>
      <c r="B840" s="983"/>
      <c r="C840" s="983"/>
      <c r="D840" s="983"/>
    </row>
    <row r="841" spans="1:4" s="981" customFormat="1" x14ac:dyDescent="0.25">
      <c r="A841" s="983"/>
      <c r="B841" s="983"/>
      <c r="C841" s="983"/>
      <c r="D841" s="983"/>
    </row>
    <row r="842" spans="1:4" s="981" customFormat="1" x14ac:dyDescent="0.25">
      <c r="A842" s="983"/>
      <c r="B842" s="983"/>
      <c r="C842" s="983"/>
      <c r="D842" s="983"/>
    </row>
    <row r="843" spans="1:4" s="981" customFormat="1" x14ac:dyDescent="0.25">
      <c r="A843" s="983"/>
      <c r="B843" s="983"/>
      <c r="C843" s="983"/>
      <c r="D843" s="983"/>
    </row>
    <row r="844" spans="1:4" s="981" customFormat="1" x14ac:dyDescent="0.25">
      <c r="A844" s="983"/>
      <c r="B844" s="983"/>
      <c r="C844" s="983"/>
      <c r="D844" s="983"/>
    </row>
    <row r="845" spans="1:4" s="981" customFormat="1" x14ac:dyDescent="0.25">
      <c r="A845" s="983"/>
      <c r="B845" s="983"/>
      <c r="C845" s="983"/>
      <c r="D845" s="983"/>
    </row>
    <row r="846" spans="1:4" s="981" customFormat="1" x14ac:dyDescent="0.25">
      <c r="A846" s="983"/>
      <c r="B846" s="983"/>
      <c r="C846" s="983"/>
      <c r="D846" s="983"/>
    </row>
    <row r="847" spans="1:4" s="981" customFormat="1" x14ac:dyDescent="0.25">
      <c r="A847" s="983"/>
      <c r="B847" s="983"/>
      <c r="C847" s="983"/>
      <c r="D847" s="983"/>
    </row>
    <row r="848" spans="1:4" s="981" customFormat="1" x14ac:dyDescent="0.25">
      <c r="A848" s="983"/>
      <c r="B848" s="983"/>
      <c r="C848" s="983"/>
      <c r="D848" s="983"/>
    </row>
    <row r="849" spans="1:4" s="981" customFormat="1" x14ac:dyDescent="0.25">
      <c r="A849" s="983"/>
      <c r="B849" s="983"/>
      <c r="C849" s="983"/>
      <c r="D849" s="983"/>
    </row>
    <row r="850" spans="1:4" s="981" customFormat="1" x14ac:dyDescent="0.25">
      <c r="A850" s="983"/>
      <c r="B850" s="983"/>
      <c r="C850" s="983"/>
      <c r="D850" s="983"/>
    </row>
    <row r="851" spans="1:4" s="981" customFormat="1" x14ac:dyDescent="0.25">
      <c r="A851" s="983"/>
      <c r="B851" s="983"/>
      <c r="C851" s="983"/>
      <c r="D851" s="983"/>
    </row>
    <row r="852" spans="1:4" s="981" customFormat="1" x14ac:dyDescent="0.25">
      <c r="A852" s="983"/>
      <c r="B852" s="983"/>
      <c r="C852" s="983"/>
      <c r="D852" s="983"/>
    </row>
    <row r="853" spans="1:4" s="981" customFormat="1" x14ac:dyDescent="0.25">
      <c r="A853" s="983"/>
      <c r="B853" s="983"/>
      <c r="C853" s="983"/>
      <c r="D853" s="983"/>
    </row>
    <row r="854" spans="1:4" s="981" customFormat="1" x14ac:dyDescent="0.25">
      <c r="A854" s="983"/>
      <c r="B854" s="983"/>
      <c r="C854" s="983"/>
      <c r="D854" s="983"/>
    </row>
    <row r="855" spans="1:4" s="981" customFormat="1" x14ac:dyDescent="0.25">
      <c r="A855" s="983"/>
      <c r="B855" s="983"/>
      <c r="C855" s="983"/>
      <c r="D855" s="983"/>
    </row>
    <row r="856" spans="1:4" s="981" customFormat="1" x14ac:dyDescent="0.25">
      <c r="A856" s="983"/>
      <c r="B856" s="983"/>
      <c r="C856" s="983"/>
      <c r="D856" s="983"/>
    </row>
    <row r="857" spans="1:4" s="981" customFormat="1" x14ac:dyDescent="0.25">
      <c r="A857" s="983"/>
      <c r="B857" s="983"/>
      <c r="C857" s="983"/>
      <c r="D857" s="983"/>
    </row>
    <row r="858" spans="1:4" s="981" customFormat="1" x14ac:dyDescent="0.25">
      <c r="A858" s="983"/>
      <c r="B858" s="983"/>
      <c r="C858" s="983"/>
      <c r="D858" s="983"/>
    </row>
    <row r="859" spans="1:4" s="981" customFormat="1" x14ac:dyDescent="0.25">
      <c r="A859" s="983"/>
      <c r="B859" s="983"/>
      <c r="C859" s="983"/>
      <c r="D859" s="983"/>
    </row>
    <row r="860" spans="1:4" s="981" customFormat="1" x14ac:dyDescent="0.25">
      <c r="A860" s="983"/>
      <c r="B860" s="983"/>
      <c r="C860" s="983"/>
      <c r="D860" s="983"/>
    </row>
    <row r="861" spans="1:4" s="981" customFormat="1" x14ac:dyDescent="0.25">
      <c r="A861" s="983"/>
      <c r="B861" s="983"/>
      <c r="C861" s="983"/>
      <c r="D861" s="983"/>
    </row>
    <row r="862" spans="1:4" s="981" customFormat="1" x14ac:dyDescent="0.25">
      <c r="A862" s="983"/>
      <c r="B862" s="983"/>
      <c r="C862" s="983"/>
      <c r="D862" s="983"/>
    </row>
    <row r="863" spans="1:4" s="981" customFormat="1" x14ac:dyDescent="0.25">
      <c r="A863" s="983"/>
      <c r="B863" s="983"/>
      <c r="C863" s="983"/>
      <c r="D863" s="983"/>
    </row>
    <row r="864" spans="1:4" s="981" customFormat="1" x14ac:dyDescent="0.25">
      <c r="A864" s="983"/>
      <c r="B864" s="983"/>
      <c r="C864" s="983"/>
      <c r="D864" s="983"/>
    </row>
    <row r="865" spans="1:4" s="981" customFormat="1" x14ac:dyDescent="0.25">
      <c r="A865" s="983"/>
      <c r="B865" s="983"/>
      <c r="C865" s="983"/>
      <c r="D865" s="983"/>
    </row>
    <row r="866" spans="1:4" s="981" customFormat="1" x14ac:dyDescent="0.25">
      <c r="A866" s="983"/>
      <c r="B866" s="983"/>
      <c r="C866" s="983"/>
      <c r="D866" s="983"/>
    </row>
    <row r="867" spans="1:4" s="981" customFormat="1" x14ac:dyDescent="0.25">
      <c r="A867" s="983"/>
      <c r="B867" s="983"/>
      <c r="C867" s="983"/>
      <c r="D867" s="983"/>
    </row>
    <row r="868" spans="1:4" s="981" customFormat="1" x14ac:dyDescent="0.25">
      <c r="A868" s="983"/>
      <c r="B868" s="983"/>
      <c r="C868" s="983"/>
      <c r="D868" s="983"/>
    </row>
    <row r="869" spans="1:4" s="981" customFormat="1" x14ac:dyDescent="0.25">
      <c r="A869" s="983"/>
      <c r="B869" s="983"/>
      <c r="C869" s="983"/>
      <c r="D869" s="983"/>
    </row>
    <row r="870" spans="1:4" s="981" customFormat="1" x14ac:dyDescent="0.25">
      <c r="A870" s="983"/>
      <c r="B870" s="983"/>
      <c r="C870" s="983"/>
      <c r="D870" s="983"/>
    </row>
    <row r="871" spans="1:4" s="981" customFormat="1" x14ac:dyDescent="0.25">
      <c r="A871" s="983"/>
      <c r="B871" s="983"/>
      <c r="C871" s="983"/>
      <c r="D871" s="983"/>
    </row>
    <row r="872" spans="1:4" s="981" customFormat="1" x14ac:dyDescent="0.25">
      <c r="A872" s="983"/>
      <c r="B872" s="983"/>
      <c r="C872" s="983"/>
      <c r="D872" s="983"/>
    </row>
    <row r="873" spans="1:4" s="981" customFormat="1" x14ac:dyDescent="0.25">
      <c r="A873" s="983"/>
      <c r="B873" s="983"/>
      <c r="C873" s="983"/>
      <c r="D873" s="983"/>
    </row>
    <row r="874" spans="1:4" s="981" customFormat="1" x14ac:dyDescent="0.25">
      <c r="A874" s="983"/>
      <c r="B874" s="983"/>
      <c r="C874" s="983"/>
      <c r="D874" s="983"/>
    </row>
    <row r="875" spans="1:4" s="981" customFormat="1" x14ac:dyDescent="0.25">
      <c r="A875" s="983"/>
      <c r="B875" s="983"/>
      <c r="C875" s="983"/>
      <c r="D875" s="983"/>
    </row>
    <row r="876" spans="1:4" s="981" customFormat="1" x14ac:dyDescent="0.25">
      <c r="A876" s="983"/>
      <c r="B876" s="983"/>
      <c r="C876" s="983"/>
      <c r="D876" s="983"/>
    </row>
    <row r="877" spans="1:4" s="981" customFormat="1" x14ac:dyDescent="0.25">
      <c r="A877" s="983"/>
      <c r="B877" s="983"/>
      <c r="C877" s="983"/>
      <c r="D877" s="983"/>
    </row>
    <row r="878" spans="1:4" s="981" customFormat="1" x14ac:dyDescent="0.25">
      <c r="A878" s="983"/>
      <c r="B878" s="983"/>
      <c r="C878" s="983"/>
      <c r="D878" s="983"/>
    </row>
    <row r="879" spans="1:4" s="981" customFormat="1" x14ac:dyDescent="0.25">
      <c r="A879" s="983"/>
      <c r="B879" s="983"/>
      <c r="C879" s="983"/>
      <c r="D879" s="983"/>
    </row>
    <row r="880" spans="1:4" s="981" customFormat="1" x14ac:dyDescent="0.25">
      <c r="A880" s="983"/>
      <c r="B880" s="983"/>
      <c r="C880" s="983"/>
      <c r="D880" s="983"/>
    </row>
    <row r="881" spans="1:4" s="981" customFormat="1" x14ac:dyDescent="0.25">
      <c r="A881" s="983"/>
      <c r="B881" s="983"/>
      <c r="C881" s="983"/>
      <c r="D881" s="983"/>
    </row>
    <row r="882" spans="1:4" s="981" customFormat="1" x14ac:dyDescent="0.25">
      <c r="A882" s="983"/>
      <c r="B882" s="983"/>
      <c r="C882" s="983"/>
      <c r="D882" s="983"/>
    </row>
    <row r="883" spans="1:4" s="981" customFormat="1" x14ac:dyDescent="0.25">
      <c r="A883" s="983"/>
      <c r="B883" s="983"/>
      <c r="C883" s="983"/>
      <c r="D883" s="983"/>
    </row>
    <row r="884" spans="1:4" s="981" customFormat="1" x14ac:dyDescent="0.25">
      <c r="A884" s="983"/>
      <c r="B884" s="983"/>
      <c r="C884" s="983"/>
      <c r="D884" s="983"/>
    </row>
    <row r="885" spans="1:4" s="981" customFormat="1" x14ac:dyDescent="0.25">
      <c r="A885" s="983"/>
      <c r="B885" s="983"/>
      <c r="C885" s="983"/>
      <c r="D885" s="983"/>
    </row>
    <row r="886" spans="1:4" s="981" customFormat="1" x14ac:dyDescent="0.25">
      <c r="A886" s="983"/>
      <c r="B886" s="983"/>
      <c r="C886" s="983"/>
      <c r="D886" s="983"/>
    </row>
    <row r="887" spans="1:4" s="981" customFormat="1" x14ac:dyDescent="0.25">
      <c r="A887" s="983"/>
      <c r="B887" s="983"/>
      <c r="C887" s="983"/>
      <c r="D887" s="983"/>
    </row>
    <row r="888" spans="1:4" s="981" customFormat="1" x14ac:dyDescent="0.25">
      <c r="A888" s="983"/>
      <c r="B888" s="983"/>
      <c r="C888" s="983"/>
      <c r="D888" s="983"/>
    </row>
    <row r="889" spans="1:4" s="981" customFormat="1" x14ac:dyDescent="0.25">
      <c r="A889" s="983"/>
      <c r="B889" s="983"/>
      <c r="C889" s="983"/>
      <c r="D889" s="983"/>
    </row>
    <row r="890" spans="1:4" s="981" customFormat="1" x14ac:dyDescent="0.25">
      <c r="A890" s="983"/>
      <c r="B890" s="983"/>
      <c r="C890" s="983"/>
      <c r="D890" s="983"/>
    </row>
    <row r="891" spans="1:4" s="981" customFormat="1" x14ac:dyDescent="0.25">
      <c r="A891" s="983"/>
      <c r="B891" s="983"/>
      <c r="C891" s="983"/>
      <c r="D891" s="983"/>
    </row>
    <row r="892" spans="1:4" s="981" customFormat="1" x14ac:dyDescent="0.25">
      <c r="A892" s="983"/>
      <c r="B892" s="983"/>
      <c r="C892" s="983"/>
      <c r="D892" s="983"/>
    </row>
    <row r="893" spans="1:4" s="981" customFormat="1" x14ac:dyDescent="0.25">
      <c r="A893" s="983"/>
      <c r="B893" s="983"/>
      <c r="C893" s="983"/>
      <c r="D893" s="983"/>
    </row>
    <row r="894" spans="1:4" s="981" customFormat="1" x14ac:dyDescent="0.25">
      <c r="A894" s="983"/>
      <c r="B894" s="983"/>
      <c r="C894" s="983"/>
      <c r="D894" s="983"/>
    </row>
    <row r="895" spans="1:4" s="981" customFormat="1" x14ac:dyDescent="0.25">
      <c r="A895" s="983"/>
      <c r="B895" s="983"/>
      <c r="C895" s="983"/>
      <c r="D895" s="983"/>
    </row>
    <row r="896" spans="1:4" s="981" customFormat="1" x14ac:dyDescent="0.25">
      <c r="A896" s="983"/>
      <c r="B896" s="983"/>
      <c r="C896" s="983"/>
      <c r="D896" s="983"/>
    </row>
    <row r="897" spans="1:4" s="981" customFormat="1" x14ac:dyDescent="0.25">
      <c r="A897" s="983"/>
      <c r="B897" s="983"/>
      <c r="C897" s="983"/>
      <c r="D897" s="983"/>
    </row>
    <row r="898" spans="1:4" s="981" customFormat="1" x14ac:dyDescent="0.25">
      <c r="A898" s="983"/>
      <c r="B898" s="983"/>
      <c r="C898" s="983"/>
      <c r="D898" s="983"/>
    </row>
    <row r="899" spans="1:4" s="981" customFormat="1" x14ac:dyDescent="0.25">
      <c r="A899" s="983"/>
      <c r="B899" s="983"/>
      <c r="C899" s="983"/>
      <c r="D899" s="983"/>
    </row>
    <row r="900" spans="1:4" s="981" customFormat="1" x14ac:dyDescent="0.25">
      <c r="A900" s="983"/>
      <c r="B900" s="983"/>
      <c r="C900" s="983"/>
      <c r="D900" s="983"/>
    </row>
    <row r="901" spans="1:4" s="981" customFormat="1" x14ac:dyDescent="0.25">
      <c r="A901" s="983"/>
      <c r="B901" s="983"/>
      <c r="C901" s="983"/>
      <c r="D901" s="983"/>
    </row>
    <row r="902" spans="1:4" s="981" customFormat="1" x14ac:dyDescent="0.25">
      <c r="A902" s="983"/>
      <c r="B902" s="983"/>
      <c r="C902" s="983"/>
      <c r="D902" s="983"/>
    </row>
    <row r="903" spans="1:4" s="981" customFormat="1" x14ac:dyDescent="0.25">
      <c r="A903" s="983"/>
      <c r="B903" s="983"/>
      <c r="C903" s="983"/>
      <c r="D903" s="983"/>
    </row>
    <row r="904" spans="1:4" s="981" customFormat="1" x14ac:dyDescent="0.25">
      <c r="A904" s="983"/>
      <c r="B904" s="983"/>
      <c r="C904" s="983"/>
      <c r="D904" s="983"/>
    </row>
    <row r="905" spans="1:4" s="981" customFormat="1" x14ac:dyDescent="0.25">
      <c r="A905" s="983"/>
      <c r="B905" s="983"/>
      <c r="C905" s="983"/>
      <c r="D905" s="983"/>
    </row>
    <row r="906" spans="1:4" s="981" customFormat="1" x14ac:dyDescent="0.25">
      <c r="A906" s="983"/>
      <c r="B906" s="983"/>
      <c r="C906" s="983"/>
      <c r="D906" s="983"/>
    </row>
    <row r="907" spans="1:4" s="981" customFormat="1" x14ac:dyDescent="0.25">
      <c r="A907" s="983"/>
      <c r="B907" s="983"/>
      <c r="C907" s="983"/>
      <c r="D907" s="983"/>
    </row>
    <row r="908" spans="1:4" s="981" customFormat="1" x14ac:dyDescent="0.25">
      <c r="A908" s="983"/>
      <c r="B908" s="983"/>
      <c r="C908" s="983"/>
      <c r="D908" s="983"/>
    </row>
    <row r="909" spans="1:4" s="981" customFormat="1" x14ac:dyDescent="0.25">
      <c r="A909" s="983"/>
      <c r="B909" s="983"/>
      <c r="C909" s="983"/>
      <c r="D909" s="983"/>
    </row>
    <row r="910" spans="1:4" s="981" customFormat="1" x14ac:dyDescent="0.25">
      <c r="A910" s="983"/>
      <c r="B910" s="983"/>
      <c r="C910" s="983"/>
      <c r="D910" s="983"/>
    </row>
    <row r="911" spans="1:4" s="981" customFormat="1" x14ac:dyDescent="0.25">
      <c r="A911" s="983"/>
      <c r="B911" s="983"/>
      <c r="C911" s="983"/>
      <c r="D911" s="983"/>
    </row>
    <row r="912" spans="1:4" s="981" customFormat="1" x14ac:dyDescent="0.25">
      <c r="A912" s="983"/>
      <c r="B912" s="983"/>
      <c r="C912" s="983"/>
      <c r="D912" s="983"/>
    </row>
    <row r="913" spans="1:4" s="981" customFormat="1" x14ac:dyDescent="0.25">
      <c r="A913" s="983"/>
      <c r="B913" s="983"/>
      <c r="C913" s="983"/>
      <c r="D913" s="983"/>
    </row>
    <row r="914" spans="1:4" s="981" customFormat="1" x14ac:dyDescent="0.25">
      <c r="A914" s="983"/>
      <c r="B914" s="983"/>
      <c r="C914" s="983"/>
      <c r="D914" s="983"/>
    </row>
    <row r="915" spans="1:4" s="981" customFormat="1" x14ac:dyDescent="0.25">
      <c r="A915" s="983"/>
      <c r="B915" s="983"/>
      <c r="C915" s="983"/>
      <c r="D915" s="983"/>
    </row>
    <row r="916" spans="1:4" s="981" customFormat="1" x14ac:dyDescent="0.25">
      <c r="A916" s="983"/>
      <c r="B916" s="983"/>
      <c r="C916" s="983"/>
      <c r="D916" s="983"/>
    </row>
    <row r="917" spans="1:4" s="981" customFormat="1" x14ac:dyDescent="0.25">
      <c r="A917" s="983"/>
      <c r="B917" s="983"/>
      <c r="C917" s="983"/>
      <c r="D917" s="983"/>
    </row>
    <row r="918" spans="1:4" s="981" customFormat="1" x14ac:dyDescent="0.25">
      <c r="A918" s="983"/>
      <c r="B918" s="983"/>
      <c r="C918" s="983"/>
      <c r="D918" s="983"/>
    </row>
    <row r="919" spans="1:4" s="981" customFormat="1" x14ac:dyDescent="0.25">
      <c r="A919" s="983"/>
      <c r="B919" s="983"/>
      <c r="C919" s="983"/>
      <c r="D919" s="983"/>
    </row>
    <row r="920" spans="1:4" s="981" customFormat="1" x14ac:dyDescent="0.25">
      <c r="A920" s="983"/>
      <c r="B920" s="983"/>
      <c r="C920" s="983"/>
      <c r="D920" s="983"/>
    </row>
    <row r="921" spans="1:4" s="981" customFormat="1" x14ac:dyDescent="0.25">
      <c r="A921" s="983"/>
      <c r="B921" s="983"/>
      <c r="C921" s="983"/>
      <c r="D921" s="983"/>
    </row>
    <row r="922" spans="1:4" s="981" customFormat="1" x14ac:dyDescent="0.25">
      <c r="A922" s="983"/>
      <c r="B922" s="983"/>
      <c r="C922" s="983"/>
      <c r="D922" s="983"/>
    </row>
    <row r="923" spans="1:4" s="981" customFormat="1" x14ac:dyDescent="0.25">
      <c r="A923" s="983"/>
      <c r="B923" s="983"/>
      <c r="C923" s="983"/>
      <c r="D923" s="983"/>
    </row>
    <row r="924" spans="1:4" s="981" customFormat="1" x14ac:dyDescent="0.25">
      <c r="A924" s="983"/>
      <c r="B924" s="983"/>
      <c r="C924" s="983"/>
      <c r="D924" s="983"/>
    </row>
    <row r="925" spans="1:4" s="981" customFormat="1" x14ac:dyDescent="0.25">
      <c r="A925" s="983"/>
      <c r="B925" s="983"/>
      <c r="C925" s="983"/>
      <c r="D925" s="983"/>
    </row>
    <row r="926" spans="1:4" s="981" customFormat="1" x14ac:dyDescent="0.25">
      <c r="A926" s="983"/>
      <c r="B926" s="983"/>
      <c r="C926" s="983"/>
      <c r="D926" s="983"/>
    </row>
    <row r="927" spans="1:4" s="981" customFormat="1" x14ac:dyDescent="0.25">
      <c r="A927" s="983"/>
      <c r="B927" s="983"/>
      <c r="C927" s="983"/>
      <c r="D927" s="983"/>
    </row>
    <row r="928" spans="1:4" s="981" customFormat="1" x14ac:dyDescent="0.25">
      <c r="A928" s="983"/>
      <c r="B928" s="983"/>
      <c r="C928" s="983"/>
      <c r="D928" s="983"/>
    </row>
    <row r="929" spans="1:4" s="981" customFormat="1" x14ac:dyDescent="0.25">
      <c r="A929" s="983"/>
      <c r="B929" s="983"/>
      <c r="C929" s="983"/>
      <c r="D929" s="983"/>
    </row>
    <row r="930" spans="1:4" s="981" customFormat="1" x14ac:dyDescent="0.25">
      <c r="A930" s="983"/>
      <c r="B930" s="983"/>
      <c r="C930" s="983"/>
      <c r="D930" s="983"/>
    </row>
    <row r="931" spans="1:4" s="981" customFormat="1" x14ac:dyDescent="0.25">
      <c r="A931" s="983"/>
      <c r="B931" s="983"/>
      <c r="C931" s="983"/>
      <c r="D931" s="983"/>
    </row>
    <row r="932" spans="1:4" s="981" customFormat="1" x14ac:dyDescent="0.25">
      <c r="A932" s="983"/>
      <c r="B932" s="983"/>
      <c r="C932" s="983"/>
      <c r="D932" s="983"/>
    </row>
    <row r="933" spans="1:4" s="981" customFormat="1" x14ac:dyDescent="0.25">
      <c r="A933" s="983"/>
      <c r="B933" s="983"/>
      <c r="C933" s="983"/>
      <c r="D933" s="983"/>
    </row>
    <row r="934" spans="1:4" s="981" customFormat="1" x14ac:dyDescent="0.25">
      <c r="A934" s="983"/>
      <c r="B934" s="983"/>
      <c r="C934" s="983"/>
      <c r="D934" s="983"/>
    </row>
    <row r="935" spans="1:4" s="981" customFormat="1" x14ac:dyDescent="0.25">
      <c r="A935" s="983"/>
      <c r="B935" s="983"/>
      <c r="C935" s="983"/>
      <c r="D935" s="983"/>
    </row>
    <row r="936" spans="1:4" s="981" customFormat="1" x14ac:dyDescent="0.25">
      <c r="A936" s="983"/>
      <c r="B936" s="983"/>
      <c r="C936" s="983"/>
      <c r="D936" s="983"/>
    </row>
    <row r="937" spans="1:4" s="981" customFormat="1" x14ac:dyDescent="0.25">
      <c r="A937" s="983"/>
      <c r="B937" s="983"/>
      <c r="C937" s="983"/>
      <c r="D937" s="983"/>
    </row>
    <row r="938" spans="1:4" s="981" customFormat="1" x14ac:dyDescent="0.25">
      <c r="A938" s="983"/>
      <c r="B938" s="983"/>
      <c r="C938" s="983"/>
      <c r="D938" s="983"/>
    </row>
    <row r="939" spans="1:4" s="981" customFormat="1" x14ac:dyDescent="0.25">
      <c r="A939" s="983"/>
      <c r="B939" s="983"/>
      <c r="C939" s="983"/>
      <c r="D939" s="983"/>
    </row>
    <row r="940" spans="1:4" s="981" customFormat="1" x14ac:dyDescent="0.25">
      <c r="A940" s="983"/>
      <c r="B940" s="983"/>
      <c r="C940" s="983"/>
      <c r="D940" s="983"/>
    </row>
    <row r="941" spans="1:4" s="981" customFormat="1" x14ac:dyDescent="0.25">
      <c r="A941" s="983"/>
      <c r="B941" s="983"/>
      <c r="C941" s="983"/>
      <c r="D941" s="983"/>
    </row>
    <row r="942" spans="1:4" s="981" customFormat="1" x14ac:dyDescent="0.25">
      <c r="A942" s="983"/>
      <c r="B942" s="983"/>
      <c r="C942" s="983"/>
      <c r="D942" s="983"/>
    </row>
    <row r="943" spans="1:4" s="981" customFormat="1" x14ac:dyDescent="0.25">
      <c r="A943" s="983"/>
      <c r="B943" s="983"/>
      <c r="C943" s="983"/>
      <c r="D943" s="983"/>
    </row>
    <row r="944" spans="1:4" s="981" customFormat="1" x14ac:dyDescent="0.25">
      <c r="A944" s="983"/>
      <c r="B944" s="983"/>
      <c r="C944" s="983"/>
      <c r="D944" s="983"/>
    </row>
    <row r="945" spans="1:4" s="981" customFormat="1" x14ac:dyDescent="0.25">
      <c r="A945" s="983"/>
      <c r="B945" s="983"/>
      <c r="C945" s="983"/>
      <c r="D945" s="983"/>
    </row>
    <row r="946" spans="1:4" s="981" customFormat="1" x14ac:dyDescent="0.25">
      <c r="A946" s="983"/>
      <c r="B946" s="983"/>
      <c r="C946" s="983"/>
      <c r="D946" s="983"/>
    </row>
    <row r="947" spans="1:4" s="981" customFormat="1" x14ac:dyDescent="0.25">
      <c r="A947" s="983"/>
      <c r="B947" s="983"/>
      <c r="C947" s="983"/>
      <c r="D947" s="983"/>
    </row>
    <row r="948" spans="1:4" s="981" customFormat="1" x14ac:dyDescent="0.25">
      <c r="A948" s="983"/>
      <c r="B948" s="983"/>
      <c r="C948" s="983"/>
      <c r="D948" s="983"/>
    </row>
    <row r="949" spans="1:4" s="981" customFormat="1" x14ac:dyDescent="0.25">
      <c r="A949" s="983"/>
      <c r="B949" s="983"/>
      <c r="C949" s="983"/>
      <c r="D949" s="983"/>
    </row>
    <row r="950" spans="1:4" s="981" customFormat="1" x14ac:dyDescent="0.25">
      <c r="A950" s="983"/>
      <c r="B950" s="983"/>
      <c r="C950" s="983"/>
      <c r="D950" s="983"/>
    </row>
    <row r="951" spans="1:4" s="981" customFormat="1" x14ac:dyDescent="0.25">
      <c r="A951" s="983"/>
      <c r="B951" s="983"/>
      <c r="C951" s="983"/>
      <c r="D951" s="983"/>
    </row>
    <row r="952" spans="1:4" s="981" customFormat="1" x14ac:dyDescent="0.25">
      <c r="A952" s="983"/>
      <c r="B952" s="983"/>
      <c r="C952" s="983"/>
      <c r="D952" s="983"/>
    </row>
    <row r="953" spans="1:4" s="981" customFormat="1" x14ac:dyDescent="0.25">
      <c r="A953" s="983"/>
      <c r="B953" s="983"/>
      <c r="C953" s="983"/>
      <c r="D953" s="983"/>
    </row>
    <row r="954" spans="1:4" s="981" customFormat="1" x14ac:dyDescent="0.25">
      <c r="A954" s="983"/>
      <c r="B954" s="983"/>
      <c r="C954" s="983"/>
      <c r="D954" s="983"/>
    </row>
    <row r="955" spans="1:4" s="981" customFormat="1" x14ac:dyDescent="0.25">
      <c r="A955" s="983"/>
      <c r="B955" s="983"/>
      <c r="C955" s="983"/>
      <c r="D955" s="983"/>
    </row>
    <row r="956" spans="1:4" s="981" customFormat="1" x14ac:dyDescent="0.25">
      <c r="A956" s="983"/>
      <c r="B956" s="983"/>
      <c r="C956" s="983"/>
      <c r="D956" s="983"/>
    </row>
    <row r="957" spans="1:4" s="981" customFormat="1" x14ac:dyDescent="0.25">
      <c r="A957" s="983"/>
      <c r="B957" s="983"/>
      <c r="C957" s="983"/>
      <c r="D957" s="983"/>
    </row>
    <row r="958" spans="1:4" s="981" customFormat="1" x14ac:dyDescent="0.25">
      <c r="A958" s="983"/>
      <c r="B958" s="983"/>
      <c r="C958" s="983"/>
      <c r="D958" s="983"/>
    </row>
    <row r="959" spans="1:4" s="981" customFormat="1" x14ac:dyDescent="0.25">
      <c r="A959" s="983"/>
      <c r="B959" s="983"/>
      <c r="C959" s="983"/>
      <c r="D959" s="983"/>
    </row>
    <row r="960" spans="1:4" s="981" customFormat="1" x14ac:dyDescent="0.25">
      <c r="A960" s="983"/>
      <c r="B960" s="983"/>
      <c r="C960" s="983"/>
      <c r="D960" s="983"/>
    </row>
    <row r="961" spans="1:4" s="981" customFormat="1" x14ac:dyDescent="0.25">
      <c r="A961" s="983"/>
      <c r="B961" s="983"/>
      <c r="C961" s="983"/>
      <c r="D961" s="983"/>
    </row>
    <row r="962" spans="1:4" s="981" customFormat="1" x14ac:dyDescent="0.25">
      <c r="A962" s="983"/>
      <c r="B962" s="983"/>
      <c r="C962" s="983"/>
      <c r="D962" s="983"/>
    </row>
    <row r="963" spans="1:4" s="981" customFormat="1" x14ac:dyDescent="0.25">
      <c r="A963" s="983"/>
      <c r="B963" s="983"/>
      <c r="C963" s="983"/>
      <c r="D963" s="983"/>
    </row>
    <row r="964" spans="1:4" s="981" customFormat="1" x14ac:dyDescent="0.25">
      <c r="A964" s="983"/>
      <c r="B964" s="983"/>
      <c r="C964" s="983"/>
      <c r="D964" s="983"/>
    </row>
    <row r="965" spans="1:4" s="981" customFormat="1" x14ac:dyDescent="0.25">
      <c r="A965" s="983"/>
      <c r="B965" s="983"/>
      <c r="C965" s="983"/>
      <c r="D965" s="983"/>
    </row>
    <row r="966" spans="1:4" s="981" customFormat="1" x14ac:dyDescent="0.25">
      <c r="A966" s="983"/>
      <c r="B966" s="983"/>
      <c r="C966" s="983"/>
      <c r="D966" s="983"/>
    </row>
    <row r="967" spans="1:4" s="981" customFormat="1" x14ac:dyDescent="0.25">
      <c r="A967" s="983"/>
      <c r="B967" s="983"/>
      <c r="C967" s="983"/>
      <c r="D967" s="983"/>
    </row>
    <row r="968" spans="1:4" s="981" customFormat="1" x14ac:dyDescent="0.25">
      <c r="A968" s="983"/>
      <c r="B968" s="983"/>
      <c r="C968" s="983"/>
      <c r="D968" s="983"/>
    </row>
    <row r="969" spans="1:4" s="981" customFormat="1" x14ac:dyDescent="0.25">
      <c r="A969" s="983"/>
      <c r="B969" s="983"/>
      <c r="C969" s="983"/>
      <c r="D969" s="983"/>
    </row>
    <row r="970" spans="1:4" s="981" customFormat="1" x14ac:dyDescent="0.25">
      <c r="A970" s="983"/>
      <c r="B970" s="983"/>
      <c r="C970" s="983"/>
      <c r="D970" s="983"/>
    </row>
    <row r="971" spans="1:4" s="981" customFormat="1" x14ac:dyDescent="0.25">
      <c r="A971" s="983"/>
      <c r="B971" s="983"/>
      <c r="C971" s="983"/>
      <c r="D971" s="983"/>
    </row>
    <row r="972" spans="1:4" s="981" customFormat="1" x14ac:dyDescent="0.25">
      <c r="A972" s="983"/>
      <c r="B972" s="983"/>
      <c r="C972" s="983"/>
      <c r="D972" s="983"/>
    </row>
    <row r="973" spans="1:4" s="981" customFormat="1" x14ac:dyDescent="0.25">
      <c r="A973" s="983"/>
      <c r="B973" s="983"/>
      <c r="C973" s="983"/>
      <c r="D973" s="983"/>
    </row>
    <row r="974" spans="1:4" s="981" customFormat="1" x14ac:dyDescent="0.25">
      <c r="A974" s="983"/>
      <c r="B974" s="983"/>
      <c r="C974" s="983"/>
      <c r="D974" s="983"/>
    </row>
    <row r="975" spans="1:4" s="981" customFormat="1" x14ac:dyDescent="0.25">
      <c r="A975" s="983"/>
      <c r="B975" s="983"/>
      <c r="C975" s="983"/>
      <c r="D975" s="983"/>
    </row>
    <row r="976" spans="1:4" s="981" customFormat="1" x14ac:dyDescent="0.25">
      <c r="A976" s="983"/>
      <c r="B976" s="983"/>
      <c r="C976" s="983"/>
      <c r="D976" s="983"/>
    </row>
    <row r="977" spans="1:4" s="981" customFormat="1" x14ac:dyDescent="0.25">
      <c r="A977" s="983"/>
      <c r="B977" s="983"/>
      <c r="C977" s="983"/>
      <c r="D977" s="983"/>
    </row>
    <row r="978" spans="1:4" s="981" customFormat="1" x14ac:dyDescent="0.25">
      <c r="A978" s="983"/>
      <c r="B978" s="983"/>
      <c r="C978" s="983"/>
      <c r="D978" s="983"/>
    </row>
    <row r="979" spans="1:4" s="981" customFormat="1" x14ac:dyDescent="0.25">
      <c r="A979" s="983"/>
      <c r="B979" s="983"/>
      <c r="C979" s="983"/>
      <c r="D979" s="983"/>
    </row>
    <row r="980" spans="1:4" s="981" customFormat="1" x14ac:dyDescent="0.25">
      <c r="A980" s="983"/>
      <c r="B980" s="983"/>
      <c r="C980" s="983"/>
      <c r="D980" s="983"/>
    </row>
    <row r="981" spans="1:4" s="981" customFormat="1" x14ac:dyDescent="0.25">
      <c r="A981" s="983"/>
      <c r="B981" s="983"/>
      <c r="C981" s="983"/>
      <c r="D981" s="983"/>
    </row>
    <row r="982" spans="1:4" s="981" customFormat="1" x14ac:dyDescent="0.25">
      <c r="A982" s="983"/>
      <c r="B982" s="983"/>
      <c r="C982" s="983"/>
      <c r="D982" s="983"/>
    </row>
    <row r="983" spans="1:4" s="981" customFormat="1" x14ac:dyDescent="0.25">
      <c r="A983" s="983"/>
      <c r="B983" s="983"/>
      <c r="C983" s="983"/>
      <c r="D983" s="983"/>
    </row>
    <row r="984" spans="1:4" s="981" customFormat="1" x14ac:dyDescent="0.25">
      <c r="A984" s="983"/>
      <c r="B984" s="983"/>
      <c r="C984" s="983"/>
      <c r="D984" s="983"/>
    </row>
    <row r="985" spans="1:4" s="981" customFormat="1" x14ac:dyDescent="0.25">
      <c r="A985" s="983"/>
      <c r="B985" s="983"/>
      <c r="C985" s="983"/>
      <c r="D985" s="983"/>
    </row>
    <row r="986" spans="1:4" s="981" customFormat="1" x14ac:dyDescent="0.25">
      <c r="A986" s="983"/>
      <c r="B986" s="983"/>
      <c r="C986" s="983"/>
      <c r="D986" s="983"/>
    </row>
    <row r="987" spans="1:4" s="981" customFormat="1" x14ac:dyDescent="0.25">
      <c r="A987" s="983"/>
      <c r="B987" s="983"/>
      <c r="C987" s="983"/>
      <c r="D987" s="983"/>
    </row>
    <row r="988" spans="1:4" s="981" customFormat="1" x14ac:dyDescent="0.25">
      <c r="A988" s="983"/>
      <c r="B988" s="983"/>
      <c r="C988" s="983"/>
      <c r="D988" s="983"/>
    </row>
    <row r="989" spans="1:4" s="981" customFormat="1" x14ac:dyDescent="0.25">
      <c r="A989" s="983"/>
      <c r="B989" s="983"/>
      <c r="C989" s="983"/>
      <c r="D989" s="983"/>
    </row>
    <row r="990" spans="1:4" s="981" customFormat="1" x14ac:dyDescent="0.25">
      <c r="A990" s="983"/>
      <c r="B990" s="983"/>
      <c r="C990" s="983"/>
      <c r="D990" s="983"/>
    </row>
    <row r="991" spans="1:4" s="981" customFormat="1" x14ac:dyDescent="0.25">
      <c r="A991" s="983"/>
      <c r="B991" s="983"/>
      <c r="C991" s="983"/>
      <c r="D991" s="983"/>
    </row>
    <row r="992" spans="1:4" s="981" customFormat="1" x14ac:dyDescent="0.25">
      <c r="A992" s="983"/>
      <c r="B992" s="983"/>
      <c r="C992" s="983"/>
      <c r="D992" s="983"/>
    </row>
    <row r="993" spans="1:4" s="981" customFormat="1" x14ac:dyDescent="0.25">
      <c r="A993" s="983"/>
      <c r="B993" s="983"/>
      <c r="C993" s="983"/>
      <c r="D993" s="983"/>
    </row>
    <row r="994" spans="1:4" s="981" customFormat="1" x14ac:dyDescent="0.25">
      <c r="A994" s="983"/>
      <c r="B994" s="983"/>
      <c r="C994" s="983"/>
      <c r="D994" s="983"/>
    </row>
    <row r="995" spans="1:4" s="981" customFormat="1" x14ac:dyDescent="0.25">
      <c r="A995" s="983"/>
      <c r="B995" s="983"/>
      <c r="C995" s="983"/>
      <c r="D995" s="983"/>
    </row>
    <row r="996" spans="1:4" s="981" customFormat="1" x14ac:dyDescent="0.25">
      <c r="A996" s="983"/>
      <c r="B996" s="983"/>
      <c r="C996" s="983"/>
      <c r="D996" s="983"/>
    </row>
    <row r="997" spans="1:4" s="981" customFormat="1" x14ac:dyDescent="0.25">
      <c r="A997" s="983"/>
      <c r="B997" s="983"/>
      <c r="C997" s="983"/>
      <c r="D997" s="983"/>
    </row>
    <row r="998" spans="1:4" s="981" customFormat="1" x14ac:dyDescent="0.25">
      <c r="A998" s="983"/>
      <c r="B998" s="983"/>
      <c r="C998" s="983"/>
      <c r="D998" s="983"/>
    </row>
    <row r="999" spans="1:4" s="981" customFormat="1" x14ac:dyDescent="0.25">
      <c r="A999" s="983"/>
      <c r="B999" s="983"/>
      <c r="C999" s="983"/>
      <c r="D999" s="983"/>
    </row>
    <row r="1000" spans="1:4" s="981" customFormat="1" x14ac:dyDescent="0.25">
      <c r="A1000" s="983"/>
      <c r="B1000" s="983"/>
      <c r="C1000" s="983"/>
      <c r="D1000" s="983"/>
    </row>
    <row r="1001" spans="1:4" s="981" customFormat="1" x14ac:dyDescent="0.25">
      <c r="A1001" s="983"/>
      <c r="B1001" s="983"/>
      <c r="C1001" s="983"/>
      <c r="D1001" s="983"/>
    </row>
    <row r="1002" spans="1:4" s="981" customFormat="1" x14ac:dyDescent="0.25">
      <c r="A1002" s="983"/>
      <c r="B1002" s="983"/>
      <c r="C1002" s="983"/>
      <c r="D1002" s="983"/>
    </row>
    <row r="1003" spans="1:4" s="981" customFormat="1" x14ac:dyDescent="0.25">
      <c r="A1003" s="983"/>
      <c r="B1003" s="983"/>
      <c r="C1003" s="983"/>
      <c r="D1003" s="983"/>
    </row>
    <row r="1004" spans="1:4" s="981" customFormat="1" x14ac:dyDescent="0.25">
      <c r="A1004" s="983"/>
      <c r="B1004" s="983"/>
      <c r="C1004" s="983"/>
      <c r="D1004" s="983"/>
    </row>
    <row r="1005" spans="1:4" s="981" customFormat="1" x14ac:dyDescent="0.25">
      <c r="A1005" s="983"/>
      <c r="B1005" s="983"/>
      <c r="C1005" s="983"/>
      <c r="D1005" s="983"/>
    </row>
    <row r="1006" spans="1:4" s="981" customFormat="1" x14ac:dyDescent="0.25">
      <c r="A1006" s="983"/>
      <c r="B1006" s="983"/>
      <c r="C1006" s="983"/>
      <c r="D1006" s="983"/>
    </row>
    <row r="1007" spans="1:4" s="981" customFormat="1" x14ac:dyDescent="0.25">
      <c r="A1007" s="983"/>
      <c r="B1007" s="983"/>
      <c r="C1007" s="983"/>
      <c r="D1007" s="983"/>
    </row>
    <row r="1008" spans="1:4" s="981" customFormat="1" x14ac:dyDescent="0.25">
      <c r="A1008" s="983"/>
      <c r="B1008" s="983"/>
      <c r="C1008" s="983"/>
      <c r="D1008" s="983"/>
    </row>
    <row r="1009" spans="1:4" s="981" customFormat="1" x14ac:dyDescent="0.25">
      <c r="A1009" s="983"/>
      <c r="B1009" s="983"/>
      <c r="C1009" s="983"/>
      <c r="D1009" s="983"/>
    </row>
    <row r="1010" spans="1:4" s="981" customFormat="1" x14ac:dyDescent="0.25">
      <c r="A1010" s="983"/>
      <c r="B1010" s="983"/>
      <c r="C1010" s="983"/>
      <c r="D1010" s="983"/>
    </row>
    <row r="1011" spans="1:4" s="981" customFormat="1" x14ac:dyDescent="0.25">
      <c r="A1011" s="983"/>
      <c r="B1011" s="983"/>
      <c r="C1011" s="983"/>
      <c r="D1011" s="983"/>
    </row>
    <row r="1012" spans="1:4" s="981" customFormat="1" x14ac:dyDescent="0.25">
      <c r="A1012" s="983"/>
      <c r="B1012" s="983"/>
      <c r="C1012" s="983"/>
      <c r="D1012" s="983"/>
    </row>
    <row r="1013" spans="1:4" s="981" customFormat="1" x14ac:dyDescent="0.25">
      <c r="A1013" s="983"/>
      <c r="B1013" s="983"/>
      <c r="C1013" s="983"/>
      <c r="D1013" s="983"/>
    </row>
    <row r="1014" spans="1:4" s="981" customFormat="1" x14ac:dyDescent="0.25">
      <c r="A1014" s="983"/>
      <c r="B1014" s="983"/>
      <c r="C1014" s="983"/>
      <c r="D1014" s="983"/>
    </row>
    <row r="1015" spans="1:4" s="981" customFormat="1" x14ac:dyDescent="0.25">
      <c r="A1015" s="983"/>
      <c r="B1015" s="983"/>
      <c r="C1015" s="983"/>
      <c r="D1015" s="983"/>
    </row>
    <row r="1016" spans="1:4" s="981" customFormat="1" x14ac:dyDescent="0.25">
      <c r="A1016" s="983"/>
      <c r="B1016" s="983"/>
      <c r="C1016" s="983"/>
      <c r="D1016" s="983"/>
    </row>
    <row r="1017" spans="1:4" s="981" customFormat="1" x14ac:dyDescent="0.25">
      <c r="A1017" s="983"/>
      <c r="B1017" s="983"/>
      <c r="C1017" s="983"/>
      <c r="D1017" s="983"/>
    </row>
    <row r="1018" spans="1:4" s="981" customFormat="1" x14ac:dyDescent="0.25">
      <c r="A1018" s="983"/>
      <c r="B1018" s="983"/>
      <c r="C1018" s="983"/>
      <c r="D1018" s="983"/>
    </row>
    <row r="1019" spans="1:4" s="981" customFormat="1" x14ac:dyDescent="0.25">
      <c r="A1019" s="983"/>
      <c r="B1019" s="983"/>
      <c r="C1019" s="983"/>
      <c r="D1019" s="983"/>
    </row>
    <row r="1020" spans="1:4" s="981" customFormat="1" x14ac:dyDescent="0.25">
      <c r="A1020" s="983"/>
      <c r="B1020" s="983"/>
      <c r="C1020" s="983"/>
      <c r="D1020" s="983"/>
    </row>
    <row r="1021" spans="1:4" s="981" customFormat="1" x14ac:dyDescent="0.25">
      <c r="A1021" s="983"/>
      <c r="B1021" s="983"/>
      <c r="C1021" s="983"/>
      <c r="D1021" s="983"/>
    </row>
    <row r="1022" spans="1:4" s="981" customFormat="1" x14ac:dyDescent="0.25">
      <c r="A1022" s="983"/>
      <c r="B1022" s="983"/>
      <c r="C1022" s="983"/>
      <c r="D1022" s="983"/>
    </row>
    <row r="1023" spans="1:4" s="981" customFormat="1" x14ac:dyDescent="0.25">
      <c r="A1023" s="983"/>
      <c r="B1023" s="983"/>
      <c r="C1023" s="983"/>
      <c r="D1023" s="983"/>
    </row>
    <row r="1024" spans="1:4" s="981" customFormat="1" x14ac:dyDescent="0.25">
      <c r="A1024" s="983"/>
      <c r="B1024" s="983"/>
      <c r="C1024" s="983"/>
      <c r="D1024" s="983"/>
    </row>
    <row r="1025" spans="1:4" s="981" customFormat="1" x14ac:dyDescent="0.25">
      <c r="A1025" s="983"/>
      <c r="B1025" s="983"/>
      <c r="C1025" s="983"/>
      <c r="D1025" s="983"/>
    </row>
    <row r="1026" spans="1:4" s="981" customFormat="1" x14ac:dyDescent="0.25">
      <c r="A1026" s="983"/>
      <c r="B1026" s="983"/>
      <c r="C1026" s="983"/>
      <c r="D1026" s="983"/>
    </row>
    <row r="1027" spans="1:4" s="981" customFormat="1" x14ac:dyDescent="0.25">
      <c r="A1027" s="983"/>
      <c r="B1027" s="983"/>
      <c r="C1027" s="983"/>
      <c r="D1027" s="983"/>
    </row>
    <row r="1028" spans="1:4" s="981" customFormat="1" x14ac:dyDescent="0.25">
      <c r="A1028" s="983"/>
      <c r="B1028" s="983"/>
      <c r="C1028" s="983"/>
      <c r="D1028" s="983"/>
    </row>
    <row r="1029" spans="1:4" s="981" customFormat="1" x14ac:dyDescent="0.25">
      <c r="A1029" s="983"/>
      <c r="B1029" s="983"/>
      <c r="C1029" s="983"/>
      <c r="D1029" s="983"/>
    </row>
    <row r="1030" spans="1:4" s="981" customFormat="1" x14ac:dyDescent="0.25">
      <c r="A1030" s="983"/>
      <c r="B1030" s="983"/>
      <c r="C1030" s="983"/>
      <c r="D1030" s="983"/>
    </row>
    <row r="1031" spans="1:4" s="981" customFormat="1" x14ac:dyDescent="0.25">
      <c r="A1031" s="983"/>
      <c r="B1031" s="983"/>
      <c r="C1031" s="983"/>
      <c r="D1031" s="983"/>
    </row>
    <row r="1032" spans="1:4" s="981" customFormat="1" x14ac:dyDescent="0.25">
      <c r="A1032" s="983"/>
      <c r="B1032" s="983"/>
      <c r="C1032" s="983"/>
      <c r="D1032" s="983"/>
    </row>
    <row r="1033" spans="1:4" s="981" customFormat="1" x14ac:dyDescent="0.25">
      <c r="A1033" s="983"/>
      <c r="B1033" s="983"/>
      <c r="C1033" s="983"/>
      <c r="D1033" s="983"/>
    </row>
    <row r="1034" spans="1:4" s="981" customFormat="1" x14ac:dyDescent="0.25">
      <c r="A1034" s="983"/>
      <c r="B1034" s="983"/>
      <c r="C1034" s="983"/>
      <c r="D1034" s="983"/>
    </row>
    <row r="1035" spans="1:4" s="981" customFormat="1" x14ac:dyDescent="0.25">
      <c r="A1035" s="983"/>
      <c r="B1035" s="983"/>
      <c r="C1035" s="983"/>
      <c r="D1035" s="983"/>
    </row>
    <row r="1036" spans="1:4" s="981" customFormat="1" x14ac:dyDescent="0.25">
      <c r="A1036" s="983"/>
      <c r="B1036" s="983"/>
      <c r="C1036" s="983"/>
      <c r="D1036" s="983"/>
    </row>
    <row r="1037" spans="1:4" s="981" customFormat="1" x14ac:dyDescent="0.25">
      <c r="A1037" s="983"/>
      <c r="B1037" s="983"/>
      <c r="C1037" s="983"/>
      <c r="D1037" s="983"/>
    </row>
    <row r="1038" spans="1:4" s="981" customFormat="1" x14ac:dyDescent="0.25">
      <c r="A1038" s="983"/>
      <c r="B1038" s="983"/>
      <c r="C1038" s="983"/>
      <c r="D1038" s="983"/>
    </row>
    <row r="1039" spans="1:4" s="981" customFormat="1" x14ac:dyDescent="0.25">
      <c r="A1039" s="983"/>
      <c r="B1039" s="983"/>
      <c r="C1039" s="983"/>
      <c r="D1039" s="983"/>
    </row>
    <row r="1040" spans="1:4" s="981" customFormat="1" x14ac:dyDescent="0.25">
      <c r="A1040" s="983"/>
      <c r="B1040" s="983"/>
      <c r="C1040" s="983"/>
      <c r="D1040" s="983"/>
    </row>
    <row r="1041" spans="1:4" s="981" customFormat="1" x14ac:dyDescent="0.25">
      <c r="A1041" s="983"/>
      <c r="B1041" s="983"/>
      <c r="C1041" s="983"/>
      <c r="D1041" s="983"/>
    </row>
    <row r="1042" spans="1:4" s="981" customFormat="1" x14ac:dyDescent="0.25">
      <c r="A1042" s="983"/>
      <c r="B1042" s="983"/>
      <c r="C1042" s="983"/>
      <c r="D1042" s="983"/>
    </row>
    <row r="1043" spans="1:4" s="981" customFormat="1" x14ac:dyDescent="0.25">
      <c r="A1043" s="983"/>
      <c r="B1043" s="983"/>
      <c r="C1043" s="983"/>
      <c r="D1043" s="983"/>
    </row>
    <row r="1044" spans="1:4" s="981" customFormat="1" x14ac:dyDescent="0.25">
      <c r="A1044" s="983"/>
      <c r="B1044" s="983"/>
      <c r="C1044" s="983"/>
      <c r="D1044" s="983"/>
    </row>
    <row r="1045" spans="1:4" s="981" customFormat="1" x14ac:dyDescent="0.25">
      <c r="A1045" s="983"/>
      <c r="B1045" s="983"/>
      <c r="C1045" s="983"/>
      <c r="D1045" s="983"/>
    </row>
    <row r="1046" spans="1:4" s="981" customFormat="1" x14ac:dyDescent="0.25">
      <c r="A1046" s="983"/>
      <c r="B1046" s="983"/>
      <c r="C1046" s="983"/>
      <c r="D1046" s="983"/>
    </row>
    <row r="1047" spans="1:4" s="981" customFormat="1" x14ac:dyDescent="0.25">
      <c r="A1047" s="983"/>
      <c r="B1047" s="983"/>
      <c r="C1047" s="983"/>
      <c r="D1047" s="983"/>
    </row>
    <row r="1048" spans="1:4" s="981" customFormat="1" x14ac:dyDescent="0.25">
      <c r="A1048" s="983"/>
      <c r="B1048" s="983"/>
      <c r="C1048" s="983"/>
      <c r="D1048" s="983"/>
    </row>
    <row r="1049" spans="1:4" s="981" customFormat="1" x14ac:dyDescent="0.25">
      <c r="A1049" s="983"/>
      <c r="B1049" s="983"/>
      <c r="C1049" s="983"/>
      <c r="D1049" s="983"/>
    </row>
    <row r="1050" spans="1:4" s="981" customFormat="1" x14ac:dyDescent="0.25">
      <c r="A1050" s="983"/>
      <c r="B1050" s="983"/>
      <c r="C1050" s="983"/>
      <c r="D1050" s="983"/>
    </row>
    <row r="1051" spans="1:4" s="981" customFormat="1" x14ac:dyDescent="0.25">
      <c r="A1051" s="983"/>
      <c r="B1051" s="983"/>
      <c r="C1051" s="983"/>
      <c r="D1051" s="983"/>
    </row>
    <row r="1052" spans="1:4" s="981" customFormat="1" x14ac:dyDescent="0.25">
      <c r="A1052" s="983"/>
      <c r="B1052" s="983"/>
      <c r="C1052" s="983"/>
      <c r="D1052" s="983"/>
    </row>
    <row r="1053" spans="1:4" s="981" customFormat="1" x14ac:dyDescent="0.25">
      <c r="A1053" s="983"/>
      <c r="B1053" s="983"/>
      <c r="C1053" s="983"/>
      <c r="D1053" s="983"/>
    </row>
    <row r="1054" spans="1:4" s="981" customFormat="1" x14ac:dyDescent="0.25">
      <c r="A1054" s="983"/>
      <c r="B1054" s="983"/>
      <c r="C1054" s="983"/>
      <c r="D1054" s="983"/>
    </row>
    <row r="1055" spans="1:4" s="981" customFormat="1" x14ac:dyDescent="0.25">
      <c r="A1055" s="983"/>
      <c r="B1055" s="983"/>
      <c r="C1055" s="983"/>
      <c r="D1055" s="983"/>
    </row>
    <row r="1056" spans="1:4" s="981" customFormat="1" x14ac:dyDescent="0.25">
      <c r="A1056" s="983"/>
      <c r="B1056" s="983"/>
      <c r="C1056" s="983"/>
      <c r="D1056" s="983"/>
    </row>
    <row r="1057" spans="1:4" s="981" customFormat="1" x14ac:dyDescent="0.25">
      <c r="A1057" s="983"/>
      <c r="B1057" s="983"/>
      <c r="C1057" s="983"/>
      <c r="D1057" s="983"/>
    </row>
    <row r="1058" spans="1:4" s="981" customFormat="1" x14ac:dyDescent="0.25">
      <c r="A1058" s="983"/>
      <c r="B1058" s="983"/>
      <c r="C1058" s="983"/>
      <c r="D1058" s="983"/>
    </row>
    <row r="1059" spans="1:4" s="981" customFormat="1" x14ac:dyDescent="0.25">
      <c r="A1059" s="983"/>
      <c r="B1059" s="983"/>
      <c r="C1059" s="983"/>
      <c r="D1059" s="983"/>
    </row>
    <row r="1060" spans="1:4" s="981" customFormat="1" x14ac:dyDescent="0.25">
      <c r="A1060" s="983"/>
      <c r="B1060" s="983"/>
      <c r="C1060" s="983"/>
      <c r="D1060" s="983"/>
    </row>
    <row r="1061" spans="1:4" s="981" customFormat="1" x14ac:dyDescent="0.25">
      <c r="A1061" s="983"/>
      <c r="B1061" s="983"/>
      <c r="C1061" s="983"/>
      <c r="D1061" s="983"/>
    </row>
    <row r="1062" spans="1:4" s="981" customFormat="1" x14ac:dyDescent="0.25">
      <c r="A1062" s="983"/>
      <c r="B1062" s="983"/>
      <c r="C1062" s="983"/>
      <c r="D1062" s="983"/>
    </row>
    <row r="1063" spans="1:4" s="981" customFormat="1" x14ac:dyDescent="0.25">
      <c r="A1063" s="983"/>
      <c r="B1063" s="983"/>
      <c r="C1063" s="983"/>
      <c r="D1063" s="983"/>
    </row>
    <row r="1064" spans="1:4" s="981" customFormat="1" x14ac:dyDescent="0.25">
      <c r="A1064" s="983"/>
      <c r="B1064" s="983"/>
      <c r="C1064" s="983"/>
      <c r="D1064" s="983"/>
    </row>
    <row r="1065" spans="1:4" s="981" customFormat="1" x14ac:dyDescent="0.25">
      <c r="A1065" s="983"/>
      <c r="B1065" s="983"/>
      <c r="C1065" s="983"/>
      <c r="D1065" s="983"/>
    </row>
    <row r="1066" spans="1:4" s="981" customFormat="1" x14ac:dyDescent="0.25">
      <c r="A1066" s="983"/>
      <c r="B1066" s="983"/>
      <c r="C1066" s="983"/>
      <c r="D1066" s="983"/>
    </row>
    <row r="1067" spans="1:4" s="981" customFormat="1" x14ac:dyDescent="0.25">
      <c r="A1067" s="983"/>
      <c r="B1067" s="983"/>
      <c r="C1067" s="983"/>
      <c r="D1067" s="983"/>
    </row>
    <row r="1068" spans="1:4" s="981" customFormat="1" x14ac:dyDescent="0.25">
      <c r="A1068" s="983"/>
      <c r="B1068" s="983"/>
      <c r="C1068" s="983"/>
      <c r="D1068" s="983"/>
    </row>
    <row r="1069" spans="1:4" s="981" customFormat="1" x14ac:dyDescent="0.25">
      <c r="A1069" s="983"/>
      <c r="B1069" s="983"/>
      <c r="C1069" s="983"/>
      <c r="D1069" s="983"/>
    </row>
    <row r="1070" spans="1:4" s="981" customFormat="1" x14ac:dyDescent="0.25">
      <c r="A1070" s="983"/>
      <c r="B1070" s="983"/>
      <c r="C1070" s="983"/>
      <c r="D1070" s="983"/>
    </row>
    <row r="1071" spans="1:4" s="981" customFormat="1" x14ac:dyDescent="0.25">
      <c r="A1071" s="983"/>
      <c r="B1071" s="983"/>
      <c r="C1071" s="983"/>
      <c r="D1071" s="983"/>
    </row>
    <row r="1072" spans="1:4" s="981" customFormat="1" x14ac:dyDescent="0.25">
      <c r="A1072" s="983"/>
      <c r="B1072" s="983"/>
      <c r="C1072" s="983"/>
      <c r="D1072" s="983"/>
    </row>
    <row r="1073" spans="1:4" s="981" customFormat="1" x14ac:dyDescent="0.25">
      <c r="A1073" s="983"/>
      <c r="B1073" s="983"/>
      <c r="C1073" s="983"/>
      <c r="D1073" s="983"/>
    </row>
    <row r="1074" spans="1:4" s="981" customFormat="1" x14ac:dyDescent="0.25">
      <c r="A1074" s="983"/>
      <c r="B1074" s="983"/>
      <c r="C1074" s="983"/>
      <c r="D1074" s="983"/>
    </row>
    <row r="1075" spans="1:4" s="981" customFormat="1" x14ac:dyDescent="0.25">
      <c r="A1075" s="983"/>
      <c r="B1075" s="983"/>
      <c r="C1075" s="983"/>
      <c r="D1075" s="983"/>
    </row>
    <row r="1076" spans="1:4" s="981" customFormat="1" x14ac:dyDescent="0.25">
      <c r="A1076" s="983"/>
      <c r="B1076" s="983"/>
      <c r="C1076" s="983"/>
      <c r="D1076" s="983"/>
    </row>
    <row r="1077" spans="1:4" s="981" customFormat="1" x14ac:dyDescent="0.25">
      <c r="A1077" s="983"/>
      <c r="B1077" s="983"/>
      <c r="C1077" s="983"/>
      <c r="D1077" s="983"/>
    </row>
    <row r="1078" spans="1:4" s="981" customFormat="1" x14ac:dyDescent="0.25">
      <c r="A1078" s="983"/>
      <c r="B1078" s="983"/>
      <c r="C1078" s="983"/>
      <c r="D1078" s="983"/>
    </row>
    <row r="1079" spans="1:4" s="981" customFormat="1" x14ac:dyDescent="0.25">
      <c r="A1079" s="983"/>
      <c r="B1079" s="983"/>
      <c r="C1079" s="983"/>
      <c r="D1079" s="983"/>
    </row>
    <row r="1080" spans="1:4" s="981" customFormat="1" x14ac:dyDescent="0.25">
      <c r="A1080" s="983"/>
      <c r="B1080" s="983"/>
      <c r="C1080" s="983"/>
      <c r="D1080" s="983"/>
    </row>
    <row r="1081" spans="1:4" s="981" customFormat="1" x14ac:dyDescent="0.25">
      <c r="A1081" s="983"/>
      <c r="B1081" s="983"/>
      <c r="C1081" s="983"/>
      <c r="D1081" s="983"/>
    </row>
    <row r="1082" spans="1:4" s="981" customFormat="1" x14ac:dyDescent="0.25">
      <c r="A1082" s="983"/>
      <c r="B1082" s="983"/>
      <c r="C1082" s="983"/>
      <c r="D1082" s="983"/>
    </row>
    <row r="1083" spans="1:4" s="981" customFormat="1" x14ac:dyDescent="0.25">
      <c r="A1083" s="983"/>
      <c r="B1083" s="983"/>
      <c r="C1083" s="983"/>
      <c r="D1083" s="983"/>
    </row>
    <row r="1084" spans="1:4" s="981" customFormat="1" x14ac:dyDescent="0.25">
      <c r="A1084" s="983"/>
      <c r="B1084" s="983"/>
      <c r="C1084" s="983"/>
      <c r="D1084" s="983"/>
    </row>
    <row r="1085" spans="1:4" s="981" customFormat="1" x14ac:dyDescent="0.25">
      <c r="A1085" s="983"/>
      <c r="B1085" s="983"/>
      <c r="C1085" s="983"/>
      <c r="D1085" s="983"/>
    </row>
    <row r="1086" spans="1:4" s="981" customFormat="1" x14ac:dyDescent="0.25">
      <c r="A1086" s="983"/>
      <c r="B1086" s="983"/>
      <c r="C1086" s="983"/>
      <c r="D1086" s="983"/>
    </row>
    <row r="1087" spans="1:4" s="981" customFormat="1" x14ac:dyDescent="0.25">
      <c r="A1087" s="983"/>
      <c r="B1087" s="983"/>
      <c r="C1087" s="983"/>
      <c r="D1087" s="983"/>
    </row>
    <row r="1088" spans="1:4" s="981" customFormat="1" x14ac:dyDescent="0.25">
      <c r="A1088" s="983"/>
      <c r="B1088" s="983"/>
      <c r="C1088" s="983"/>
      <c r="D1088" s="983"/>
    </row>
    <row r="1089" spans="1:4" s="981" customFormat="1" x14ac:dyDescent="0.25">
      <c r="A1089" s="983"/>
      <c r="B1089" s="983"/>
      <c r="C1089" s="983"/>
      <c r="D1089" s="983"/>
    </row>
    <row r="1090" spans="1:4" s="981" customFormat="1" x14ac:dyDescent="0.25">
      <c r="A1090" s="983"/>
      <c r="B1090" s="983"/>
      <c r="C1090" s="983"/>
      <c r="D1090" s="983"/>
    </row>
    <row r="1091" spans="1:4" s="981" customFormat="1" x14ac:dyDescent="0.25">
      <c r="A1091" s="983"/>
      <c r="B1091" s="983"/>
      <c r="C1091" s="983"/>
      <c r="D1091" s="983"/>
    </row>
    <row r="1092" spans="1:4" s="981" customFormat="1" x14ac:dyDescent="0.25">
      <c r="A1092" s="983"/>
      <c r="B1092" s="983"/>
      <c r="C1092" s="983"/>
      <c r="D1092" s="983"/>
    </row>
    <row r="1093" spans="1:4" s="981" customFormat="1" x14ac:dyDescent="0.25">
      <c r="A1093" s="983"/>
      <c r="B1093" s="983"/>
      <c r="C1093" s="983"/>
      <c r="D1093" s="983"/>
    </row>
    <row r="1094" spans="1:4" s="981" customFormat="1" x14ac:dyDescent="0.25">
      <c r="A1094" s="983"/>
      <c r="B1094" s="983"/>
      <c r="C1094" s="983"/>
      <c r="D1094" s="983"/>
    </row>
    <row r="1095" spans="1:4" s="981" customFormat="1" x14ac:dyDescent="0.25">
      <c r="A1095" s="983"/>
      <c r="B1095" s="983"/>
      <c r="C1095" s="983"/>
      <c r="D1095" s="983"/>
    </row>
    <row r="1096" spans="1:4" s="981" customFormat="1" x14ac:dyDescent="0.25">
      <c r="A1096" s="983"/>
      <c r="B1096" s="983"/>
      <c r="C1096" s="983"/>
      <c r="D1096" s="983"/>
    </row>
    <row r="1097" spans="1:4" s="981" customFormat="1" x14ac:dyDescent="0.25">
      <c r="A1097" s="983"/>
      <c r="B1097" s="983"/>
      <c r="C1097" s="983"/>
      <c r="D1097" s="983"/>
    </row>
    <row r="1098" spans="1:4" s="981" customFormat="1" x14ac:dyDescent="0.25">
      <c r="A1098" s="983"/>
      <c r="B1098" s="983"/>
      <c r="C1098" s="983"/>
      <c r="D1098" s="983"/>
    </row>
    <row r="1099" spans="1:4" s="981" customFormat="1" x14ac:dyDescent="0.25">
      <c r="A1099" s="983"/>
      <c r="B1099" s="983"/>
      <c r="C1099" s="983"/>
      <c r="D1099" s="983"/>
    </row>
    <row r="1100" spans="1:4" s="981" customFormat="1" x14ac:dyDescent="0.25">
      <c r="A1100" s="983"/>
      <c r="B1100" s="983"/>
      <c r="C1100" s="983"/>
      <c r="D1100" s="983"/>
    </row>
    <row r="1101" spans="1:4" s="981" customFormat="1" x14ac:dyDescent="0.25">
      <c r="A1101" s="983"/>
      <c r="B1101" s="983"/>
      <c r="C1101" s="983"/>
      <c r="D1101" s="983"/>
    </row>
    <row r="1102" spans="1:4" s="981" customFormat="1" x14ac:dyDescent="0.25">
      <c r="A1102" s="983"/>
      <c r="B1102" s="983"/>
      <c r="C1102" s="983"/>
      <c r="D1102" s="983"/>
    </row>
    <row r="1103" spans="1:4" s="981" customFormat="1" x14ac:dyDescent="0.25">
      <c r="A1103" s="983"/>
      <c r="B1103" s="983"/>
      <c r="C1103" s="983"/>
      <c r="D1103" s="983"/>
    </row>
    <row r="1104" spans="1:4" s="981" customFormat="1" x14ac:dyDescent="0.25">
      <c r="A1104" s="983"/>
      <c r="B1104" s="983"/>
      <c r="C1104" s="983"/>
      <c r="D1104" s="983"/>
    </row>
    <row r="1105" spans="1:4" s="981" customFormat="1" x14ac:dyDescent="0.25">
      <c r="A1105" s="983"/>
      <c r="B1105" s="983"/>
      <c r="C1105" s="983"/>
      <c r="D1105" s="983"/>
    </row>
    <row r="1106" spans="1:4" s="981" customFormat="1" x14ac:dyDescent="0.25">
      <c r="A1106" s="983"/>
      <c r="B1106" s="983"/>
      <c r="C1106" s="983"/>
      <c r="D1106" s="983"/>
    </row>
    <row r="1107" spans="1:4" s="981" customFormat="1" x14ac:dyDescent="0.25">
      <c r="A1107" s="983"/>
      <c r="B1107" s="983"/>
      <c r="C1107" s="983"/>
      <c r="D1107" s="983"/>
    </row>
    <row r="1108" spans="1:4" s="981" customFormat="1" x14ac:dyDescent="0.25">
      <c r="A1108" s="983"/>
      <c r="B1108" s="983"/>
      <c r="C1108" s="983"/>
      <c r="D1108" s="983"/>
    </row>
    <row r="1109" spans="1:4" s="981" customFormat="1" x14ac:dyDescent="0.25">
      <c r="A1109" s="983"/>
      <c r="B1109" s="983"/>
      <c r="C1109" s="983"/>
      <c r="D1109" s="983"/>
    </row>
    <row r="1110" spans="1:4" s="981" customFormat="1" x14ac:dyDescent="0.25">
      <c r="A1110" s="983"/>
      <c r="B1110" s="983"/>
      <c r="C1110" s="983"/>
      <c r="D1110" s="983"/>
    </row>
    <row r="1111" spans="1:4" s="981" customFormat="1" x14ac:dyDescent="0.25">
      <c r="A1111" s="983"/>
      <c r="B1111" s="983"/>
      <c r="C1111" s="983"/>
      <c r="D1111" s="983"/>
    </row>
    <row r="1112" spans="1:4" s="981" customFormat="1" x14ac:dyDescent="0.25">
      <c r="A1112" s="983"/>
      <c r="B1112" s="983"/>
      <c r="C1112" s="983"/>
      <c r="D1112" s="983"/>
    </row>
    <row r="1113" spans="1:4" s="981" customFormat="1" x14ac:dyDescent="0.25">
      <c r="A1113" s="983"/>
      <c r="B1113" s="983"/>
      <c r="C1113" s="983"/>
      <c r="D1113" s="983"/>
    </row>
    <row r="1114" spans="1:4" s="981" customFormat="1" x14ac:dyDescent="0.25">
      <c r="A1114" s="983"/>
      <c r="B1114" s="983"/>
      <c r="C1114" s="983"/>
      <c r="D1114" s="983"/>
    </row>
    <row r="1115" spans="1:4" s="981" customFormat="1" x14ac:dyDescent="0.25">
      <c r="A1115" s="983"/>
      <c r="B1115" s="983"/>
      <c r="C1115" s="983"/>
      <c r="D1115" s="983"/>
    </row>
    <row r="1116" spans="1:4" s="981" customFormat="1" x14ac:dyDescent="0.25">
      <c r="A1116" s="983"/>
      <c r="B1116" s="983"/>
      <c r="C1116" s="983"/>
      <c r="D1116" s="983"/>
    </row>
    <row r="1117" spans="1:4" s="981" customFormat="1" x14ac:dyDescent="0.25">
      <c r="A1117" s="983"/>
      <c r="B1117" s="983"/>
      <c r="C1117" s="983"/>
      <c r="D1117" s="983"/>
    </row>
    <row r="1118" spans="1:4" s="981" customFormat="1" x14ac:dyDescent="0.25">
      <c r="A1118" s="983"/>
      <c r="B1118" s="983"/>
      <c r="C1118" s="983"/>
      <c r="D1118" s="983"/>
    </row>
    <row r="1119" spans="1:4" s="981" customFormat="1" x14ac:dyDescent="0.25">
      <c r="A1119" s="983"/>
      <c r="B1119" s="983"/>
      <c r="C1119" s="983"/>
      <c r="D1119" s="983"/>
    </row>
    <row r="1120" spans="1:4" s="981" customFormat="1" x14ac:dyDescent="0.25">
      <c r="A1120" s="983"/>
      <c r="B1120" s="983"/>
      <c r="C1120" s="983"/>
      <c r="D1120" s="983"/>
    </row>
    <row r="1121" spans="1:4" s="981" customFormat="1" x14ac:dyDescent="0.25">
      <c r="A1121" s="983"/>
      <c r="B1121" s="983"/>
      <c r="C1121" s="983"/>
      <c r="D1121" s="983"/>
    </row>
    <row r="1122" spans="1:4" s="981" customFormat="1" x14ac:dyDescent="0.25">
      <c r="A1122" s="983"/>
      <c r="B1122" s="983"/>
      <c r="C1122" s="983"/>
      <c r="D1122" s="983"/>
    </row>
    <row r="1123" spans="1:4" s="981" customFormat="1" x14ac:dyDescent="0.25">
      <c r="A1123" s="983"/>
      <c r="B1123" s="983"/>
      <c r="C1123" s="983"/>
      <c r="D1123" s="983"/>
    </row>
    <row r="1124" spans="1:4" s="981" customFormat="1" x14ac:dyDescent="0.25">
      <c r="A1124" s="983"/>
      <c r="B1124" s="983"/>
      <c r="C1124" s="983"/>
      <c r="D1124" s="983"/>
    </row>
    <row r="1125" spans="1:4" s="981" customFormat="1" x14ac:dyDescent="0.25">
      <c r="A1125" s="983"/>
      <c r="B1125" s="983"/>
      <c r="C1125" s="983"/>
      <c r="D1125" s="983"/>
    </row>
    <row r="1126" spans="1:4" s="981" customFormat="1" x14ac:dyDescent="0.25">
      <c r="A1126" s="983"/>
      <c r="B1126" s="983"/>
      <c r="C1126" s="983"/>
      <c r="D1126" s="983"/>
    </row>
    <row r="1127" spans="1:4" s="981" customFormat="1" x14ac:dyDescent="0.25">
      <c r="A1127" s="983"/>
      <c r="B1127" s="983"/>
      <c r="C1127" s="983"/>
      <c r="D1127" s="983"/>
    </row>
    <row r="1128" spans="1:4" s="981" customFormat="1" x14ac:dyDescent="0.25">
      <c r="A1128" s="983"/>
      <c r="B1128" s="983"/>
      <c r="C1128" s="983"/>
      <c r="D1128" s="983"/>
    </row>
    <row r="1129" spans="1:4" s="981" customFormat="1" x14ac:dyDescent="0.25">
      <c r="A1129" s="983"/>
      <c r="B1129" s="983"/>
      <c r="C1129" s="983"/>
      <c r="D1129" s="983"/>
    </row>
    <row r="1130" spans="1:4" s="981" customFormat="1" x14ac:dyDescent="0.25">
      <c r="A1130" s="983"/>
      <c r="B1130" s="983"/>
      <c r="C1130" s="983"/>
      <c r="D1130" s="983"/>
    </row>
    <row r="1131" spans="1:4" s="981" customFormat="1" x14ac:dyDescent="0.25">
      <c r="A1131" s="983"/>
      <c r="B1131" s="983"/>
      <c r="C1131" s="983"/>
      <c r="D1131" s="983"/>
    </row>
    <row r="1132" spans="1:4" s="981" customFormat="1" x14ac:dyDescent="0.25">
      <c r="A1132" s="983"/>
      <c r="B1132" s="983"/>
      <c r="C1132" s="983"/>
      <c r="D1132" s="983"/>
    </row>
    <row r="1133" spans="1:4" s="981" customFormat="1" x14ac:dyDescent="0.25">
      <c r="A1133" s="983"/>
      <c r="B1133" s="983"/>
      <c r="C1133" s="983"/>
      <c r="D1133" s="983"/>
    </row>
    <row r="1134" spans="1:4" s="981" customFormat="1" x14ac:dyDescent="0.25">
      <c r="A1134" s="983"/>
      <c r="B1134" s="983"/>
      <c r="C1134" s="983"/>
      <c r="D1134" s="983"/>
    </row>
    <row r="1135" spans="1:4" s="981" customFormat="1" x14ac:dyDescent="0.25">
      <c r="A1135" s="983"/>
      <c r="B1135" s="983"/>
      <c r="C1135" s="983"/>
      <c r="D1135" s="983"/>
    </row>
    <row r="1136" spans="1:4" s="981" customFormat="1" x14ac:dyDescent="0.25">
      <c r="A1136" s="983"/>
      <c r="B1136" s="983"/>
      <c r="C1136" s="983"/>
      <c r="D1136" s="983"/>
    </row>
    <row r="1137" spans="1:4" s="981" customFormat="1" x14ac:dyDescent="0.25">
      <c r="A1137" s="983"/>
      <c r="B1137" s="983"/>
      <c r="C1137" s="983"/>
      <c r="D1137" s="983"/>
    </row>
    <row r="1138" spans="1:4" s="981" customFormat="1" x14ac:dyDescent="0.25">
      <c r="A1138" s="983"/>
      <c r="B1138" s="983"/>
      <c r="C1138" s="983"/>
      <c r="D1138" s="983"/>
    </row>
    <row r="1139" spans="1:4" s="981" customFormat="1" x14ac:dyDescent="0.25">
      <c r="A1139" s="983"/>
      <c r="B1139" s="983"/>
      <c r="C1139" s="983"/>
      <c r="D1139" s="983"/>
    </row>
    <row r="1140" spans="1:4" s="981" customFormat="1" x14ac:dyDescent="0.25">
      <c r="A1140" s="983"/>
      <c r="B1140" s="983"/>
      <c r="C1140" s="983"/>
      <c r="D1140" s="983"/>
    </row>
    <row r="1141" spans="1:4" s="981" customFormat="1" x14ac:dyDescent="0.25">
      <c r="A1141" s="983"/>
      <c r="B1141" s="983"/>
      <c r="C1141" s="983"/>
      <c r="D1141" s="983"/>
    </row>
    <row r="1142" spans="1:4" s="981" customFormat="1" x14ac:dyDescent="0.25">
      <c r="A1142" s="983"/>
      <c r="B1142" s="983"/>
      <c r="C1142" s="983"/>
      <c r="D1142" s="983"/>
    </row>
    <row r="1143" spans="1:4" s="981" customFormat="1" x14ac:dyDescent="0.25">
      <c r="A1143" s="983"/>
      <c r="B1143" s="983"/>
      <c r="C1143" s="983"/>
      <c r="D1143" s="983"/>
    </row>
    <row r="1144" spans="1:4" s="981" customFormat="1" x14ac:dyDescent="0.25">
      <c r="A1144" s="983"/>
      <c r="B1144" s="983"/>
      <c r="C1144" s="983"/>
      <c r="D1144" s="983"/>
    </row>
    <row r="1145" spans="1:4" s="981" customFormat="1" x14ac:dyDescent="0.25">
      <c r="A1145" s="983"/>
      <c r="B1145" s="983"/>
      <c r="C1145" s="983"/>
      <c r="D1145" s="983"/>
    </row>
    <row r="1146" spans="1:4" s="981" customFormat="1" x14ac:dyDescent="0.25">
      <c r="A1146" s="983"/>
      <c r="B1146" s="983"/>
      <c r="C1146" s="983"/>
      <c r="D1146" s="983"/>
    </row>
    <row r="1147" spans="1:4" s="981" customFormat="1" x14ac:dyDescent="0.25">
      <c r="A1147" s="983"/>
      <c r="B1147" s="983"/>
      <c r="C1147" s="983"/>
      <c r="D1147" s="983"/>
    </row>
    <row r="1148" spans="1:4" s="981" customFormat="1" x14ac:dyDescent="0.25">
      <c r="A1148" s="983"/>
      <c r="B1148" s="983"/>
      <c r="C1148" s="983"/>
      <c r="D1148" s="983"/>
    </row>
    <row r="1149" spans="1:4" s="981" customFormat="1" x14ac:dyDescent="0.25">
      <c r="A1149" s="983"/>
      <c r="B1149" s="983"/>
      <c r="C1149" s="983"/>
      <c r="D1149" s="983"/>
    </row>
    <row r="1150" spans="1:4" s="981" customFormat="1" x14ac:dyDescent="0.25">
      <c r="A1150" s="983"/>
      <c r="B1150" s="983"/>
      <c r="C1150" s="983"/>
      <c r="D1150" s="983"/>
    </row>
    <row r="1151" spans="1:4" s="981" customFormat="1" x14ac:dyDescent="0.25">
      <c r="A1151" s="983"/>
      <c r="B1151" s="983"/>
      <c r="C1151" s="983"/>
      <c r="D1151" s="983"/>
    </row>
    <row r="1152" spans="1:4" s="981" customFormat="1" x14ac:dyDescent="0.25">
      <c r="A1152" s="983"/>
      <c r="B1152" s="983"/>
      <c r="C1152" s="983"/>
      <c r="D1152" s="983"/>
    </row>
    <row r="1153" spans="1:4" s="981" customFormat="1" x14ac:dyDescent="0.25">
      <c r="A1153" s="983"/>
      <c r="B1153" s="983"/>
      <c r="C1153" s="983"/>
      <c r="D1153" s="983"/>
    </row>
    <row r="1154" spans="1:4" s="981" customFormat="1" x14ac:dyDescent="0.25">
      <c r="A1154" s="983"/>
      <c r="B1154" s="983"/>
      <c r="C1154" s="983"/>
      <c r="D1154" s="983"/>
    </row>
    <row r="1155" spans="1:4" s="981" customFormat="1" x14ac:dyDescent="0.25">
      <c r="A1155" s="983"/>
      <c r="B1155" s="983"/>
      <c r="C1155" s="983"/>
      <c r="D1155" s="983"/>
    </row>
    <row r="1156" spans="1:4" s="981" customFormat="1" x14ac:dyDescent="0.25">
      <c r="A1156" s="983"/>
      <c r="B1156" s="983"/>
      <c r="C1156" s="983"/>
      <c r="D1156" s="983"/>
    </row>
    <row r="1157" spans="1:4" s="981" customFormat="1" x14ac:dyDescent="0.25">
      <c r="A1157" s="983"/>
      <c r="B1157" s="983"/>
      <c r="C1157" s="983"/>
      <c r="D1157" s="983"/>
    </row>
    <row r="1158" spans="1:4" s="981" customFormat="1" x14ac:dyDescent="0.25">
      <c r="A1158" s="983"/>
      <c r="B1158" s="983"/>
      <c r="C1158" s="983"/>
      <c r="D1158" s="983"/>
    </row>
    <row r="1159" spans="1:4" s="981" customFormat="1" x14ac:dyDescent="0.25">
      <c r="A1159" s="983"/>
      <c r="B1159" s="983"/>
      <c r="C1159" s="983"/>
      <c r="D1159" s="983"/>
    </row>
    <row r="1160" spans="1:4" s="981" customFormat="1" x14ac:dyDescent="0.25">
      <c r="A1160" s="983"/>
      <c r="B1160" s="983"/>
      <c r="C1160" s="983"/>
      <c r="D1160" s="983"/>
    </row>
    <row r="1161" spans="1:4" s="981" customFormat="1" x14ac:dyDescent="0.25">
      <c r="A1161" s="983"/>
      <c r="B1161" s="983"/>
      <c r="C1161" s="983"/>
      <c r="D1161" s="983"/>
    </row>
    <row r="1162" spans="1:4" s="981" customFormat="1" x14ac:dyDescent="0.25">
      <c r="A1162" s="983"/>
      <c r="B1162" s="983"/>
      <c r="C1162" s="983"/>
      <c r="D1162" s="983"/>
    </row>
    <row r="1163" spans="1:4" s="981" customFormat="1" x14ac:dyDescent="0.25">
      <c r="A1163" s="983"/>
      <c r="B1163" s="983"/>
      <c r="C1163" s="983"/>
      <c r="D1163" s="983"/>
    </row>
    <row r="1164" spans="1:4" s="981" customFormat="1" x14ac:dyDescent="0.25">
      <c r="A1164" s="983"/>
      <c r="B1164" s="983"/>
      <c r="C1164" s="983"/>
      <c r="D1164" s="983"/>
    </row>
    <row r="1165" spans="1:4" s="981" customFormat="1" x14ac:dyDescent="0.25">
      <c r="A1165" s="983"/>
      <c r="B1165" s="983"/>
      <c r="C1165" s="983"/>
      <c r="D1165" s="983"/>
    </row>
    <row r="1166" spans="1:4" s="981" customFormat="1" x14ac:dyDescent="0.25">
      <c r="A1166" s="983"/>
      <c r="B1166" s="983"/>
      <c r="C1166" s="983"/>
      <c r="D1166" s="983"/>
    </row>
    <row r="1167" spans="1:4" s="981" customFormat="1" x14ac:dyDescent="0.25">
      <c r="A1167" s="983"/>
      <c r="B1167" s="983"/>
      <c r="C1167" s="983"/>
      <c r="D1167" s="983"/>
    </row>
    <row r="1168" spans="1:4" s="981" customFormat="1" x14ac:dyDescent="0.25">
      <c r="A1168" s="983"/>
      <c r="B1168" s="983"/>
      <c r="C1168" s="983"/>
      <c r="D1168" s="983"/>
    </row>
    <row r="1169" spans="1:4" s="981" customFormat="1" x14ac:dyDescent="0.25">
      <c r="A1169" s="983"/>
      <c r="B1169" s="983"/>
      <c r="C1169" s="983"/>
      <c r="D1169" s="983"/>
    </row>
    <row r="1170" spans="1:4" s="981" customFormat="1" x14ac:dyDescent="0.25">
      <c r="A1170" s="983"/>
      <c r="B1170" s="983"/>
      <c r="C1170" s="983"/>
      <c r="D1170" s="983"/>
    </row>
    <row r="1171" spans="1:4" s="981" customFormat="1" x14ac:dyDescent="0.25">
      <c r="A1171" s="983"/>
      <c r="B1171" s="983"/>
      <c r="C1171" s="983"/>
      <c r="D1171" s="983"/>
    </row>
    <row r="1172" spans="1:4" s="981" customFormat="1" x14ac:dyDescent="0.25">
      <c r="A1172" s="983"/>
      <c r="B1172" s="983"/>
      <c r="C1172" s="983"/>
      <c r="D1172" s="983"/>
    </row>
    <row r="1173" spans="1:4" s="981" customFormat="1" x14ac:dyDescent="0.25">
      <c r="A1173" s="983"/>
      <c r="B1173" s="983"/>
      <c r="C1173" s="983"/>
      <c r="D1173" s="983"/>
    </row>
    <row r="1174" spans="1:4" s="981" customFormat="1" x14ac:dyDescent="0.25">
      <c r="A1174" s="983"/>
      <c r="B1174" s="983"/>
      <c r="C1174" s="983"/>
      <c r="D1174" s="983"/>
    </row>
    <row r="1175" spans="1:4" s="981" customFormat="1" x14ac:dyDescent="0.25">
      <c r="A1175" s="983"/>
      <c r="B1175" s="983"/>
      <c r="C1175" s="983"/>
      <c r="D1175" s="983"/>
    </row>
    <row r="1176" spans="1:4" s="981" customFormat="1" x14ac:dyDescent="0.25">
      <c r="A1176" s="983"/>
      <c r="B1176" s="983"/>
      <c r="C1176" s="983"/>
      <c r="D1176" s="983"/>
    </row>
    <row r="1177" spans="1:4" s="981" customFormat="1" x14ac:dyDescent="0.25">
      <c r="A1177" s="983"/>
      <c r="B1177" s="983"/>
      <c r="C1177" s="983"/>
      <c r="D1177" s="983"/>
    </row>
    <row r="1178" spans="1:4" s="981" customFormat="1" x14ac:dyDescent="0.25">
      <c r="A1178" s="983"/>
      <c r="B1178" s="983"/>
      <c r="C1178" s="983"/>
      <c r="D1178" s="983"/>
    </row>
    <row r="1179" spans="1:4" s="981" customFormat="1" x14ac:dyDescent="0.25">
      <c r="A1179" s="983"/>
      <c r="B1179" s="983"/>
      <c r="C1179" s="983"/>
      <c r="D1179" s="983"/>
    </row>
    <row r="1180" spans="1:4" s="981" customFormat="1" x14ac:dyDescent="0.25">
      <c r="A1180" s="983"/>
      <c r="B1180" s="983"/>
      <c r="C1180" s="983"/>
      <c r="D1180" s="983"/>
    </row>
    <row r="1181" spans="1:4" s="981" customFormat="1" x14ac:dyDescent="0.25">
      <c r="A1181" s="983"/>
      <c r="B1181" s="983"/>
      <c r="C1181" s="983"/>
      <c r="D1181" s="983"/>
    </row>
    <row r="1182" spans="1:4" s="981" customFormat="1" x14ac:dyDescent="0.25">
      <c r="A1182" s="983"/>
      <c r="B1182" s="983"/>
      <c r="C1182" s="983"/>
      <c r="D1182" s="983"/>
    </row>
    <row r="1183" spans="1:4" s="981" customFormat="1" x14ac:dyDescent="0.25">
      <c r="A1183" s="983"/>
      <c r="B1183" s="983"/>
      <c r="C1183" s="983"/>
      <c r="D1183" s="983"/>
    </row>
    <row r="1184" spans="1:4" s="981" customFormat="1" x14ac:dyDescent="0.25">
      <c r="A1184" s="983"/>
      <c r="B1184" s="983"/>
      <c r="C1184" s="983"/>
      <c r="D1184" s="983"/>
    </row>
    <row r="1185" spans="1:4" s="981" customFormat="1" x14ac:dyDescent="0.25">
      <c r="A1185" s="983"/>
      <c r="B1185" s="983"/>
      <c r="C1185" s="983"/>
      <c r="D1185" s="983"/>
    </row>
    <row r="1186" spans="1:4" s="981" customFormat="1" x14ac:dyDescent="0.25">
      <c r="A1186" s="983"/>
      <c r="B1186" s="983"/>
      <c r="C1186" s="983"/>
      <c r="D1186" s="983"/>
    </row>
    <row r="1187" spans="1:4" s="981" customFormat="1" x14ac:dyDescent="0.25">
      <c r="A1187" s="983"/>
      <c r="B1187" s="983"/>
      <c r="C1187" s="983"/>
      <c r="D1187" s="983"/>
    </row>
    <row r="1188" spans="1:4" s="981" customFormat="1" x14ac:dyDescent="0.25">
      <c r="A1188" s="983"/>
      <c r="B1188" s="983"/>
      <c r="C1188" s="983"/>
      <c r="D1188" s="983"/>
    </row>
    <row r="1189" spans="1:4" s="981" customFormat="1" x14ac:dyDescent="0.25">
      <c r="A1189" s="983"/>
      <c r="B1189" s="983"/>
      <c r="C1189" s="983"/>
      <c r="D1189" s="983"/>
    </row>
    <row r="1190" spans="1:4" s="981" customFormat="1" x14ac:dyDescent="0.25">
      <c r="A1190" s="983"/>
      <c r="B1190" s="983"/>
      <c r="C1190" s="983"/>
      <c r="D1190" s="983"/>
    </row>
    <row r="1191" spans="1:4" s="981" customFormat="1" x14ac:dyDescent="0.25">
      <c r="A1191" s="983"/>
      <c r="B1191" s="983"/>
      <c r="C1191" s="983"/>
      <c r="D1191" s="983"/>
    </row>
    <row r="1192" spans="1:4" s="981" customFormat="1" x14ac:dyDescent="0.25">
      <c r="A1192" s="983"/>
      <c r="B1192" s="983"/>
      <c r="C1192" s="983"/>
      <c r="D1192" s="983"/>
    </row>
    <row r="1193" spans="1:4" s="981" customFormat="1" x14ac:dyDescent="0.25">
      <c r="A1193" s="983"/>
      <c r="B1193" s="983"/>
      <c r="C1193" s="983"/>
      <c r="D1193" s="983"/>
    </row>
    <row r="1194" spans="1:4" s="981" customFormat="1" x14ac:dyDescent="0.25">
      <c r="A1194" s="983"/>
      <c r="B1194" s="983"/>
      <c r="C1194" s="983"/>
      <c r="D1194" s="983"/>
    </row>
    <row r="1195" spans="1:4" s="981" customFormat="1" x14ac:dyDescent="0.25">
      <c r="A1195" s="983"/>
      <c r="B1195" s="983"/>
      <c r="C1195" s="983"/>
      <c r="D1195" s="983"/>
    </row>
    <row r="1196" spans="1:4" s="981" customFormat="1" x14ac:dyDescent="0.25">
      <c r="A1196" s="983"/>
      <c r="B1196" s="983"/>
      <c r="C1196" s="983"/>
      <c r="D1196" s="983"/>
    </row>
    <row r="1197" spans="1:4" s="981" customFormat="1" x14ac:dyDescent="0.25">
      <c r="A1197" s="983"/>
      <c r="B1197" s="983"/>
      <c r="C1197" s="983"/>
      <c r="D1197" s="983"/>
    </row>
    <row r="1198" spans="1:4" s="981" customFormat="1" x14ac:dyDescent="0.25">
      <c r="A1198" s="983"/>
      <c r="B1198" s="983"/>
      <c r="C1198" s="983"/>
      <c r="D1198" s="983"/>
    </row>
    <row r="1199" spans="1:4" s="981" customFormat="1" x14ac:dyDescent="0.25">
      <c r="A1199" s="983"/>
      <c r="B1199" s="983"/>
      <c r="C1199" s="983"/>
      <c r="D1199" s="983"/>
    </row>
    <row r="1200" spans="1:4" s="981" customFormat="1" x14ac:dyDescent="0.25">
      <c r="A1200" s="983"/>
      <c r="B1200" s="983"/>
      <c r="C1200" s="983"/>
      <c r="D1200" s="983"/>
    </row>
    <row r="1201" spans="1:4" s="981" customFormat="1" x14ac:dyDescent="0.25">
      <c r="A1201" s="983"/>
      <c r="B1201" s="983"/>
      <c r="C1201" s="983"/>
      <c r="D1201" s="983"/>
    </row>
    <row r="1202" spans="1:4" s="981" customFormat="1" x14ac:dyDescent="0.25">
      <c r="A1202" s="983"/>
      <c r="B1202" s="983"/>
      <c r="C1202" s="983"/>
      <c r="D1202" s="983"/>
    </row>
    <row r="1203" spans="1:4" s="981" customFormat="1" x14ac:dyDescent="0.25">
      <c r="A1203" s="983"/>
      <c r="B1203" s="983"/>
      <c r="C1203" s="983"/>
      <c r="D1203" s="983"/>
    </row>
    <row r="1204" spans="1:4" s="981" customFormat="1" x14ac:dyDescent="0.25">
      <c r="A1204" s="983"/>
      <c r="B1204" s="983"/>
      <c r="C1204" s="983"/>
      <c r="D1204" s="983"/>
    </row>
    <row r="1205" spans="1:4" s="981" customFormat="1" x14ac:dyDescent="0.25">
      <c r="A1205" s="983"/>
      <c r="B1205" s="983"/>
      <c r="C1205" s="983"/>
      <c r="D1205" s="983"/>
    </row>
    <row r="1206" spans="1:4" s="981" customFormat="1" x14ac:dyDescent="0.25">
      <c r="A1206" s="983"/>
      <c r="B1206" s="983"/>
      <c r="C1206" s="983"/>
      <c r="D1206" s="983"/>
    </row>
    <row r="1207" spans="1:4" s="981" customFormat="1" x14ac:dyDescent="0.25">
      <c r="A1207" s="983"/>
      <c r="B1207" s="983"/>
      <c r="C1207" s="983"/>
      <c r="D1207" s="983"/>
    </row>
    <row r="1208" spans="1:4" s="981" customFormat="1" x14ac:dyDescent="0.25">
      <c r="A1208" s="983"/>
      <c r="B1208" s="983"/>
      <c r="C1208" s="983"/>
      <c r="D1208" s="983"/>
    </row>
    <row r="1209" spans="1:4" s="981" customFormat="1" x14ac:dyDescent="0.25">
      <c r="A1209" s="983"/>
      <c r="B1209" s="983"/>
      <c r="C1209" s="983"/>
      <c r="D1209" s="983"/>
    </row>
    <row r="1210" spans="1:4" s="981" customFormat="1" x14ac:dyDescent="0.25">
      <c r="A1210" s="983"/>
      <c r="B1210" s="983"/>
      <c r="C1210" s="983"/>
      <c r="D1210" s="983"/>
    </row>
    <row r="1211" spans="1:4" s="981" customFormat="1" x14ac:dyDescent="0.25">
      <c r="A1211" s="983"/>
      <c r="B1211" s="983"/>
      <c r="C1211" s="983"/>
      <c r="D1211" s="983"/>
    </row>
    <row r="1212" spans="1:4" s="981" customFormat="1" x14ac:dyDescent="0.25">
      <c r="A1212" s="983"/>
      <c r="B1212" s="983"/>
      <c r="C1212" s="983"/>
      <c r="D1212" s="983"/>
    </row>
    <row r="1213" spans="1:4" s="981" customFormat="1" x14ac:dyDescent="0.25">
      <c r="A1213" s="983"/>
      <c r="B1213" s="983"/>
      <c r="C1213" s="983"/>
      <c r="D1213" s="983"/>
    </row>
    <row r="1214" spans="1:4" s="981" customFormat="1" x14ac:dyDescent="0.25">
      <c r="A1214" s="983"/>
      <c r="B1214" s="983"/>
      <c r="C1214" s="983"/>
      <c r="D1214" s="983"/>
    </row>
    <row r="1215" spans="1:4" s="981" customFormat="1" x14ac:dyDescent="0.25">
      <c r="A1215" s="983"/>
      <c r="B1215" s="983"/>
      <c r="C1215" s="983"/>
      <c r="D1215" s="983"/>
    </row>
    <row r="1216" spans="1:4" s="981" customFormat="1" x14ac:dyDescent="0.25">
      <c r="A1216" s="983"/>
      <c r="B1216" s="983"/>
      <c r="C1216" s="983"/>
      <c r="D1216" s="983"/>
    </row>
    <row r="1217" spans="1:4" s="981" customFormat="1" x14ac:dyDescent="0.25">
      <c r="A1217" s="983"/>
      <c r="B1217" s="983"/>
      <c r="C1217" s="983"/>
      <c r="D1217" s="983"/>
    </row>
    <row r="1218" spans="1:4" s="981" customFormat="1" x14ac:dyDescent="0.25">
      <c r="A1218" s="983"/>
      <c r="B1218" s="983"/>
      <c r="C1218" s="983"/>
      <c r="D1218" s="983"/>
    </row>
    <row r="1219" spans="1:4" s="981" customFormat="1" x14ac:dyDescent="0.25">
      <c r="A1219" s="983"/>
      <c r="B1219" s="983"/>
      <c r="C1219" s="983"/>
      <c r="D1219" s="983"/>
    </row>
    <row r="1220" spans="1:4" s="981" customFormat="1" x14ac:dyDescent="0.25">
      <c r="A1220" s="983"/>
      <c r="B1220" s="983"/>
      <c r="C1220" s="983"/>
      <c r="D1220" s="983"/>
    </row>
    <row r="1221" spans="1:4" s="981" customFormat="1" x14ac:dyDescent="0.25">
      <c r="A1221" s="983"/>
      <c r="B1221" s="983"/>
      <c r="C1221" s="983"/>
      <c r="D1221" s="983"/>
    </row>
    <row r="1222" spans="1:4" s="981" customFormat="1" x14ac:dyDescent="0.25">
      <c r="A1222" s="983"/>
      <c r="B1222" s="983"/>
      <c r="C1222" s="983"/>
      <c r="D1222" s="983"/>
    </row>
    <row r="1223" spans="1:4" s="981" customFormat="1" x14ac:dyDescent="0.25">
      <c r="A1223" s="983"/>
      <c r="B1223" s="983"/>
      <c r="C1223" s="983"/>
      <c r="D1223" s="983"/>
    </row>
    <row r="1224" spans="1:4" s="981" customFormat="1" x14ac:dyDescent="0.25">
      <c r="A1224" s="983"/>
      <c r="B1224" s="983"/>
      <c r="C1224" s="983"/>
      <c r="D1224" s="983"/>
    </row>
    <row r="1225" spans="1:4" s="981" customFormat="1" x14ac:dyDescent="0.25">
      <c r="A1225" s="983"/>
      <c r="B1225" s="983"/>
      <c r="C1225" s="983"/>
      <c r="D1225" s="983"/>
    </row>
    <row r="1226" spans="1:4" s="981" customFormat="1" x14ac:dyDescent="0.25">
      <c r="A1226" s="983"/>
      <c r="B1226" s="983"/>
      <c r="C1226" s="983"/>
      <c r="D1226" s="983"/>
    </row>
    <row r="1227" spans="1:4" s="981" customFormat="1" x14ac:dyDescent="0.25">
      <c r="A1227" s="983"/>
      <c r="B1227" s="983"/>
      <c r="C1227" s="983"/>
      <c r="D1227" s="983"/>
    </row>
    <row r="1228" spans="1:4" s="981" customFormat="1" x14ac:dyDescent="0.25">
      <c r="A1228" s="983"/>
      <c r="B1228" s="983"/>
      <c r="C1228" s="983"/>
      <c r="D1228" s="983"/>
    </row>
    <row r="1229" spans="1:4" s="981" customFormat="1" x14ac:dyDescent="0.25">
      <c r="A1229" s="983"/>
      <c r="B1229" s="983"/>
      <c r="C1229" s="983"/>
      <c r="D1229" s="983"/>
    </row>
    <row r="1230" spans="1:4" s="981" customFormat="1" x14ac:dyDescent="0.25">
      <c r="A1230" s="983"/>
      <c r="B1230" s="983"/>
      <c r="C1230" s="983"/>
      <c r="D1230" s="983"/>
    </row>
    <row r="1231" spans="1:4" s="981" customFormat="1" x14ac:dyDescent="0.25">
      <c r="A1231" s="983"/>
      <c r="B1231" s="983"/>
      <c r="C1231" s="983"/>
      <c r="D1231" s="983"/>
    </row>
    <row r="1232" spans="1:4" s="981" customFormat="1" x14ac:dyDescent="0.25">
      <c r="A1232" s="983"/>
      <c r="B1232" s="983"/>
      <c r="C1232" s="983"/>
      <c r="D1232" s="983"/>
    </row>
    <row r="1233" spans="1:4" s="981" customFormat="1" x14ac:dyDescent="0.25">
      <c r="A1233" s="983"/>
      <c r="B1233" s="983"/>
      <c r="C1233" s="983"/>
      <c r="D1233" s="983"/>
    </row>
    <row r="1234" spans="1:4" s="981" customFormat="1" x14ac:dyDescent="0.25">
      <c r="A1234" s="983"/>
      <c r="B1234" s="983"/>
      <c r="C1234" s="983"/>
      <c r="D1234" s="983"/>
    </row>
    <row r="1235" spans="1:4" s="981" customFormat="1" x14ac:dyDescent="0.25">
      <c r="A1235" s="983"/>
      <c r="B1235" s="983"/>
      <c r="C1235" s="983"/>
      <c r="D1235" s="983"/>
    </row>
    <row r="1236" spans="1:4" s="981" customFormat="1" x14ac:dyDescent="0.25">
      <c r="A1236" s="983"/>
      <c r="B1236" s="983"/>
      <c r="C1236" s="983"/>
      <c r="D1236" s="983"/>
    </row>
    <row r="1237" spans="1:4" s="981" customFormat="1" x14ac:dyDescent="0.25">
      <c r="A1237" s="983"/>
      <c r="B1237" s="983"/>
      <c r="C1237" s="983"/>
      <c r="D1237" s="983"/>
    </row>
    <row r="1238" spans="1:4" s="981" customFormat="1" x14ac:dyDescent="0.25">
      <c r="A1238" s="983"/>
      <c r="B1238" s="983"/>
      <c r="C1238" s="983"/>
      <c r="D1238" s="983"/>
    </row>
    <row r="1239" spans="1:4" s="981" customFormat="1" x14ac:dyDescent="0.25">
      <c r="A1239" s="983"/>
      <c r="B1239" s="983"/>
      <c r="C1239" s="983"/>
      <c r="D1239" s="983"/>
    </row>
    <row r="1240" spans="1:4" s="981" customFormat="1" x14ac:dyDescent="0.25">
      <c r="A1240" s="983"/>
      <c r="B1240" s="983"/>
      <c r="C1240" s="983"/>
      <c r="D1240" s="983"/>
    </row>
    <row r="1241" spans="1:4" s="981" customFormat="1" x14ac:dyDescent="0.25">
      <c r="A1241" s="983"/>
      <c r="B1241" s="983"/>
      <c r="C1241" s="983"/>
      <c r="D1241" s="983"/>
    </row>
    <row r="1242" spans="1:4" s="981" customFormat="1" x14ac:dyDescent="0.25">
      <c r="A1242" s="983"/>
      <c r="B1242" s="983"/>
      <c r="C1242" s="983"/>
      <c r="D1242" s="983"/>
    </row>
    <row r="1243" spans="1:4" s="981" customFormat="1" x14ac:dyDescent="0.25">
      <c r="A1243" s="983"/>
      <c r="B1243" s="983"/>
      <c r="C1243" s="983"/>
      <c r="D1243" s="983"/>
    </row>
    <row r="1244" spans="1:4" s="981" customFormat="1" x14ac:dyDescent="0.25">
      <c r="A1244" s="983"/>
      <c r="B1244" s="983"/>
      <c r="C1244" s="983"/>
      <c r="D1244" s="983"/>
    </row>
    <row r="1245" spans="1:4" s="981" customFormat="1" x14ac:dyDescent="0.25">
      <c r="A1245" s="983"/>
      <c r="B1245" s="983"/>
      <c r="C1245" s="983"/>
      <c r="D1245" s="983"/>
    </row>
    <row r="1246" spans="1:4" s="981" customFormat="1" x14ac:dyDescent="0.25">
      <c r="A1246" s="983"/>
      <c r="B1246" s="983"/>
      <c r="C1246" s="983"/>
      <c r="D1246" s="983"/>
    </row>
    <row r="1247" spans="1:4" s="981" customFormat="1" x14ac:dyDescent="0.25">
      <c r="A1247" s="983"/>
      <c r="B1247" s="983"/>
      <c r="C1247" s="983"/>
      <c r="D1247" s="983"/>
    </row>
    <row r="1248" spans="1:4" s="981" customFormat="1" x14ac:dyDescent="0.25">
      <c r="A1248" s="983"/>
      <c r="B1248" s="983"/>
      <c r="C1248" s="983"/>
      <c r="D1248" s="983"/>
    </row>
    <row r="1249" spans="1:4" s="981" customFormat="1" x14ac:dyDescent="0.25">
      <c r="A1249" s="983"/>
      <c r="B1249" s="983"/>
      <c r="C1249" s="983"/>
      <c r="D1249" s="983"/>
    </row>
    <row r="1250" spans="1:4" s="981" customFormat="1" x14ac:dyDescent="0.25">
      <c r="A1250" s="983"/>
      <c r="B1250" s="983"/>
      <c r="C1250" s="983"/>
      <c r="D1250" s="983"/>
    </row>
    <row r="1251" spans="1:4" s="981" customFormat="1" x14ac:dyDescent="0.25">
      <c r="A1251" s="983"/>
      <c r="B1251" s="983"/>
      <c r="C1251" s="983"/>
      <c r="D1251" s="983"/>
    </row>
    <row r="1252" spans="1:4" s="981" customFormat="1" x14ac:dyDescent="0.25">
      <c r="A1252" s="983"/>
      <c r="B1252" s="983"/>
      <c r="C1252" s="983"/>
      <c r="D1252" s="983"/>
    </row>
    <row r="1253" spans="1:4" s="981" customFormat="1" x14ac:dyDescent="0.25">
      <c r="A1253" s="983"/>
      <c r="B1253" s="983"/>
      <c r="C1253" s="983"/>
      <c r="D1253" s="983"/>
    </row>
    <row r="1254" spans="1:4" s="981" customFormat="1" x14ac:dyDescent="0.25">
      <c r="A1254" s="983"/>
      <c r="B1254" s="983"/>
      <c r="C1254" s="983"/>
      <c r="D1254" s="983"/>
    </row>
    <row r="1255" spans="1:4" s="981" customFormat="1" x14ac:dyDescent="0.25">
      <c r="A1255" s="983"/>
      <c r="B1255" s="983"/>
      <c r="C1255" s="983"/>
      <c r="D1255" s="983"/>
    </row>
    <row r="1256" spans="1:4" s="981" customFormat="1" x14ac:dyDescent="0.25">
      <c r="A1256" s="983"/>
      <c r="B1256" s="983"/>
      <c r="C1256" s="983"/>
      <c r="D1256" s="983"/>
    </row>
    <row r="1257" spans="1:4" s="981" customFormat="1" x14ac:dyDescent="0.25">
      <c r="A1257" s="983"/>
      <c r="B1257" s="983"/>
      <c r="C1257" s="983"/>
      <c r="D1257" s="983"/>
    </row>
    <row r="1258" spans="1:4" s="981" customFormat="1" x14ac:dyDescent="0.25">
      <c r="A1258" s="983"/>
      <c r="B1258" s="983"/>
      <c r="C1258" s="983"/>
      <c r="D1258" s="983"/>
    </row>
    <row r="1259" spans="1:4" s="981" customFormat="1" x14ac:dyDescent="0.25">
      <c r="A1259" s="983"/>
      <c r="B1259" s="983"/>
      <c r="C1259" s="983"/>
      <c r="D1259" s="983"/>
    </row>
    <row r="1260" spans="1:4" s="981" customFormat="1" x14ac:dyDescent="0.25">
      <c r="A1260" s="983"/>
      <c r="B1260" s="983"/>
      <c r="C1260" s="983"/>
      <c r="D1260" s="983"/>
    </row>
    <row r="1261" spans="1:4" s="981" customFormat="1" x14ac:dyDescent="0.25">
      <c r="A1261" s="983"/>
      <c r="B1261" s="983"/>
      <c r="C1261" s="983"/>
      <c r="D1261" s="983"/>
    </row>
    <row r="1262" spans="1:4" s="981" customFormat="1" x14ac:dyDescent="0.25">
      <c r="A1262" s="983"/>
      <c r="B1262" s="983"/>
      <c r="C1262" s="983"/>
      <c r="D1262" s="983"/>
    </row>
    <row r="1263" spans="1:4" s="981" customFormat="1" x14ac:dyDescent="0.25">
      <c r="A1263" s="983"/>
      <c r="B1263" s="983"/>
      <c r="C1263" s="983"/>
      <c r="D1263" s="983"/>
    </row>
    <row r="1264" spans="1:4" s="981" customFormat="1" x14ac:dyDescent="0.25">
      <c r="A1264" s="983"/>
      <c r="B1264" s="983"/>
      <c r="C1264" s="983"/>
      <c r="D1264" s="983"/>
    </row>
    <row r="1265" spans="1:4" s="981" customFormat="1" x14ac:dyDescent="0.25">
      <c r="A1265" s="983"/>
      <c r="B1265" s="983"/>
      <c r="C1265" s="983"/>
      <c r="D1265" s="983"/>
    </row>
    <row r="1266" spans="1:4" s="981" customFormat="1" x14ac:dyDescent="0.25">
      <c r="A1266" s="983"/>
      <c r="B1266" s="983"/>
      <c r="C1266" s="983"/>
      <c r="D1266" s="983"/>
    </row>
    <row r="1267" spans="1:4" s="981" customFormat="1" x14ac:dyDescent="0.25">
      <c r="A1267" s="983"/>
      <c r="B1267" s="983"/>
      <c r="C1267" s="983"/>
      <c r="D1267" s="983"/>
    </row>
    <row r="1268" spans="1:4" s="981" customFormat="1" x14ac:dyDescent="0.25">
      <c r="A1268" s="983"/>
      <c r="B1268" s="983"/>
      <c r="C1268" s="983"/>
      <c r="D1268" s="983"/>
    </row>
    <row r="1269" spans="1:4" s="981" customFormat="1" x14ac:dyDescent="0.25">
      <c r="A1269" s="983"/>
      <c r="B1269" s="983"/>
      <c r="C1269" s="983"/>
      <c r="D1269" s="983"/>
    </row>
    <row r="1270" spans="1:4" s="981" customFormat="1" x14ac:dyDescent="0.25">
      <c r="A1270" s="983"/>
      <c r="B1270" s="983"/>
      <c r="C1270" s="983"/>
      <c r="D1270" s="983"/>
    </row>
    <row r="1271" spans="1:4" s="981" customFormat="1" x14ac:dyDescent="0.25">
      <c r="A1271" s="983"/>
      <c r="B1271" s="983"/>
      <c r="C1271" s="983"/>
      <c r="D1271" s="983"/>
    </row>
    <row r="1272" spans="1:4" s="981" customFormat="1" x14ac:dyDescent="0.25">
      <c r="A1272" s="983"/>
      <c r="B1272" s="983"/>
      <c r="C1272" s="983"/>
      <c r="D1272" s="983"/>
    </row>
    <row r="1273" spans="1:4" s="981" customFormat="1" x14ac:dyDescent="0.25">
      <c r="A1273" s="983"/>
      <c r="B1273" s="983"/>
      <c r="C1273" s="983"/>
      <c r="D1273" s="983"/>
    </row>
    <row r="1274" spans="1:4" s="981" customFormat="1" x14ac:dyDescent="0.25">
      <c r="A1274" s="983"/>
      <c r="B1274" s="983"/>
      <c r="C1274" s="983"/>
      <c r="D1274" s="983"/>
    </row>
    <row r="1275" spans="1:4" s="981" customFormat="1" x14ac:dyDescent="0.25">
      <c r="A1275" s="983"/>
      <c r="B1275" s="983"/>
      <c r="C1275" s="983"/>
      <c r="D1275" s="983"/>
    </row>
    <row r="1276" spans="1:4" s="981" customFormat="1" x14ac:dyDescent="0.25">
      <c r="A1276" s="983"/>
      <c r="B1276" s="983"/>
      <c r="C1276" s="983"/>
      <c r="D1276" s="983"/>
    </row>
    <row r="1277" spans="1:4" s="981" customFormat="1" x14ac:dyDescent="0.25">
      <c r="A1277" s="983"/>
      <c r="B1277" s="983"/>
      <c r="C1277" s="983"/>
      <c r="D1277" s="983"/>
    </row>
    <row r="1278" spans="1:4" s="981" customFormat="1" x14ac:dyDescent="0.25">
      <c r="A1278" s="983"/>
      <c r="B1278" s="983"/>
      <c r="C1278" s="983"/>
      <c r="D1278" s="983"/>
    </row>
    <row r="1279" spans="1:4" s="981" customFormat="1" x14ac:dyDescent="0.25">
      <c r="A1279" s="983"/>
      <c r="B1279" s="983"/>
      <c r="C1279" s="983"/>
      <c r="D1279" s="983"/>
    </row>
    <row r="1280" spans="1:4" s="981" customFormat="1" x14ac:dyDescent="0.25">
      <c r="A1280" s="983"/>
      <c r="B1280" s="983"/>
      <c r="C1280" s="983"/>
      <c r="D1280" s="983"/>
    </row>
    <row r="1281" spans="1:4" s="981" customFormat="1" x14ac:dyDescent="0.25">
      <c r="A1281" s="983"/>
      <c r="B1281" s="983"/>
      <c r="C1281" s="983"/>
      <c r="D1281" s="983"/>
    </row>
    <row r="1282" spans="1:4" s="981" customFormat="1" x14ac:dyDescent="0.25">
      <c r="A1282" s="983"/>
      <c r="B1282" s="983"/>
      <c r="C1282" s="983"/>
      <c r="D1282" s="983"/>
    </row>
    <row r="1283" spans="1:4" s="981" customFormat="1" x14ac:dyDescent="0.25">
      <c r="A1283" s="983"/>
      <c r="B1283" s="983"/>
      <c r="C1283" s="983"/>
      <c r="D1283" s="983"/>
    </row>
    <row r="1284" spans="1:4" s="981" customFormat="1" x14ac:dyDescent="0.25">
      <c r="A1284" s="983"/>
      <c r="B1284" s="983"/>
      <c r="C1284" s="983"/>
      <c r="D1284" s="983"/>
    </row>
    <row r="1285" spans="1:4" s="981" customFormat="1" x14ac:dyDescent="0.25">
      <c r="A1285" s="983"/>
      <c r="B1285" s="983"/>
      <c r="C1285" s="983"/>
      <c r="D1285" s="983"/>
    </row>
    <row r="1286" spans="1:4" s="981" customFormat="1" x14ac:dyDescent="0.25">
      <c r="A1286" s="983"/>
      <c r="B1286" s="983"/>
      <c r="C1286" s="983"/>
      <c r="D1286" s="983"/>
    </row>
    <row r="1287" spans="1:4" s="981" customFormat="1" x14ac:dyDescent="0.25">
      <c r="A1287" s="983"/>
      <c r="B1287" s="983"/>
      <c r="C1287" s="983"/>
      <c r="D1287" s="983"/>
    </row>
    <row r="1288" spans="1:4" s="981" customFormat="1" x14ac:dyDescent="0.25">
      <c r="A1288" s="983"/>
      <c r="B1288" s="983"/>
      <c r="C1288" s="983"/>
      <c r="D1288" s="983"/>
    </row>
    <row r="1289" spans="1:4" s="981" customFormat="1" x14ac:dyDescent="0.25">
      <c r="A1289" s="983"/>
      <c r="B1289" s="983"/>
      <c r="C1289" s="983"/>
      <c r="D1289" s="983"/>
    </row>
    <row r="1290" spans="1:4" s="981" customFormat="1" x14ac:dyDescent="0.25">
      <c r="A1290" s="983"/>
      <c r="B1290" s="983"/>
      <c r="C1290" s="983"/>
      <c r="D1290" s="983"/>
    </row>
    <row r="1291" spans="1:4" s="981" customFormat="1" x14ac:dyDescent="0.25">
      <c r="A1291" s="983"/>
      <c r="B1291" s="983"/>
      <c r="C1291" s="983"/>
      <c r="D1291" s="983"/>
    </row>
    <row r="1292" spans="1:4" s="981" customFormat="1" x14ac:dyDescent="0.25">
      <c r="A1292" s="983"/>
      <c r="B1292" s="983"/>
      <c r="C1292" s="983"/>
      <c r="D1292" s="983"/>
    </row>
    <row r="1293" spans="1:4" s="981" customFormat="1" x14ac:dyDescent="0.25">
      <c r="A1293" s="983"/>
      <c r="B1293" s="983"/>
      <c r="C1293" s="983"/>
      <c r="D1293" s="983"/>
    </row>
    <row r="1294" spans="1:4" s="981" customFormat="1" x14ac:dyDescent="0.25">
      <c r="A1294" s="983"/>
      <c r="B1294" s="983"/>
      <c r="C1294" s="983"/>
      <c r="D1294" s="983"/>
    </row>
    <row r="1295" spans="1:4" s="981" customFormat="1" x14ac:dyDescent="0.25">
      <c r="A1295" s="983"/>
      <c r="B1295" s="983"/>
      <c r="C1295" s="983"/>
      <c r="D1295" s="983"/>
    </row>
    <row r="1296" spans="1:4" s="981" customFormat="1" x14ac:dyDescent="0.25">
      <c r="A1296" s="983"/>
      <c r="B1296" s="983"/>
      <c r="C1296" s="983"/>
      <c r="D1296" s="983"/>
    </row>
    <row r="1297" spans="1:4" s="981" customFormat="1" x14ac:dyDescent="0.25">
      <c r="A1297" s="983"/>
      <c r="B1297" s="983"/>
      <c r="C1297" s="983"/>
      <c r="D1297" s="983"/>
    </row>
    <row r="1298" spans="1:4" s="981" customFormat="1" x14ac:dyDescent="0.25">
      <c r="A1298" s="983"/>
      <c r="B1298" s="983"/>
      <c r="C1298" s="983"/>
      <c r="D1298" s="983"/>
    </row>
    <row r="1299" spans="1:4" s="981" customFormat="1" x14ac:dyDescent="0.25">
      <c r="A1299" s="983"/>
      <c r="B1299" s="983"/>
      <c r="C1299" s="983"/>
      <c r="D1299" s="983"/>
    </row>
    <row r="1300" spans="1:4" s="981" customFormat="1" x14ac:dyDescent="0.25">
      <c r="A1300" s="983"/>
      <c r="B1300" s="983"/>
      <c r="C1300" s="983"/>
      <c r="D1300" s="983"/>
    </row>
    <row r="1301" spans="1:4" s="981" customFormat="1" x14ac:dyDescent="0.25">
      <c r="A1301" s="983"/>
      <c r="B1301" s="983"/>
      <c r="C1301" s="983"/>
      <c r="D1301" s="983"/>
    </row>
    <row r="1302" spans="1:4" s="981" customFormat="1" x14ac:dyDescent="0.25">
      <c r="A1302" s="983"/>
      <c r="B1302" s="983"/>
      <c r="C1302" s="983"/>
      <c r="D1302" s="983"/>
    </row>
    <row r="1303" spans="1:4" s="981" customFormat="1" x14ac:dyDescent="0.25">
      <c r="A1303" s="983"/>
      <c r="B1303" s="983"/>
      <c r="C1303" s="983"/>
      <c r="D1303" s="983"/>
    </row>
    <row r="1304" spans="1:4" s="981" customFormat="1" x14ac:dyDescent="0.25">
      <c r="A1304" s="983"/>
      <c r="B1304" s="983"/>
      <c r="C1304" s="983"/>
      <c r="D1304" s="983"/>
    </row>
    <row r="1305" spans="1:4" s="981" customFormat="1" x14ac:dyDescent="0.25">
      <c r="A1305" s="983"/>
      <c r="B1305" s="983"/>
      <c r="C1305" s="983"/>
      <c r="D1305" s="983"/>
    </row>
    <row r="1306" spans="1:4" s="981" customFormat="1" x14ac:dyDescent="0.25">
      <c r="A1306" s="983"/>
      <c r="B1306" s="983"/>
      <c r="C1306" s="983"/>
      <c r="D1306" s="983"/>
    </row>
    <row r="1307" spans="1:4" s="981" customFormat="1" x14ac:dyDescent="0.25">
      <c r="A1307" s="983"/>
      <c r="B1307" s="983"/>
      <c r="C1307" s="983"/>
      <c r="D1307" s="983"/>
    </row>
    <row r="1308" spans="1:4" s="981" customFormat="1" x14ac:dyDescent="0.25">
      <c r="A1308" s="983"/>
      <c r="B1308" s="983"/>
      <c r="C1308" s="983"/>
      <c r="D1308" s="983"/>
    </row>
    <row r="1309" spans="1:4" s="981" customFormat="1" x14ac:dyDescent="0.25">
      <c r="A1309" s="983"/>
      <c r="B1309" s="983"/>
      <c r="C1309" s="983"/>
      <c r="D1309" s="983"/>
    </row>
    <row r="1310" spans="1:4" s="981" customFormat="1" x14ac:dyDescent="0.25">
      <c r="A1310" s="983"/>
      <c r="B1310" s="983"/>
      <c r="C1310" s="983"/>
      <c r="D1310" s="983"/>
    </row>
    <row r="1311" spans="1:4" s="981" customFormat="1" x14ac:dyDescent="0.25">
      <c r="A1311" s="983"/>
      <c r="B1311" s="983"/>
      <c r="C1311" s="983"/>
      <c r="D1311" s="983"/>
    </row>
    <row r="1312" spans="1:4" s="981" customFormat="1" x14ac:dyDescent="0.25">
      <c r="A1312" s="983"/>
      <c r="B1312" s="983"/>
      <c r="C1312" s="983"/>
      <c r="D1312" s="983"/>
    </row>
    <row r="1313" spans="1:4" s="981" customFormat="1" x14ac:dyDescent="0.25">
      <c r="A1313" s="983"/>
      <c r="B1313" s="983"/>
      <c r="C1313" s="983"/>
      <c r="D1313" s="983"/>
    </row>
    <row r="1314" spans="1:4" s="981" customFormat="1" x14ac:dyDescent="0.25">
      <c r="A1314" s="983"/>
      <c r="B1314" s="983"/>
      <c r="C1314" s="983"/>
      <c r="D1314" s="983"/>
    </row>
    <row r="1315" spans="1:4" s="981" customFormat="1" x14ac:dyDescent="0.25">
      <c r="A1315" s="983"/>
      <c r="B1315" s="983"/>
      <c r="C1315" s="983"/>
      <c r="D1315" s="983"/>
    </row>
    <row r="1316" spans="1:4" s="981" customFormat="1" x14ac:dyDescent="0.25">
      <c r="A1316" s="983"/>
      <c r="B1316" s="983"/>
      <c r="C1316" s="983"/>
      <c r="D1316" s="983"/>
    </row>
    <row r="1317" spans="1:4" s="981" customFormat="1" x14ac:dyDescent="0.25">
      <c r="A1317" s="983"/>
      <c r="B1317" s="983"/>
      <c r="C1317" s="983"/>
      <c r="D1317" s="983"/>
    </row>
    <row r="1318" spans="1:4" s="981" customFormat="1" x14ac:dyDescent="0.25">
      <c r="A1318" s="983"/>
      <c r="B1318" s="983"/>
      <c r="C1318" s="983"/>
      <c r="D1318" s="983"/>
    </row>
    <row r="1319" spans="1:4" s="981" customFormat="1" x14ac:dyDescent="0.25">
      <c r="A1319" s="983"/>
      <c r="B1319" s="983"/>
      <c r="C1319" s="983"/>
      <c r="D1319" s="983"/>
    </row>
    <row r="1320" spans="1:4" s="981" customFormat="1" x14ac:dyDescent="0.25">
      <c r="A1320" s="983"/>
      <c r="B1320" s="983"/>
      <c r="C1320" s="983"/>
      <c r="D1320" s="983"/>
    </row>
    <row r="1321" spans="1:4" s="981" customFormat="1" x14ac:dyDescent="0.25">
      <c r="A1321" s="983"/>
      <c r="B1321" s="983"/>
      <c r="C1321" s="983"/>
      <c r="D1321" s="983"/>
    </row>
    <row r="1322" spans="1:4" s="981" customFormat="1" x14ac:dyDescent="0.25">
      <c r="A1322" s="983"/>
      <c r="B1322" s="983"/>
      <c r="C1322" s="983"/>
      <c r="D1322" s="983"/>
    </row>
    <row r="1323" spans="1:4" s="981" customFormat="1" x14ac:dyDescent="0.25">
      <c r="A1323" s="983"/>
      <c r="B1323" s="983"/>
      <c r="C1323" s="983"/>
      <c r="D1323" s="983"/>
    </row>
    <row r="1324" spans="1:4" s="981" customFormat="1" x14ac:dyDescent="0.25">
      <c r="A1324" s="983"/>
      <c r="B1324" s="983"/>
      <c r="C1324" s="983"/>
      <c r="D1324" s="983"/>
    </row>
    <row r="1325" spans="1:4" s="981" customFormat="1" x14ac:dyDescent="0.25">
      <c r="A1325" s="983"/>
      <c r="B1325" s="983"/>
      <c r="C1325" s="983"/>
      <c r="D1325" s="983"/>
    </row>
    <row r="1326" spans="1:4" s="981" customFormat="1" x14ac:dyDescent="0.25">
      <c r="A1326" s="983"/>
      <c r="B1326" s="983"/>
      <c r="C1326" s="983"/>
      <c r="D1326" s="983"/>
    </row>
    <row r="1327" spans="1:4" s="981" customFormat="1" x14ac:dyDescent="0.25">
      <c r="A1327" s="983"/>
      <c r="B1327" s="983"/>
      <c r="C1327" s="983"/>
      <c r="D1327" s="983"/>
    </row>
    <row r="1328" spans="1:4" s="981" customFormat="1" x14ac:dyDescent="0.25">
      <c r="A1328" s="983"/>
      <c r="B1328" s="983"/>
      <c r="C1328" s="983"/>
      <c r="D1328" s="983"/>
    </row>
    <row r="1329" spans="1:4" s="981" customFormat="1" x14ac:dyDescent="0.25">
      <c r="A1329" s="983"/>
      <c r="B1329" s="983"/>
      <c r="C1329" s="983"/>
      <c r="D1329" s="983"/>
    </row>
    <row r="1330" spans="1:4" s="981" customFormat="1" x14ac:dyDescent="0.25">
      <c r="A1330" s="983"/>
      <c r="B1330" s="983"/>
      <c r="C1330" s="983"/>
      <c r="D1330" s="983"/>
    </row>
    <row r="1331" spans="1:4" s="981" customFormat="1" x14ac:dyDescent="0.25">
      <c r="A1331" s="983"/>
      <c r="B1331" s="983"/>
      <c r="C1331" s="983"/>
      <c r="D1331" s="983"/>
    </row>
    <row r="1332" spans="1:4" s="981" customFormat="1" x14ac:dyDescent="0.25">
      <c r="A1332" s="983"/>
      <c r="B1332" s="983"/>
      <c r="C1332" s="983"/>
      <c r="D1332" s="983"/>
    </row>
    <row r="1333" spans="1:4" s="981" customFormat="1" x14ac:dyDescent="0.25">
      <c r="A1333" s="983"/>
      <c r="B1333" s="983"/>
      <c r="C1333" s="983"/>
      <c r="D1333" s="983"/>
    </row>
    <row r="1334" spans="1:4" s="981" customFormat="1" x14ac:dyDescent="0.25">
      <c r="A1334" s="983"/>
      <c r="B1334" s="983"/>
      <c r="C1334" s="983"/>
      <c r="D1334" s="983"/>
    </row>
    <row r="1335" spans="1:4" s="981" customFormat="1" x14ac:dyDescent="0.25">
      <c r="A1335" s="983"/>
      <c r="B1335" s="983"/>
      <c r="C1335" s="983"/>
      <c r="D1335" s="983"/>
    </row>
    <row r="1336" spans="1:4" s="981" customFormat="1" x14ac:dyDescent="0.25">
      <c r="A1336" s="983"/>
      <c r="B1336" s="983"/>
      <c r="C1336" s="983"/>
      <c r="D1336" s="983"/>
    </row>
    <row r="1337" spans="1:4" s="981" customFormat="1" x14ac:dyDescent="0.25">
      <c r="A1337" s="983"/>
      <c r="B1337" s="983"/>
      <c r="C1337" s="983"/>
      <c r="D1337" s="983"/>
    </row>
    <row r="1338" spans="1:4" s="981" customFormat="1" x14ac:dyDescent="0.25">
      <c r="A1338" s="983"/>
      <c r="B1338" s="983"/>
      <c r="C1338" s="983"/>
      <c r="D1338" s="983"/>
    </row>
    <row r="1339" spans="1:4" s="981" customFormat="1" x14ac:dyDescent="0.25">
      <c r="A1339" s="983"/>
      <c r="B1339" s="983"/>
      <c r="C1339" s="983"/>
      <c r="D1339" s="983"/>
    </row>
    <row r="1340" spans="1:4" s="981" customFormat="1" x14ac:dyDescent="0.25">
      <c r="A1340" s="983"/>
      <c r="B1340" s="983"/>
      <c r="C1340" s="983"/>
      <c r="D1340" s="983"/>
    </row>
    <row r="1341" spans="1:4" s="981" customFormat="1" x14ac:dyDescent="0.25">
      <c r="A1341" s="983"/>
      <c r="B1341" s="983"/>
      <c r="C1341" s="983"/>
      <c r="D1341" s="983"/>
    </row>
    <row r="1342" spans="1:4" s="981" customFormat="1" x14ac:dyDescent="0.25">
      <c r="A1342" s="983"/>
      <c r="B1342" s="983"/>
      <c r="C1342" s="983"/>
      <c r="D1342" s="983"/>
    </row>
    <row r="1343" spans="1:4" s="981" customFormat="1" x14ac:dyDescent="0.25">
      <c r="A1343" s="983"/>
      <c r="B1343" s="983"/>
      <c r="C1343" s="983"/>
      <c r="D1343" s="983"/>
    </row>
    <row r="1344" spans="1:4" s="981" customFormat="1" x14ac:dyDescent="0.25">
      <c r="A1344" s="983"/>
      <c r="B1344" s="983"/>
      <c r="C1344" s="983"/>
      <c r="D1344" s="983"/>
    </row>
    <row r="1345" spans="1:4" s="981" customFormat="1" x14ac:dyDescent="0.25">
      <c r="A1345" s="983"/>
      <c r="B1345" s="983"/>
      <c r="C1345" s="983"/>
      <c r="D1345" s="983"/>
    </row>
    <row r="1346" spans="1:4" s="981" customFormat="1" x14ac:dyDescent="0.25">
      <c r="A1346" s="983"/>
      <c r="B1346" s="983"/>
      <c r="C1346" s="983"/>
      <c r="D1346" s="983"/>
    </row>
    <row r="1347" spans="1:4" s="981" customFormat="1" x14ac:dyDescent="0.25">
      <c r="A1347" s="983"/>
      <c r="B1347" s="983"/>
      <c r="C1347" s="983"/>
      <c r="D1347" s="983"/>
    </row>
    <row r="1348" spans="1:4" s="981" customFormat="1" x14ac:dyDescent="0.25">
      <c r="A1348" s="983"/>
      <c r="B1348" s="983"/>
      <c r="C1348" s="983"/>
      <c r="D1348" s="983"/>
    </row>
    <row r="1349" spans="1:4" s="981" customFormat="1" x14ac:dyDescent="0.25">
      <c r="A1349" s="983"/>
      <c r="B1349" s="983"/>
      <c r="C1349" s="983"/>
      <c r="D1349" s="983"/>
    </row>
    <row r="1350" spans="1:4" s="981" customFormat="1" x14ac:dyDescent="0.25">
      <c r="A1350" s="983"/>
      <c r="B1350" s="983"/>
      <c r="C1350" s="983"/>
      <c r="D1350" s="983"/>
    </row>
    <row r="1351" spans="1:4" s="981" customFormat="1" x14ac:dyDescent="0.25">
      <c r="A1351" s="983"/>
      <c r="B1351" s="983"/>
      <c r="C1351" s="983"/>
      <c r="D1351" s="983"/>
    </row>
    <row r="1352" spans="1:4" s="981" customFormat="1" x14ac:dyDescent="0.25">
      <c r="A1352" s="983"/>
      <c r="B1352" s="983"/>
      <c r="C1352" s="983"/>
      <c r="D1352" s="983"/>
    </row>
    <row r="1353" spans="1:4" s="981" customFormat="1" x14ac:dyDescent="0.25">
      <c r="A1353" s="983"/>
      <c r="B1353" s="983"/>
      <c r="C1353" s="983"/>
      <c r="D1353" s="983"/>
    </row>
    <row r="1354" spans="1:4" s="981" customFormat="1" x14ac:dyDescent="0.25">
      <c r="A1354" s="983"/>
      <c r="B1354" s="983"/>
      <c r="C1354" s="983"/>
      <c r="D1354" s="983"/>
    </row>
    <row r="1355" spans="1:4" s="981" customFormat="1" x14ac:dyDescent="0.25">
      <c r="A1355" s="983"/>
      <c r="B1355" s="983"/>
      <c r="C1355" s="983"/>
      <c r="D1355" s="983"/>
    </row>
    <row r="1356" spans="1:4" s="981" customFormat="1" x14ac:dyDescent="0.25">
      <c r="A1356" s="983"/>
      <c r="B1356" s="983"/>
      <c r="C1356" s="983"/>
      <c r="D1356" s="983"/>
    </row>
    <row r="1357" spans="1:4" s="981" customFormat="1" x14ac:dyDescent="0.25">
      <c r="A1357" s="983"/>
      <c r="B1357" s="983"/>
      <c r="C1357" s="983"/>
      <c r="D1357" s="983"/>
    </row>
    <row r="1358" spans="1:4" s="981" customFormat="1" x14ac:dyDescent="0.25">
      <c r="A1358" s="983"/>
      <c r="B1358" s="983"/>
      <c r="C1358" s="983"/>
      <c r="D1358" s="983"/>
    </row>
    <row r="1359" spans="1:4" s="981" customFormat="1" x14ac:dyDescent="0.25">
      <c r="A1359" s="983"/>
      <c r="B1359" s="983"/>
      <c r="C1359" s="983"/>
      <c r="D1359" s="983"/>
    </row>
    <row r="1360" spans="1:4" s="981" customFormat="1" x14ac:dyDescent="0.25">
      <c r="A1360" s="983"/>
      <c r="B1360" s="983"/>
      <c r="C1360" s="983"/>
      <c r="D1360" s="983"/>
    </row>
    <row r="1361" spans="1:4" s="981" customFormat="1" x14ac:dyDescent="0.25">
      <c r="A1361" s="983"/>
      <c r="B1361" s="983"/>
      <c r="C1361" s="983"/>
      <c r="D1361" s="983"/>
    </row>
    <row r="1362" spans="1:4" s="981" customFormat="1" x14ac:dyDescent="0.25">
      <c r="A1362" s="983"/>
      <c r="B1362" s="983"/>
      <c r="C1362" s="983"/>
      <c r="D1362" s="983"/>
    </row>
    <row r="1363" spans="1:4" s="981" customFormat="1" x14ac:dyDescent="0.25">
      <c r="A1363" s="983"/>
      <c r="B1363" s="983"/>
      <c r="C1363" s="983"/>
      <c r="D1363" s="983"/>
    </row>
    <row r="1364" spans="1:4" s="981" customFormat="1" x14ac:dyDescent="0.25">
      <c r="A1364" s="983"/>
      <c r="B1364" s="983"/>
      <c r="C1364" s="983"/>
      <c r="D1364" s="983"/>
    </row>
    <row r="1365" spans="1:4" s="981" customFormat="1" x14ac:dyDescent="0.25">
      <c r="A1365" s="983"/>
      <c r="B1365" s="983"/>
      <c r="C1365" s="983"/>
      <c r="D1365" s="983"/>
    </row>
    <row r="1366" spans="1:4" s="981" customFormat="1" x14ac:dyDescent="0.25">
      <c r="A1366" s="983"/>
      <c r="B1366" s="983"/>
      <c r="C1366" s="983"/>
      <c r="D1366" s="983"/>
    </row>
    <row r="1367" spans="1:4" s="981" customFormat="1" x14ac:dyDescent="0.25">
      <c r="A1367" s="983"/>
      <c r="B1367" s="983"/>
      <c r="C1367" s="983"/>
      <c r="D1367" s="983"/>
    </row>
    <row r="1368" spans="1:4" s="981" customFormat="1" x14ac:dyDescent="0.25">
      <c r="A1368" s="983"/>
      <c r="B1368" s="983"/>
      <c r="C1368" s="983"/>
      <c r="D1368" s="983"/>
    </row>
    <row r="1369" spans="1:4" s="981" customFormat="1" x14ac:dyDescent="0.25">
      <c r="A1369" s="983"/>
      <c r="B1369" s="983"/>
      <c r="C1369" s="983"/>
      <c r="D1369" s="983"/>
    </row>
    <row r="1370" spans="1:4" s="981" customFormat="1" x14ac:dyDescent="0.25">
      <c r="A1370" s="983"/>
      <c r="B1370" s="983"/>
      <c r="C1370" s="983"/>
      <c r="D1370" s="983"/>
    </row>
    <row r="1371" spans="1:4" s="981" customFormat="1" x14ac:dyDescent="0.25">
      <c r="A1371" s="983"/>
      <c r="B1371" s="983"/>
      <c r="C1371" s="983"/>
      <c r="D1371" s="983"/>
    </row>
    <row r="1372" spans="1:4" s="981" customFormat="1" x14ac:dyDescent="0.25">
      <c r="A1372" s="983"/>
      <c r="B1372" s="983"/>
      <c r="C1372" s="983"/>
      <c r="D1372" s="983"/>
    </row>
    <row r="1373" spans="1:4" s="981" customFormat="1" x14ac:dyDescent="0.25">
      <c r="A1373" s="983"/>
      <c r="B1373" s="983"/>
      <c r="C1373" s="983"/>
      <c r="D1373" s="983"/>
    </row>
    <row r="1374" spans="1:4" s="981" customFormat="1" x14ac:dyDescent="0.25">
      <c r="A1374" s="983"/>
      <c r="B1374" s="983"/>
      <c r="C1374" s="983"/>
      <c r="D1374" s="983"/>
    </row>
    <row r="1375" spans="1:4" s="981" customFormat="1" x14ac:dyDescent="0.25">
      <c r="A1375" s="983"/>
      <c r="B1375" s="983"/>
      <c r="C1375" s="983"/>
      <c r="D1375" s="983"/>
    </row>
    <row r="1376" spans="1:4" s="981" customFormat="1" x14ac:dyDescent="0.25">
      <c r="A1376" s="983"/>
      <c r="B1376" s="983"/>
      <c r="C1376" s="983"/>
      <c r="D1376" s="983"/>
    </row>
    <row r="1377" spans="1:4" s="981" customFormat="1" x14ac:dyDescent="0.25">
      <c r="A1377" s="983"/>
      <c r="B1377" s="983"/>
      <c r="C1377" s="983"/>
      <c r="D1377" s="983"/>
    </row>
    <row r="1378" spans="1:4" s="981" customFormat="1" x14ac:dyDescent="0.25">
      <c r="A1378" s="983"/>
      <c r="B1378" s="983"/>
      <c r="C1378" s="983"/>
      <c r="D1378" s="983"/>
    </row>
    <row r="1379" spans="1:4" s="981" customFormat="1" x14ac:dyDescent="0.25">
      <c r="A1379" s="983"/>
      <c r="B1379" s="983"/>
      <c r="C1379" s="983"/>
      <c r="D1379" s="983"/>
    </row>
    <row r="1380" spans="1:4" s="981" customFormat="1" x14ac:dyDescent="0.25">
      <c r="A1380" s="983"/>
      <c r="B1380" s="983"/>
      <c r="C1380" s="983"/>
      <c r="D1380" s="983"/>
    </row>
    <row r="1381" spans="1:4" s="981" customFormat="1" x14ac:dyDescent="0.25">
      <c r="A1381" s="983"/>
      <c r="B1381" s="983"/>
      <c r="C1381" s="983"/>
      <c r="D1381" s="983"/>
    </row>
    <row r="1382" spans="1:4" s="981" customFormat="1" x14ac:dyDescent="0.25">
      <c r="A1382" s="983"/>
      <c r="B1382" s="983"/>
      <c r="C1382" s="983"/>
      <c r="D1382" s="983"/>
    </row>
    <row r="1383" spans="1:4" s="981" customFormat="1" x14ac:dyDescent="0.25">
      <c r="A1383" s="983"/>
      <c r="B1383" s="983"/>
      <c r="C1383" s="983"/>
      <c r="D1383" s="983"/>
    </row>
    <row r="1384" spans="1:4" s="981" customFormat="1" x14ac:dyDescent="0.25">
      <c r="A1384" s="983"/>
      <c r="B1384" s="983"/>
      <c r="C1384" s="983"/>
      <c r="D1384" s="983"/>
    </row>
    <row r="1385" spans="1:4" s="981" customFormat="1" x14ac:dyDescent="0.25">
      <c r="A1385" s="983"/>
      <c r="B1385" s="983"/>
      <c r="C1385" s="983"/>
      <c r="D1385" s="983"/>
    </row>
    <row r="1386" spans="1:4" s="981" customFormat="1" x14ac:dyDescent="0.25">
      <c r="A1386" s="983"/>
      <c r="B1386" s="983"/>
      <c r="C1386" s="983"/>
      <c r="D1386" s="983"/>
    </row>
    <row r="1387" spans="1:4" s="981" customFormat="1" x14ac:dyDescent="0.25">
      <c r="A1387" s="983"/>
      <c r="B1387" s="983"/>
      <c r="C1387" s="983"/>
      <c r="D1387" s="983"/>
    </row>
    <row r="1388" spans="1:4" s="981" customFormat="1" x14ac:dyDescent="0.25">
      <c r="A1388" s="983"/>
      <c r="B1388" s="983"/>
      <c r="C1388" s="983"/>
      <c r="D1388" s="983"/>
    </row>
    <row r="1389" spans="1:4" s="981" customFormat="1" x14ac:dyDescent="0.25">
      <c r="A1389" s="983"/>
      <c r="B1389" s="983"/>
      <c r="C1389" s="983"/>
      <c r="D1389" s="983"/>
    </row>
    <row r="1390" spans="1:4" s="981" customFormat="1" x14ac:dyDescent="0.25">
      <c r="A1390" s="983"/>
      <c r="B1390" s="983"/>
      <c r="C1390" s="983"/>
      <c r="D1390" s="983"/>
    </row>
    <row r="1391" spans="1:4" s="981" customFormat="1" x14ac:dyDescent="0.25">
      <c r="A1391" s="983"/>
      <c r="B1391" s="983"/>
      <c r="C1391" s="983"/>
      <c r="D1391" s="983"/>
    </row>
    <row r="1392" spans="1:4" s="981" customFormat="1" x14ac:dyDescent="0.25">
      <c r="A1392" s="983"/>
      <c r="B1392" s="983"/>
      <c r="C1392" s="983"/>
      <c r="D1392" s="983"/>
    </row>
    <row r="1393" spans="1:4" s="981" customFormat="1" x14ac:dyDescent="0.25">
      <c r="A1393" s="983"/>
      <c r="B1393" s="983"/>
      <c r="C1393" s="983"/>
      <c r="D1393" s="983"/>
    </row>
    <row r="1394" spans="1:4" s="981" customFormat="1" x14ac:dyDescent="0.25">
      <c r="A1394" s="983"/>
      <c r="B1394" s="983"/>
      <c r="C1394" s="983"/>
      <c r="D1394" s="983"/>
    </row>
    <row r="1395" spans="1:4" s="981" customFormat="1" x14ac:dyDescent="0.25">
      <c r="A1395" s="983"/>
      <c r="B1395" s="983"/>
      <c r="C1395" s="983"/>
      <c r="D1395" s="983"/>
    </row>
    <row r="1396" spans="1:4" s="981" customFormat="1" x14ac:dyDescent="0.25">
      <c r="A1396" s="983"/>
      <c r="B1396" s="983"/>
      <c r="C1396" s="983"/>
      <c r="D1396" s="983"/>
    </row>
    <row r="1397" spans="1:4" s="981" customFormat="1" x14ac:dyDescent="0.25">
      <c r="A1397" s="983"/>
      <c r="B1397" s="983"/>
      <c r="C1397" s="983"/>
      <c r="D1397" s="983"/>
    </row>
    <row r="1398" spans="1:4" s="981" customFormat="1" x14ac:dyDescent="0.25">
      <c r="A1398" s="983"/>
      <c r="B1398" s="983"/>
      <c r="C1398" s="983"/>
      <c r="D1398" s="983"/>
    </row>
    <row r="1399" spans="1:4" s="981" customFormat="1" x14ac:dyDescent="0.25">
      <c r="A1399" s="983"/>
      <c r="B1399" s="983"/>
      <c r="C1399" s="983"/>
      <c r="D1399" s="983"/>
    </row>
    <row r="1400" spans="1:4" s="981" customFormat="1" x14ac:dyDescent="0.25">
      <c r="A1400" s="983"/>
      <c r="B1400" s="983"/>
      <c r="C1400" s="983"/>
      <c r="D1400" s="983"/>
    </row>
    <row r="1401" spans="1:4" s="981" customFormat="1" x14ac:dyDescent="0.25">
      <c r="A1401" s="983"/>
      <c r="B1401" s="983"/>
      <c r="C1401" s="983"/>
      <c r="D1401" s="983"/>
    </row>
    <row r="1402" spans="1:4" s="981" customFormat="1" x14ac:dyDescent="0.25">
      <c r="A1402" s="983"/>
      <c r="B1402" s="983"/>
      <c r="C1402" s="983"/>
      <c r="D1402" s="983"/>
    </row>
    <row r="1403" spans="1:4" s="981" customFormat="1" x14ac:dyDescent="0.25">
      <c r="A1403" s="983"/>
      <c r="B1403" s="983"/>
      <c r="C1403" s="983"/>
      <c r="D1403" s="983"/>
    </row>
    <row r="1404" spans="1:4" s="981" customFormat="1" x14ac:dyDescent="0.25">
      <c r="A1404" s="983"/>
      <c r="B1404" s="983"/>
      <c r="C1404" s="983"/>
      <c r="D1404" s="983"/>
    </row>
    <row r="1405" spans="1:4" s="981" customFormat="1" x14ac:dyDescent="0.25">
      <c r="A1405" s="983"/>
      <c r="B1405" s="983"/>
      <c r="C1405" s="983"/>
      <c r="D1405" s="983"/>
    </row>
    <row r="1406" spans="1:4" s="981" customFormat="1" x14ac:dyDescent="0.25">
      <c r="A1406" s="983"/>
      <c r="B1406" s="983"/>
      <c r="C1406" s="983"/>
      <c r="D1406" s="983"/>
    </row>
    <row r="1407" spans="1:4" s="981" customFormat="1" x14ac:dyDescent="0.25">
      <c r="A1407" s="983"/>
      <c r="B1407" s="983"/>
      <c r="C1407" s="983"/>
      <c r="D1407" s="983"/>
    </row>
    <row r="1408" spans="1:4" s="981" customFormat="1" x14ac:dyDescent="0.25">
      <c r="A1408" s="983"/>
      <c r="B1408" s="983"/>
      <c r="C1408" s="983"/>
      <c r="D1408" s="983"/>
    </row>
    <row r="1409" spans="1:4" s="981" customFormat="1" x14ac:dyDescent="0.25">
      <c r="A1409" s="983"/>
      <c r="B1409" s="983"/>
      <c r="C1409" s="983"/>
      <c r="D1409" s="983"/>
    </row>
    <row r="1410" spans="1:4" s="981" customFormat="1" x14ac:dyDescent="0.25">
      <c r="A1410" s="983"/>
      <c r="B1410" s="983"/>
      <c r="C1410" s="983"/>
      <c r="D1410" s="983"/>
    </row>
    <row r="1411" spans="1:4" s="981" customFormat="1" x14ac:dyDescent="0.25">
      <c r="A1411" s="983"/>
      <c r="B1411" s="983"/>
      <c r="C1411" s="983"/>
      <c r="D1411" s="983"/>
    </row>
  </sheetData>
  <mergeCells count="17">
    <mergeCell ref="A18:D1411"/>
    <mergeCell ref="C12:D12"/>
    <mergeCell ref="C13:D13"/>
    <mergeCell ref="C14:D14"/>
    <mergeCell ref="C15:D15"/>
    <mergeCell ref="B16:D16"/>
    <mergeCell ref="B17:D17"/>
    <mergeCell ref="A2:A17"/>
    <mergeCell ref="B2:D2"/>
    <mergeCell ref="B3:D3"/>
    <mergeCell ref="B4:D4"/>
    <mergeCell ref="B5:D5"/>
    <mergeCell ref="C7:D7"/>
    <mergeCell ref="C8:D8"/>
    <mergeCell ref="C9:D9"/>
    <mergeCell ref="C10:D10"/>
    <mergeCell ref="C11:D11"/>
  </mergeCells>
  <printOptions horizontalCentered="1"/>
  <pageMargins left="0.70866141732283472" right="0.70866141732283472" top="0.74803149606299213" bottom="0.74803149606299213" header="0.31496062992125984" footer="0.31496062992125984"/>
  <pageSetup paperSize="9" scale="6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showGridLines="0" zoomScale="85" zoomScaleNormal="85" workbookViewId="0">
      <selection activeCell="H19" sqref="H19"/>
    </sheetView>
  </sheetViews>
  <sheetFormatPr defaultColWidth="9" defaultRowHeight="15.6" x14ac:dyDescent="0.3"/>
  <cols>
    <col min="1" max="1" width="11.77734375" style="317" customWidth="1"/>
    <col min="2" max="2" width="37.6640625" style="317" customWidth="1"/>
    <col min="3" max="5" width="29.6640625" style="317" customWidth="1"/>
    <col min="6" max="16384" width="9" style="317"/>
  </cols>
  <sheetData>
    <row r="1" spans="1:7" ht="16.2" thickBot="1" x14ac:dyDescent="0.35">
      <c r="A1" s="315"/>
      <c r="B1" s="316"/>
    </row>
    <row r="2" spans="1:7" x14ac:dyDescent="0.3">
      <c r="A2" s="318"/>
      <c r="B2" s="319" t="s">
        <v>0</v>
      </c>
      <c r="C2" s="320"/>
      <c r="D2" s="320"/>
      <c r="E2" s="321"/>
      <c r="G2" s="335"/>
    </row>
    <row r="3" spans="1:7" x14ac:dyDescent="0.3">
      <c r="A3" s="322"/>
      <c r="B3" s="323" t="s">
        <v>0</v>
      </c>
      <c r="C3" s="324"/>
      <c r="D3" s="324"/>
      <c r="E3" s="325"/>
      <c r="G3" s="335"/>
    </row>
    <row r="4" spans="1:7" x14ac:dyDescent="0.3">
      <c r="A4" s="322"/>
      <c r="B4" s="323" t="s">
        <v>0</v>
      </c>
      <c r="C4" s="950" t="s">
        <v>497</v>
      </c>
      <c r="D4" s="972"/>
      <c r="E4" s="973"/>
      <c r="G4" s="335"/>
    </row>
    <row r="5" spans="1:7" ht="25.5" customHeight="1" x14ac:dyDescent="0.3">
      <c r="A5" s="322"/>
      <c r="B5" s="323"/>
      <c r="C5" s="974"/>
      <c r="D5" s="974"/>
      <c r="E5" s="973"/>
      <c r="G5" s="335"/>
    </row>
    <row r="6" spans="1:7" ht="20.25" customHeight="1" x14ac:dyDescent="0.35">
      <c r="A6" s="322"/>
      <c r="B6" s="326" t="s">
        <v>0</v>
      </c>
      <c r="C6" s="954" t="s">
        <v>498</v>
      </c>
      <c r="D6" s="954"/>
      <c r="E6" s="955"/>
      <c r="G6" s="335"/>
    </row>
    <row r="7" spans="1:7" ht="18" x14ac:dyDescent="0.35">
      <c r="A7" s="322"/>
      <c r="B7" s="323"/>
      <c r="C7" s="954" t="s">
        <v>46</v>
      </c>
      <c r="D7" s="954"/>
      <c r="E7" s="975"/>
      <c r="G7" s="335"/>
    </row>
    <row r="8" spans="1:7" ht="18" x14ac:dyDescent="0.35">
      <c r="A8" s="322"/>
      <c r="B8" s="323"/>
      <c r="C8" s="956" t="s">
        <v>499</v>
      </c>
      <c r="D8" s="957"/>
      <c r="E8" s="975"/>
      <c r="G8" s="335"/>
    </row>
    <row r="9" spans="1:7" ht="16.2" thickBot="1" x14ac:dyDescent="0.35">
      <c r="A9" s="322"/>
      <c r="B9" s="341"/>
      <c r="C9" s="341"/>
      <c r="D9" s="341"/>
      <c r="E9" s="325"/>
      <c r="G9" s="335"/>
    </row>
    <row r="10" spans="1:7" x14ac:dyDescent="0.3">
      <c r="A10" s="342" t="s">
        <v>0</v>
      </c>
      <c r="B10" s="343" t="s">
        <v>0</v>
      </c>
      <c r="C10" s="978" t="s">
        <v>85</v>
      </c>
      <c r="D10" s="979"/>
      <c r="E10" s="980"/>
      <c r="G10" s="335"/>
    </row>
    <row r="11" spans="1:7" ht="18" customHeight="1" x14ac:dyDescent="0.3">
      <c r="A11" s="330" t="s">
        <v>15</v>
      </c>
      <c r="B11" s="331" t="s">
        <v>15</v>
      </c>
      <c r="C11" s="963"/>
      <c r="D11" s="964"/>
      <c r="E11" s="965"/>
      <c r="G11" s="335"/>
    </row>
    <row r="12" spans="1:7" x14ac:dyDescent="0.3">
      <c r="A12" s="332" t="s">
        <v>6</v>
      </c>
      <c r="B12" s="331"/>
      <c r="C12" s="958" t="s">
        <v>394</v>
      </c>
      <c r="D12" s="958" t="s">
        <v>113</v>
      </c>
      <c r="E12" s="976" t="s">
        <v>513</v>
      </c>
      <c r="G12" s="335"/>
    </row>
    <row r="13" spans="1:7" x14ac:dyDescent="0.3">
      <c r="A13" s="333" t="s">
        <v>0</v>
      </c>
      <c r="B13" s="334"/>
      <c r="C13" s="959"/>
      <c r="D13" s="959"/>
      <c r="E13" s="977"/>
      <c r="G13" s="335"/>
    </row>
    <row r="14" spans="1:7" s="580" customFormat="1" ht="39.9" customHeight="1" x14ac:dyDescent="0.3">
      <c r="A14" s="582">
        <v>13</v>
      </c>
      <c r="B14" s="966" t="s">
        <v>97</v>
      </c>
      <c r="C14" s="967"/>
      <c r="D14" s="967"/>
      <c r="E14" s="968"/>
      <c r="G14" s="581"/>
    </row>
    <row r="15" spans="1:7" ht="39.9" customHeight="1" x14ac:dyDescent="0.3">
      <c r="A15" s="734">
        <v>13.1</v>
      </c>
      <c r="B15" s="566" t="s">
        <v>98</v>
      </c>
      <c r="C15" s="567" t="s">
        <v>429</v>
      </c>
      <c r="D15" s="567" t="s">
        <v>171</v>
      </c>
      <c r="E15" s="507" t="s">
        <v>481</v>
      </c>
      <c r="G15" s="335"/>
    </row>
    <row r="16" spans="1:7" ht="39.9" customHeight="1" x14ac:dyDescent="0.3">
      <c r="A16" s="734" t="s">
        <v>387</v>
      </c>
      <c r="B16" s="553" t="s">
        <v>3</v>
      </c>
      <c r="C16" s="568" t="s">
        <v>172</v>
      </c>
      <c r="D16" s="568" t="s">
        <v>172</v>
      </c>
      <c r="E16" s="508" t="s">
        <v>478</v>
      </c>
      <c r="G16" s="335"/>
    </row>
    <row r="17" spans="1:7" ht="39.9" customHeight="1" x14ac:dyDescent="0.3">
      <c r="A17" s="734" t="s">
        <v>388</v>
      </c>
      <c r="B17" s="553" t="s">
        <v>63</v>
      </c>
      <c r="C17" s="569" t="s">
        <v>430</v>
      </c>
      <c r="D17" s="569" t="s">
        <v>173</v>
      </c>
      <c r="E17" s="509" t="s">
        <v>479</v>
      </c>
      <c r="G17" s="335"/>
    </row>
    <row r="18" spans="1:7" ht="39.9" customHeight="1" x14ac:dyDescent="0.3">
      <c r="A18" s="735" t="s">
        <v>389</v>
      </c>
      <c r="B18" s="578" t="s">
        <v>62</v>
      </c>
      <c r="C18" s="736" t="s">
        <v>431</v>
      </c>
      <c r="D18" s="570" t="s">
        <v>174</v>
      </c>
      <c r="E18" s="510" t="s">
        <v>480</v>
      </c>
      <c r="G18" s="335"/>
    </row>
    <row r="19" spans="1:7" s="335" customFormat="1" ht="39.9" customHeight="1" x14ac:dyDescent="0.2">
      <c r="A19" s="734">
        <v>13.2</v>
      </c>
      <c r="B19" s="571" t="s">
        <v>99</v>
      </c>
      <c r="C19" s="569" t="s">
        <v>432</v>
      </c>
      <c r="D19" s="569" t="s">
        <v>432</v>
      </c>
      <c r="E19" s="507" t="s">
        <v>482</v>
      </c>
    </row>
    <row r="20" spans="1:7" s="335" customFormat="1" ht="39.9" customHeight="1" x14ac:dyDescent="0.2">
      <c r="A20" s="734">
        <v>13.3</v>
      </c>
      <c r="B20" s="572" t="s">
        <v>100</v>
      </c>
      <c r="C20" s="568" t="s">
        <v>433</v>
      </c>
      <c r="D20" s="568" t="s">
        <v>434</v>
      </c>
      <c r="E20" s="508" t="s">
        <v>483</v>
      </c>
    </row>
    <row r="21" spans="1:7" s="335" customFormat="1" ht="39.9" customHeight="1" x14ac:dyDescent="0.2">
      <c r="A21" s="734">
        <v>13.4</v>
      </c>
      <c r="B21" s="572" t="s">
        <v>102</v>
      </c>
      <c r="C21" s="737" t="s">
        <v>435</v>
      </c>
      <c r="D21" s="737" t="s">
        <v>436</v>
      </c>
      <c r="E21" s="507" t="s">
        <v>484</v>
      </c>
    </row>
    <row r="22" spans="1:7" s="335" customFormat="1" ht="39.9" customHeight="1" x14ac:dyDescent="0.2">
      <c r="A22" s="734">
        <v>13.5</v>
      </c>
      <c r="B22" s="572" t="s">
        <v>103</v>
      </c>
      <c r="C22" s="500" t="s">
        <v>175</v>
      </c>
      <c r="D22" s="500" t="s">
        <v>175</v>
      </c>
      <c r="E22" s="511" t="s">
        <v>485</v>
      </c>
    </row>
    <row r="23" spans="1:7" s="335" customFormat="1" ht="39.9" customHeight="1" x14ac:dyDescent="0.2">
      <c r="A23" s="734">
        <v>13.6</v>
      </c>
      <c r="B23" s="572" t="s">
        <v>390</v>
      </c>
      <c r="C23" s="568" t="s">
        <v>437</v>
      </c>
      <c r="D23" s="738" t="s">
        <v>438</v>
      </c>
      <c r="E23" s="529" t="s">
        <v>486</v>
      </c>
    </row>
    <row r="24" spans="1:7" s="335" customFormat="1" ht="39.9" customHeight="1" x14ac:dyDescent="0.2">
      <c r="A24" s="734">
        <v>13.7</v>
      </c>
      <c r="B24" s="739" t="s">
        <v>101</v>
      </c>
      <c r="C24" s="568" t="s">
        <v>439</v>
      </c>
      <c r="D24" s="568" t="s">
        <v>440</v>
      </c>
      <c r="E24" s="508" t="s">
        <v>487</v>
      </c>
    </row>
    <row r="25" spans="1:7" s="581" customFormat="1" ht="39.9" customHeight="1" x14ac:dyDescent="0.2">
      <c r="A25" s="582">
        <v>14</v>
      </c>
      <c r="B25" s="969" t="s">
        <v>104</v>
      </c>
      <c r="C25" s="970"/>
      <c r="D25" s="970"/>
      <c r="E25" s="971"/>
    </row>
    <row r="26" spans="1:7" s="335" customFormat="1" ht="39.9" customHeight="1" x14ac:dyDescent="0.2">
      <c r="A26" s="734">
        <v>14.1</v>
      </c>
      <c r="B26" s="573" t="s">
        <v>105</v>
      </c>
      <c r="C26" s="440">
        <v>48.07</v>
      </c>
      <c r="D26" s="440">
        <v>48.07</v>
      </c>
      <c r="E26" s="512">
        <v>641.91999999999996</v>
      </c>
    </row>
    <row r="27" spans="1:7" s="335" customFormat="1" ht="39.9" customHeight="1" x14ac:dyDescent="0.2">
      <c r="A27" s="734">
        <v>14.2</v>
      </c>
      <c r="B27" s="573" t="s">
        <v>106</v>
      </c>
      <c r="C27" s="440" t="s">
        <v>176</v>
      </c>
      <c r="D27" s="440" t="s">
        <v>176</v>
      </c>
      <c r="E27" s="512" t="s">
        <v>488</v>
      </c>
    </row>
    <row r="28" spans="1:7" s="335" customFormat="1" ht="39.9" customHeight="1" x14ac:dyDescent="0.2">
      <c r="A28" s="734">
        <v>14.3</v>
      </c>
      <c r="B28" s="573" t="s">
        <v>107</v>
      </c>
      <c r="C28" s="545">
        <v>48.18</v>
      </c>
      <c r="D28" s="545">
        <v>48.18</v>
      </c>
      <c r="E28" s="514" t="s">
        <v>489</v>
      </c>
    </row>
    <row r="29" spans="1:7" s="335" customFormat="1" ht="39.9" customHeight="1" x14ac:dyDescent="0.2">
      <c r="A29" s="734">
        <v>14.4</v>
      </c>
      <c r="B29" s="538" t="s">
        <v>108</v>
      </c>
      <c r="C29" s="543">
        <v>48.19</v>
      </c>
      <c r="D29" s="543">
        <v>48.19</v>
      </c>
      <c r="E29" s="515">
        <v>642.1</v>
      </c>
    </row>
    <row r="30" spans="1:7" s="335" customFormat="1" ht="39.9" customHeight="1" x14ac:dyDescent="0.2">
      <c r="A30" s="734">
        <v>14.5</v>
      </c>
      <c r="B30" s="574" t="s">
        <v>109</v>
      </c>
      <c r="C30" s="543" t="s">
        <v>441</v>
      </c>
      <c r="D30" s="543" t="s">
        <v>441</v>
      </c>
      <c r="E30" s="515" t="s">
        <v>490</v>
      </c>
    </row>
    <row r="31" spans="1:7" s="335" customFormat="1" ht="39.9" customHeight="1" x14ac:dyDescent="0.2">
      <c r="A31" s="734" t="s">
        <v>391</v>
      </c>
      <c r="B31" s="553" t="s">
        <v>110</v>
      </c>
      <c r="C31" s="575" t="s">
        <v>177</v>
      </c>
      <c r="D31" s="575" t="s">
        <v>177</v>
      </c>
      <c r="E31" s="513" t="s">
        <v>491</v>
      </c>
    </row>
    <row r="32" spans="1:7" s="335" customFormat="1" ht="39.9" customHeight="1" x14ac:dyDescent="0.2">
      <c r="A32" s="734" t="s">
        <v>392</v>
      </c>
      <c r="B32" s="553" t="s">
        <v>111</v>
      </c>
      <c r="C32" s="576" t="s">
        <v>178</v>
      </c>
      <c r="D32" s="576" t="s">
        <v>178</v>
      </c>
      <c r="E32" s="516" t="s">
        <v>491</v>
      </c>
    </row>
    <row r="33" spans="1:5" s="335" customFormat="1" ht="39.9" customHeight="1" thickBot="1" x14ac:dyDescent="0.25">
      <c r="A33" s="740" t="s">
        <v>393</v>
      </c>
      <c r="B33" s="579" t="s">
        <v>112</v>
      </c>
      <c r="C33" s="577" t="s">
        <v>179</v>
      </c>
      <c r="D33" s="577" t="s">
        <v>179</v>
      </c>
      <c r="E33" s="517">
        <v>642.45000000000005</v>
      </c>
    </row>
    <row r="34" spans="1:5" ht="18" customHeight="1" x14ac:dyDescent="0.3">
      <c r="A34" s="336"/>
      <c r="B34" s="337"/>
      <c r="C34" s="336"/>
      <c r="D34" s="336"/>
      <c r="E34" s="338"/>
    </row>
    <row r="35" spans="1:5" ht="18" customHeight="1" x14ac:dyDescent="0.3">
      <c r="A35" s="339" t="s">
        <v>26</v>
      </c>
      <c r="B35" s="337"/>
      <c r="C35" s="336"/>
      <c r="D35" s="336"/>
      <c r="E35" s="338"/>
    </row>
    <row r="36" spans="1:5" s="335" customFormat="1" ht="39.9" customHeight="1" x14ac:dyDescent="0.2">
      <c r="A36" s="938" t="s">
        <v>517</v>
      </c>
      <c r="B36" s="948"/>
      <c r="C36" s="948"/>
      <c r="D36" s="948"/>
      <c r="E36" s="948"/>
    </row>
    <row r="37" spans="1:5" s="335" customFormat="1" ht="39.9" customHeight="1" x14ac:dyDescent="0.2">
      <c r="A37" s="938" t="s">
        <v>518</v>
      </c>
      <c r="B37" s="947"/>
      <c r="C37" s="947"/>
      <c r="D37" s="947"/>
      <c r="E37" s="947"/>
    </row>
    <row r="38" spans="1:5" s="335" customFormat="1" ht="39.9" customHeight="1" x14ac:dyDescent="0.2">
      <c r="A38" s="946" t="s">
        <v>519</v>
      </c>
      <c r="B38" s="947"/>
      <c r="C38" s="947"/>
      <c r="D38" s="947"/>
      <c r="E38" s="947"/>
    </row>
  </sheetData>
  <sheetProtection sheet="1" objects="1" scenarios="1"/>
  <mergeCells count="13">
    <mergeCell ref="C4:E5"/>
    <mergeCell ref="C6:E6"/>
    <mergeCell ref="C7:E7"/>
    <mergeCell ref="C8:E8"/>
    <mergeCell ref="E12:E13"/>
    <mergeCell ref="D12:D13"/>
    <mergeCell ref="C10:E11"/>
    <mergeCell ref="C12:C13"/>
    <mergeCell ref="A38:E38"/>
    <mergeCell ref="B14:E14"/>
    <mergeCell ref="B25:E25"/>
    <mergeCell ref="A36:E36"/>
    <mergeCell ref="A37:E37"/>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69"/>
  <sheetViews>
    <sheetView zoomScale="86" zoomScaleNormal="86" workbookViewId="0">
      <pane ySplit="1" topLeftCell="A2" activePane="bottomLeft" state="frozen"/>
      <selection activeCell="E20" sqref="E20"/>
      <selection pane="bottomLeft" activeCell="E20" sqref="E20"/>
    </sheetView>
  </sheetViews>
  <sheetFormatPr defaultColWidth="9" defaultRowHeight="14.4" x14ac:dyDescent="0.2"/>
  <cols>
    <col min="1" max="1" width="16.6640625" style="769" customWidth="1"/>
    <col min="2" max="2" width="13" style="769" bestFit="1" customWidth="1"/>
    <col min="3" max="3" width="10.33203125" style="828" customWidth="1"/>
    <col min="4" max="4" width="22.21875" style="441" customWidth="1"/>
    <col min="5" max="16384" width="9" style="441"/>
  </cols>
  <sheetData>
    <row r="1" spans="1:4" ht="30.75" customHeight="1" thickTop="1" thickBot="1" x14ac:dyDescent="0.25">
      <c r="A1" s="741" t="s">
        <v>288</v>
      </c>
      <c r="B1" s="770" t="s">
        <v>180</v>
      </c>
      <c r="C1" s="770" t="s">
        <v>289</v>
      </c>
      <c r="D1" s="484" t="s">
        <v>290</v>
      </c>
    </row>
    <row r="2" spans="1:4" ht="15" thickTop="1" x14ac:dyDescent="0.3">
      <c r="A2" s="742">
        <v>1</v>
      </c>
      <c r="B2" s="771" t="s">
        <v>80</v>
      </c>
      <c r="C2" s="794" t="s">
        <v>181</v>
      </c>
      <c r="D2" s="442"/>
    </row>
    <row r="3" spans="1:4" x14ac:dyDescent="0.3">
      <c r="A3" s="743">
        <v>1</v>
      </c>
      <c r="B3" s="772" t="s">
        <v>80</v>
      </c>
      <c r="C3" s="795">
        <v>4403</v>
      </c>
      <c r="D3" s="443"/>
    </row>
    <row r="4" spans="1:4" x14ac:dyDescent="0.3">
      <c r="A4" s="744">
        <v>1</v>
      </c>
      <c r="B4" s="773" t="s">
        <v>81</v>
      </c>
      <c r="C4" s="795" t="s">
        <v>181</v>
      </c>
      <c r="D4" s="444"/>
    </row>
    <row r="5" spans="1:4" x14ac:dyDescent="0.3">
      <c r="A5" s="745">
        <v>1</v>
      </c>
      <c r="B5" s="774" t="s">
        <v>81</v>
      </c>
      <c r="C5" s="795">
        <v>4403</v>
      </c>
      <c r="D5" s="444"/>
    </row>
    <row r="6" spans="1:4" x14ac:dyDescent="0.3">
      <c r="A6" s="745">
        <v>1</v>
      </c>
      <c r="B6" s="774" t="s">
        <v>113</v>
      </c>
      <c r="C6" s="795" t="s">
        <v>181</v>
      </c>
      <c r="D6" s="444"/>
    </row>
    <row r="7" spans="1:4" x14ac:dyDescent="0.3">
      <c r="A7" s="745">
        <v>1</v>
      </c>
      <c r="B7" s="774" t="s">
        <v>113</v>
      </c>
      <c r="C7" s="795">
        <v>4403</v>
      </c>
      <c r="D7" s="444"/>
    </row>
    <row r="8" spans="1:4" x14ac:dyDescent="0.3">
      <c r="A8" s="592">
        <v>1</v>
      </c>
      <c r="B8" s="593" t="s">
        <v>394</v>
      </c>
      <c r="C8" s="795">
        <v>440111</v>
      </c>
      <c r="D8" s="584"/>
    </row>
    <row r="9" spans="1:4" x14ac:dyDescent="0.3">
      <c r="A9" s="592">
        <v>1</v>
      </c>
      <c r="B9" s="593" t="s">
        <v>394</v>
      </c>
      <c r="C9" s="795">
        <v>440112</v>
      </c>
      <c r="D9" s="584"/>
    </row>
    <row r="10" spans="1:4" ht="15" thickBot="1" x14ac:dyDescent="0.35">
      <c r="A10" s="592">
        <v>1</v>
      </c>
      <c r="B10" s="593" t="s">
        <v>394</v>
      </c>
      <c r="C10" s="795">
        <v>4403</v>
      </c>
      <c r="D10" s="584"/>
    </row>
    <row r="11" spans="1:4" ht="15" thickTop="1" x14ac:dyDescent="0.3">
      <c r="A11" s="742">
        <v>1.1000000000000001</v>
      </c>
      <c r="B11" s="771" t="s">
        <v>80</v>
      </c>
      <c r="C11" s="794" t="s">
        <v>181</v>
      </c>
      <c r="D11" s="444"/>
    </row>
    <row r="12" spans="1:4" x14ac:dyDescent="0.3">
      <c r="A12" s="592" t="s">
        <v>188</v>
      </c>
      <c r="B12" s="775" t="s">
        <v>81</v>
      </c>
      <c r="C12" s="594" t="s">
        <v>181</v>
      </c>
      <c r="D12" s="444"/>
    </row>
    <row r="13" spans="1:4" x14ac:dyDescent="0.3">
      <c r="A13" s="592" t="s">
        <v>188</v>
      </c>
      <c r="B13" s="775" t="s">
        <v>113</v>
      </c>
      <c r="C13" s="594" t="s">
        <v>181</v>
      </c>
      <c r="D13" s="444"/>
    </row>
    <row r="14" spans="1:4" x14ac:dyDescent="0.3">
      <c r="A14" s="592">
        <v>1.1000000000000001</v>
      </c>
      <c r="B14" s="593" t="s">
        <v>394</v>
      </c>
      <c r="C14" s="594">
        <v>440111</v>
      </c>
      <c r="D14" s="444"/>
    </row>
    <row r="15" spans="1:4" ht="15" thickBot="1" x14ac:dyDescent="0.35">
      <c r="A15" s="746" t="s">
        <v>188</v>
      </c>
      <c r="B15" s="593" t="s">
        <v>394</v>
      </c>
      <c r="C15" s="796">
        <v>440112</v>
      </c>
      <c r="D15" s="444"/>
    </row>
    <row r="16" spans="1:4" ht="15" thickTop="1" x14ac:dyDescent="0.3">
      <c r="A16" s="742" t="s">
        <v>503</v>
      </c>
      <c r="B16" s="771" t="s">
        <v>80</v>
      </c>
      <c r="C16" s="587" t="s">
        <v>181</v>
      </c>
      <c r="D16" s="584" t="s">
        <v>284</v>
      </c>
    </row>
    <row r="17" spans="1:4" x14ac:dyDescent="0.3">
      <c r="A17" s="592" t="s">
        <v>503</v>
      </c>
      <c r="B17" s="775" t="s">
        <v>81</v>
      </c>
      <c r="C17" s="585" t="s">
        <v>181</v>
      </c>
      <c r="D17" s="584" t="s">
        <v>284</v>
      </c>
    </row>
    <row r="18" spans="1:4" x14ac:dyDescent="0.3">
      <c r="A18" s="592" t="s">
        <v>503</v>
      </c>
      <c r="B18" s="775" t="s">
        <v>113</v>
      </c>
      <c r="C18" s="585" t="s">
        <v>181</v>
      </c>
      <c r="D18" s="584" t="s">
        <v>284</v>
      </c>
    </row>
    <row r="19" spans="1:4" ht="15" thickBot="1" x14ac:dyDescent="0.35">
      <c r="A19" s="592" t="s">
        <v>503</v>
      </c>
      <c r="B19" s="593" t="s">
        <v>394</v>
      </c>
      <c r="C19" s="594">
        <v>440111</v>
      </c>
      <c r="D19" s="444"/>
    </row>
    <row r="20" spans="1:4" ht="15" thickTop="1" x14ac:dyDescent="0.3">
      <c r="A20" s="742" t="s">
        <v>504</v>
      </c>
      <c r="B20" s="771" t="s">
        <v>80</v>
      </c>
      <c r="C20" s="587" t="s">
        <v>181</v>
      </c>
      <c r="D20" s="584" t="s">
        <v>284</v>
      </c>
    </row>
    <row r="21" spans="1:4" x14ac:dyDescent="0.3">
      <c r="A21" s="592" t="s">
        <v>504</v>
      </c>
      <c r="B21" s="775" t="s">
        <v>81</v>
      </c>
      <c r="C21" s="585" t="s">
        <v>181</v>
      </c>
      <c r="D21" s="584" t="s">
        <v>284</v>
      </c>
    </row>
    <row r="22" spans="1:4" x14ac:dyDescent="0.3">
      <c r="A22" s="592" t="s">
        <v>504</v>
      </c>
      <c r="B22" s="775" t="s">
        <v>113</v>
      </c>
      <c r="C22" s="585" t="s">
        <v>181</v>
      </c>
      <c r="D22" s="584" t="s">
        <v>284</v>
      </c>
    </row>
    <row r="23" spans="1:4" ht="15" thickBot="1" x14ac:dyDescent="0.35">
      <c r="A23" s="592" t="s">
        <v>504</v>
      </c>
      <c r="B23" s="593" t="s">
        <v>394</v>
      </c>
      <c r="C23" s="594">
        <v>440112</v>
      </c>
      <c r="D23" s="444"/>
    </row>
    <row r="24" spans="1:4" ht="15" thickTop="1" x14ac:dyDescent="0.3">
      <c r="A24" s="742">
        <v>1.2</v>
      </c>
      <c r="B24" s="771" t="s">
        <v>80</v>
      </c>
      <c r="C24" s="794">
        <v>4403</v>
      </c>
      <c r="D24" s="584"/>
    </row>
    <row r="25" spans="1:4" x14ac:dyDescent="0.3">
      <c r="A25" s="592">
        <v>1.2</v>
      </c>
      <c r="B25" s="775" t="s">
        <v>81</v>
      </c>
      <c r="C25" s="594">
        <v>4403</v>
      </c>
      <c r="D25" s="584"/>
    </row>
    <row r="26" spans="1:4" x14ac:dyDescent="0.3">
      <c r="A26" s="592">
        <v>1.2</v>
      </c>
      <c r="B26" s="775" t="s">
        <v>113</v>
      </c>
      <c r="C26" s="594">
        <v>4403</v>
      </c>
      <c r="D26" s="584"/>
    </row>
    <row r="27" spans="1:4" ht="15" thickBot="1" x14ac:dyDescent="0.35">
      <c r="A27" s="747">
        <v>1.2</v>
      </c>
      <c r="B27" s="776" t="s">
        <v>394</v>
      </c>
      <c r="C27" s="797">
        <v>4403</v>
      </c>
      <c r="D27" s="444"/>
    </row>
    <row r="28" spans="1:4" x14ac:dyDescent="0.3">
      <c r="A28" s="748" t="s">
        <v>20</v>
      </c>
      <c r="B28" s="777" t="s">
        <v>80</v>
      </c>
      <c r="C28" s="588">
        <v>440310</v>
      </c>
      <c r="D28" s="584" t="s">
        <v>284</v>
      </c>
    </row>
    <row r="29" spans="1:4" x14ac:dyDescent="0.3">
      <c r="A29" s="743" t="s">
        <v>189</v>
      </c>
      <c r="B29" s="772" t="s">
        <v>80</v>
      </c>
      <c r="C29" s="795">
        <v>440320</v>
      </c>
      <c r="D29" s="444"/>
    </row>
    <row r="30" spans="1:4" x14ac:dyDescent="0.3">
      <c r="A30" s="592" t="s">
        <v>20</v>
      </c>
      <c r="B30" s="593" t="s">
        <v>81</v>
      </c>
      <c r="C30" s="585">
        <v>440310</v>
      </c>
      <c r="D30" s="584" t="s">
        <v>284</v>
      </c>
    </row>
    <row r="31" spans="1:4" x14ac:dyDescent="0.3">
      <c r="A31" s="592" t="s">
        <v>20</v>
      </c>
      <c r="B31" s="775" t="s">
        <v>81</v>
      </c>
      <c r="C31" s="594" t="s">
        <v>182</v>
      </c>
      <c r="D31" s="444"/>
    </row>
    <row r="32" spans="1:4" x14ac:dyDescent="0.3">
      <c r="A32" s="592" t="s">
        <v>20</v>
      </c>
      <c r="B32" s="593" t="s">
        <v>113</v>
      </c>
      <c r="C32" s="585">
        <v>440310</v>
      </c>
      <c r="D32" s="584" t="s">
        <v>284</v>
      </c>
    </row>
    <row r="33" spans="1:4" x14ac:dyDescent="0.3">
      <c r="A33" s="592" t="s">
        <v>20</v>
      </c>
      <c r="B33" s="775" t="s">
        <v>113</v>
      </c>
      <c r="C33" s="594" t="s">
        <v>182</v>
      </c>
      <c r="D33" s="444"/>
    </row>
    <row r="34" spans="1:4" x14ac:dyDescent="0.3">
      <c r="A34" s="592" t="s">
        <v>20</v>
      </c>
      <c r="B34" s="593" t="s">
        <v>394</v>
      </c>
      <c r="C34" s="594">
        <v>440311</v>
      </c>
      <c r="D34" s="444"/>
    </row>
    <row r="35" spans="1:4" x14ac:dyDescent="0.3">
      <c r="A35" s="592" t="s">
        <v>20</v>
      </c>
      <c r="B35" s="593" t="s">
        <v>394</v>
      </c>
      <c r="C35" s="594">
        <v>440321</v>
      </c>
      <c r="D35" s="444"/>
    </row>
    <row r="36" spans="1:4" x14ac:dyDescent="0.3">
      <c r="A36" s="592" t="s">
        <v>20</v>
      </c>
      <c r="B36" s="593" t="s">
        <v>394</v>
      </c>
      <c r="C36" s="594">
        <v>440322</v>
      </c>
      <c r="D36" s="444"/>
    </row>
    <row r="37" spans="1:4" x14ac:dyDescent="0.3">
      <c r="A37" s="592" t="s">
        <v>20</v>
      </c>
      <c r="B37" s="593" t="s">
        <v>394</v>
      </c>
      <c r="C37" s="594">
        <v>440323</v>
      </c>
      <c r="D37" s="444"/>
    </row>
    <row r="38" spans="1:4" x14ac:dyDescent="0.3">
      <c r="A38" s="592" t="s">
        <v>20</v>
      </c>
      <c r="B38" s="593" t="s">
        <v>394</v>
      </c>
      <c r="C38" s="594">
        <v>440324</v>
      </c>
      <c r="D38" s="444"/>
    </row>
    <row r="39" spans="1:4" x14ac:dyDescent="0.3">
      <c r="A39" s="592" t="s">
        <v>20</v>
      </c>
      <c r="B39" s="593" t="s">
        <v>394</v>
      </c>
      <c r="C39" s="594">
        <v>440325</v>
      </c>
      <c r="D39" s="444"/>
    </row>
    <row r="40" spans="1:4" ht="15" thickBot="1" x14ac:dyDescent="0.35">
      <c r="A40" s="592" t="s">
        <v>20</v>
      </c>
      <c r="B40" s="593" t="s">
        <v>394</v>
      </c>
      <c r="C40" s="594">
        <v>440326</v>
      </c>
      <c r="D40" s="444"/>
    </row>
    <row r="41" spans="1:4" ht="15" thickTop="1" x14ac:dyDescent="0.3">
      <c r="A41" s="589" t="s">
        <v>57</v>
      </c>
      <c r="B41" s="590" t="s">
        <v>80</v>
      </c>
      <c r="C41" s="591">
        <v>440310</v>
      </c>
      <c r="D41" s="584" t="s">
        <v>284</v>
      </c>
    </row>
    <row r="42" spans="1:4" x14ac:dyDescent="0.3">
      <c r="A42" s="592" t="s">
        <v>57</v>
      </c>
      <c r="B42" s="593" t="s">
        <v>80</v>
      </c>
      <c r="C42" s="594" t="s">
        <v>183</v>
      </c>
      <c r="D42" s="444"/>
    </row>
    <row r="43" spans="1:4" x14ac:dyDescent="0.3">
      <c r="A43" s="592" t="s">
        <v>57</v>
      </c>
      <c r="B43" s="593" t="s">
        <v>80</v>
      </c>
      <c r="C43" s="594" t="s">
        <v>184</v>
      </c>
      <c r="D43" s="444"/>
    </row>
    <row r="44" spans="1:4" x14ac:dyDescent="0.3">
      <c r="A44" s="592" t="s">
        <v>57</v>
      </c>
      <c r="B44" s="593" t="s">
        <v>80</v>
      </c>
      <c r="C44" s="594" t="s">
        <v>185</v>
      </c>
      <c r="D44" s="444"/>
    </row>
    <row r="45" spans="1:4" x14ac:dyDescent="0.3">
      <c r="A45" s="592" t="s">
        <v>57</v>
      </c>
      <c r="B45" s="593" t="s">
        <v>80</v>
      </c>
      <c r="C45" s="594" t="s">
        <v>186</v>
      </c>
      <c r="D45" s="444"/>
    </row>
    <row r="46" spans="1:4" x14ac:dyDescent="0.3">
      <c r="A46" s="592" t="s">
        <v>505</v>
      </c>
      <c r="B46" s="593" t="s">
        <v>80</v>
      </c>
      <c r="C46" s="594" t="s">
        <v>187</v>
      </c>
      <c r="D46" s="444"/>
    </row>
    <row r="47" spans="1:4" x14ac:dyDescent="0.3">
      <c r="A47" s="592" t="s">
        <v>57</v>
      </c>
      <c r="B47" s="593" t="s">
        <v>81</v>
      </c>
      <c r="C47" s="585">
        <v>440310</v>
      </c>
      <c r="D47" s="584" t="s">
        <v>284</v>
      </c>
    </row>
    <row r="48" spans="1:4" x14ac:dyDescent="0.3">
      <c r="A48" s="592" t="s">
        <v>57</v>
      </c>
      <c r="B48" s="593" t="s">
        <v>81</v>
      </c>
      <c r="C48" s="594" t="s">
        <v>183</v>
      </c>
      <c r="D48" s="444"/>
    </row>
    <row r="49" spans="1:4" x14ac:dyDescent="0.3">
      <c r="A49" s="592" t="s">
        <v>57</v>
      </c>
      <c r="B49" s="593" t="s">
        <v>81</v>
      </c>
      <c r="C49" s="594" t="s">
        <v>184</v>
      </c>
      <c r="D49" s="444"/>
    </row>
    <row r="50" spans="1:4" x14ac:dyDescent="0.3">
      <c r="A50" s="592" t="s">
        <v>57</v>
      </c>
      <c r="B50" s="593" t="s">
        <v>81</v>
      </c>
      <c r="C50" s="594" t="s">
        <v>185</v>
      </c>
      <c r="D50" s="444"/>
    </row>
    <row r="51" spans="1:4" x14ac:dyDescent="0.3">
      <c r="A51" s="592" t="s">
        <v>57</v>
      </c>
      <c r="B51" s="593" t="s">
        <v>81</v>
      </c>
      <c r="C51" s="594" t="s">
        <v>186</v>
      </c>
      <c r="D51" s="444"/>
    </row>
    <row r="52" spans="1:4" x14ac:dyDescent="0.3">
      <c r="A52" s="592" t="s">
        <v>505</v>
      </c>
      <c r="B52" s="593" t="s">
        <v>81</v>
      </c>
      <c r="C52" s="594" t="s">
        <v>187</v>
      </c>
      <c r="D52" s="444"/>
    </row>
    <row r="53" spans="1:4" x14ac:dyDescent="0.3">
      <c r="A53" s="592" t="s">
        <v>57</v>
      </c>
      <c r="B53" s="593" t="s">
        <v>113</v>
      </c>
      <c r="C53" s="585">
        <v>440310</v>
      </c>
      <c r="D53" s="584" t="s">
        <v>284</v>
      </c>
    </row>
    <row r="54" spans="1:4" x14ac:dyDescent="0.3">
      <c r="A54" s="592" t="s">
        <v>57</v>
      </c>
      <c r="B54" s="593" t="s">
        <v>113</v>
      </c>
      <c r="C54" s="594" t="s">
        <v>183</v>
      </c>
      <c r="D54" s="444"/>
    </row>
    <row r="55" spans="1:4" x14ac:dyDescent="0.3">
      <c r="A55" s="592" t="s">
        <v>57</v>
      </c>
      <c r="B55" s="593" t="s">
        <v>113</v>
      </c>
      <c r="C55" s="594" t="s">
        <v>184</v>
      </c>
      <c r="D55" s="444"/>
    </row>
    <row r="56" spans="1:4" x14ac:dyDescent="0.3">
      <c r="A56" s="592" t="s">
        <v>57</v>
      </c>
      <c r="B56" s="593" t="s">
        <v>113</v>
      </c>
      <c r="C56" s="594" t="s">
        <v>185</v>
      </c>
      <c r="D56" s="444"/>
    </row>
    <row r="57" spans="1:4" x14ac:dyDescent="0.3">
      <c r="A57" s="592" t="s">
        <v>57</v>
      </c>
      <c r="B57" s="593" t="s">
        <v>113</v>
      </c>
      <c r="C57" s="594" t="s">
        <v>186</v>
      </c>
      <c r="D57" s="444"/>
    </row>
    <row r="58" spans="1:4" x14ac:dyDescent="0.3">
      <c r="A58" s="592" t="s">
        <v>57</v>
      </c>
      <c r="B58" s="593" t="s">
        <v>113</v>
      </c>
      <c r="C58" s="594">
        <v>440399</v>
      </c>
      <c r="D58" s="444"/>
    </row>
    <row r="59" spans="1:4" x14ac:dyDescent="0.3">
      <c r="A59" s="592" t="s">
        <v>57</v>
      </c>
      <c r="B59" s="593" t="s">
        <v>394</v>
      </c>
      <c r="C59" s="594">
        <v>440312</v>
      </c>
      <c r="D59" s="444"/>
    </row>
    <row r="60" spans="1:4" x14ac:dyDescent="0.3">
      <c r="A60" s="592" t="s">
        <v>57</v>
      </c>
      <c r="B60" s="593" t="s">
        <v>394</v>
      </c>
      <c r="C60" s="594">
        <v>440341</v>
      </c>
      <c r="D60" s="444"/>
    </row>
    <row r="61" spans="1:4" x14ac:dyDescent="0.3">
      <c r="A61" s="592" t="s">
        <v>57</v>
      </c>
      <c r="B61" s="593" t="s">
        <v>394</v>
      </c>
      <c r="C61" s="594">
        <v>440349</v>
      </c>
      <c r="D61" s="444"/>
    </row>
    <row r="62" spans="1:4" x14ac:dyDescent="0.3">
      <c r="A62" s="592" t="s">
        <v>57</v>
      </c>
      <c r="B62" s="593" t="s">
        <v>394</v>
      </c>
      <c r="C62" s="594">
        <v>440391</v>
      </c>
      <c r="D62" s="444"/>
    </row>
    <row r="63" spans="1:4" x14ac:dyDescent="0.3">
      <c r="A63" s="592" t="s">
        <v>57</v>
      </c>
      <c r="B63" s="593" t="s">
        <v>394</v>
      </c>
      <c r="C63" s="594">
        <v>440393</v>
      </c>
      <c r="D63" s="444"/>
    </row>
    <row r="64" spans="1:4" x14ac:dyDescent="0.3">
      <c r="A64" s="592" t="s">
        <v>57</v>
      </c>
      <c r="B64" s="593" t="s">
        <v>394</v>
      </c>
      <c r="C64" s="594">
        <v>440394</v>
      </c>
      <c r="D64" s="444"/>
    </row>
    <row r="65" spans="1:4" x14ac:dyDescent="0.3">
      <c r="A65" s="592" t="s">
        <v>57</v>
      </c>
      <c r="B65" s="593" t="s">
        <v>394</v>
      </c>
      <c r="C65" s="594">
        <v>440395</v>
      </c>
      <c r="D65" s="444"/>
    </row>
    <row r="66" spans="1:4" x14ac:dyDescent="0.3">
      <c r="A66" s="592" t="s">
        <v>57</v>
      </c>
      <c r="B66" s="593" t="s">
        <v>394</v>
      </c>
      <c r="C66" s="594">
        <v>440396</v>
      </c>
      <c r="D66" s="444"/>
    </row>
    <row r="67" spans="1:4" x14ac:dyDescent="0.3">
      <c r="A67" s="592" t="s">
        <v>57</v>
      </c>
      <c r="B67" s="593" t="s">
        <v>394</v>
      </c>
      <c r="C67" s="594">
        <v>440397</v>
      </c>
      <c r="D67" s="444"/>
    </row>
    <row r="68" spans="1:4" x14ac:dyDescent="0.3">
      <c r="A68" s="592" t="s">
        <v>57</v>
      </c>
      <c r="B68" s="593" t="s">
        <v>394</v>
      </c>
      <c r="C68" s="594">
        <v>440398</v>
      </c>
      <c r="D68" s="444"/>
    </row>
    <row r="69" spans="1:4" ht="15" thickBot="1" x14ac:dyDescent="0.35">
      <c r="A69" s="592" t="s">
        <v>57</v>
      </c>
      <c r="B69" s="778" t="s">
        <v>394</v>
      </c>
      <c r="C69" s="594">
        <v>440399</v>
      </c>
      <c r="D69" s="444"/>
    </row>
    <row r="70" spans="1:4" ht="15" thickTop="1" x14ac:dyDescent="0.3">
      <c r="A70" s="749" t="s">
        <v>190</v>
      </c>
      <c r="B70" s="771" t="s">
        <v>80</v>
      </c>
      <c r="C70" s="595">
        <v>440310</v>
      </c>
      <c r="D70" s="596" t="s">
        <v>191</v>
      </c>
    </row>
    <row r="71" spans="1:4" x14ac:dyDescent="0.3">
      <c r="A71" s="592" t="s">
        <v>65</v>
      </c>
      <c r="B71" s="772" t="s">
        <v>80</v>
      </c>
      <c r="C71" s="594" t="s">
        <v>183</v>
      </c>
      <c r="D71" s="444"/>
    </row>
    <row r="72" spans="1:4" x14ac:dyDescent="0.3">
      <c r="A72" s="750" t="s">
        <v>190</v>
      </c>
      <c r="B72" s="772" t="s">
        <v>80</v>
      </c>
      <c r="C72" s="800" t="s">
        <v>184</v>
      </c>
      <c r="D72" s="444"/>
    </row>
    <row r="73" spans="1:4" x14ac:dyDescent="0.3">
      <c r="A73" s="751" t="s">
        <v>190</v>
      </c>
      <c r="B73" s="772" t="s">
        <v>80</v>
      </c>
      <c r="C73" s="597" t="s">
        <v>187</v>
      </c>
      <c r="D73" s="596" t="s">
        <v>191</v>
      </c>
    </row>
    <row r="74" spans="1:4" x14ac:dyDescent="0.3">
      <c r="A74" s="744" t="s">
        <v>190</v>
      </c>
      <c r="B74" s="773" t="s">
        <v>81</v>
      </c>
      <c r="C74" s="597">
        <v>440310</v>
      </c>
      <c r="D74" s="596" t="s">
        <v>191</v>
      </c>
    </row>
    <row r="75" spans="1:4" x14ac:dyDescent="0.3">
      <c r="A75" s="744" t="s">
        <v>190</v>
      </c>
      <c r="B75" s="773" t="s">
        <v>81</v>
      </c>
      <c r="C75" s="801" t="s">
        <v>183</v>
      </c>
      <c r="D75" s="444"/>
    </row>
    <row r="76" spans="1:4" x14ac:dyDescent="0.3">
      <c r="A76" s="752" t="s">
        <v>190</v>
      </c>
      <c r="B76" s="779" t="s">
        <v>81</v>
      </c>
      <c r="C76" s="602" t="s">
        <v>184</v>
      </c>
      <c r="D76" s="444"/>
    </row>
    <row r="77" spans="1:4" x14ac:dyDescent="0.3">
      <c r="A77" s="744" t="s">
        <v>190</v>
      </c>
      <c r="B77" s="773" t="s">
        <v>81</v>
      </c>
      <c r="C77" s="604" t="s">
        <v>187</v>
      </c>
      <c r="D77" s="596" t="s">
        <v>191</v>
      </c>
    </row>
    <row r="78" spans="1:4" x14ac:dyDescent="0.3">
      <c r="A78" s="592" t="s">
        <v>190</v>
      </c>
      <c r="B78" s="593" t="s">
        <v>113</v>
      </c>
      <c r="C78" s="597">
        <v>440310</v>
      </c>
      <c r="D78" s="596" t="s">
        <v>191</v>
      </c>
    </row>
    <row r="79" spans="1:4" x14ac:dyDescent="0.3">
      <c r="A79" s="592" t="s">
        <v>190</v>
      </c>
      <c r="B79" s="593" t="s">
        <v>113</v>
      </c>
      <c r="C79" s="594" t="s">
        <v>183</v>
      </c>
      <c r="D79" s="444"/>
    </row>
    <row r="80" spans="1:4" x14ac:dyDescent="0.3">
      <c r="A80" s="592" t="s">
        <v>190</v>
      </c>
      <c r="B80" s="593" t="s">
        <v>113</v>
      </c>
      <c r="C80" s="594" t="s">
        <v>184</v>
      </c>
      <c r="D80" s="444"/>
    </row>
    <row r="81" spans="1:4" x14ac:dyDescent="0.3">
      <c r="A81" s="592" t="s">
        <v>65</v>
      </c>
      <c r="B81" s="593" t="s">
        <v>113</v>
      </c>
      <c r="C81" s="585" t="s">
        <v>187</v>
      </c>
      <c r="D81" s="584" t="s">
        <v>284</v>
      </c>
    </row>
    <row r="82" spans="1:4" x14ac:dyDescent="0.3">
      <c r="A82" s="592" t="s">
        <v>65</v>
      </c>
      <c r="B82" s="593" t="s">
        <v>394</v>
      </c>
      <c r="C82" s="585">
        <v>440312</v>
      </c>
      <c r="D82" s="584" t="s">
        <v>284</v>
      </c>
    </row>
    <row r="83" spans="1:4" x14ac:dyDescent="0.3">
      <c r="A83" s="592" t="s">
        <v>65</v>
      </c>
      <c r="B83" s="593" t="s">
        <v>394</v>
      </c>
      <c r="C83" s="594">
        <v>440341</v>
      </c>
      <c r="D83" s="444"/>
    </row>
    <row r="84" spans="1:4" ht="15" thickBot="1" x14ac:dyDescent="0.35">
      <c r="A84" s="746" t="s">
        <v>190</v>
      </c>
      <c r="B84" s="778" t="s">
        <v>394</v>
      </c>
      <c r="C84" s="796">
        <v>440349</v>
      </c>
      <c r="D84" s="596"/>
    </row>
    <row r="85" spans="1:4" ht="15" thickTop="1" x14ac:dyDescent="0.3">
      <c r="A85" s="749">
        <v>2</v>
      </c>
      <c r="B85" s="771" t="s">
        <v>80</v>
      </c>
      <c r="C85" s="595">
        <v>440200</v>
      </c>
      <c r="D85" s="596" t="s">
        <v>284</v>
      </c>
    </row>
    <row r="86" spans="1:4" x14ac:dyDescent="0.3">
      <c r="A86" s="744" t="s">
        <v>192</v>
      </c>
      <c r="B86" s="773" t="s">
        <v>81</v>
      </c>
      <c r="C86" s="801" t="s">
        <v>193</v>
      </c>
      <c r="D86" s="444"/>
    </row>
    <row r="87" spans="1:4" x14ac:dyDescent="0.3">
      <c r="A87" s="753" t="s">
        <v>192</v>
      </c>
      <c r="B87" s="780" t="s">
        <v>113</v>
      </c>
      <c r="C87" s="802" t="s">
        <v>193</v>
      </c>
      <c r="D87" s="444"/>
    </row>
    <row r="88" spans="1:4" ht="15" thickBot="1" x14ac:dyDescent="0.35">
      <c r="A88" s="754" t="s">
        <v>192</v>
      </c>
      <c r="B88" s="781" t="s">
        <v>394</v>
      </c>
      <c r="C88" s="803" t="s">
        <v>193</v>
      </c>
      <c r="D88" s="444"/>
    </row>
    <row r="89" spans="1:4" ht="15" thickTop="1" x14ac:dyDescent="0.3">
      <c r="A89" s="749">
        <v>3</v>
      </c>
      <c r="B89" s="771" t="s">
        <v>80</v>
      </c>
      <c r="C89" s="799">
        <v>440121</v>
      </c>
      <c r="D89" s="444"/>
    </row>
    <row r="90" spans="1:4" x14ac:dyDescent="0.3">
      <c r="A90" s="750">
        <v>3</v>
      </c>
      <c r="B90" s="772" t="s">
        <v>80</v>
      </c>
      <c r="C90" s="800">
        <v>440122</v>
      </c>
      <c r="D90" s="444"/>
    </row>
    <row r="91" spans="1:4" x14ac:dyDescent="0.3">
      <c r="A91" s="592">
        <v>3</v>
      </c>
      <c r="B91" s="772" t="s">
        <v>80</v>
      </c>
      <c r="C91" s="585">
        <v>440130</v>
      </c>
      <c r="D91" s="596" t="s">
        <v>191</v>
      </c>
    </row>
    <row r="92" spans="1:4" x14ac:dyDescent="0.3">
      <c r="A92" s="744">
        <v>3</v>
      </c>
      <c r="B92" s="773" t="s">
        <v>81</v>
      </c>
      <c r="C92" s="801" t="s">
        <v>194</v>
      </c>
      <c r="D92" s="444"/>
    </row>
    <row r="93" spans="1:4" x14ac:dyDescent="0.3">
      <c r="A93" s="592">
        <v>3</v>
      </c>
      <c r="B93" s="593" t="s">
        <v>81</v>
      </c>
      <c r="C93" s="594" t="s">
        <v>195</v>
      </c>
      <c r="D93" s="444"/>
    </row>
    <row r="94" spans="1:4" x14ac:dyDescent="0.3">
      <c r="A94" s="592">
        <v>3</v>
      </c>
      <c r="B94" s="593" t="s">
        <v>81</v>
      </c>
      <c r="C94" s="585">
        <v>440130</v>
      </c>
      <c r="D94" s="596" t="s">
        <v>191</v>
      </c>
    </row>
    <row r="95" spans="1:4" x14ac:dyDescent="0.3">
      <c r="A95" s="592">
        <v>3</v>
      </c>
      <c r="B95" s="593" t="s">
        <v>113</v>
      </c>
      <c r="C95" s="594" t="s">
        <v>194</v>
      </c>
      <c r="D95" s="444"/>
    </row>
    <row r="96" spans="1:4" x14ac:dyDescent="0.3">
      <c r="A96" s="592">
        <v>3</v>
      </c>
      <c r="B96" s="593" t="s">
        <v>113</v>
      </c>
      <c r="C96" s="594" t="s">
        <v>195</v>
      </c>
      <c r="D96" s="444"/>
    </row>
    <row r="97" spans="1:4" x14ac:dyDescent="0.3">
      <c r="A97" s="592">
        <v>3</v>
      </c>
      <c r="B97" s="593" t="s">
        <v>113</v>
      </c>
      <c r="C97" s="585">
        <v>440139</v>
      </c>
      <c r="D97" s="584" t="s">
        <v>284</v>
      </c>
    </row>
    <row r="98" spans="1:4" x14ac:dyDescent="0.3">
      <c r="A98" s="592">
        <v>3</v>
      </c>
      <c r="B98" s="593" t="s">
        <v>394</v>
      </c>
      <c r="C98" s="594">
        <v>440121</v>
      </c>
      <c r="D98" s="444"/>
    </row>
    <row r="99" spans="1:4" x14ac:dyDescent="0.3">
      <c r="A99" s="592">
        <v>3</v>
      </c>
      <c r="B99" s="593" t="s">
        <v>394</v>
      </c>
      <c r="C99" s="594" t="s">
        <v>195</v>
      </c>
      <c r="D99" s="444"/>
    </row>
    <row r="100" spans="1:4" ht="15" thickBot="1" x14ac:dyDescent="0.35">
      <c r="A100" s="746">
        <v>3</v>
      </c>
      <c r="B100" s="778" t="s">
        <v>394</v>
      </c>
      <c r="C100" s="796">
        <v>440140</v>
      </c>
      <c r="D100" s="445"/>
    </row>
    <row r="101" spans="1:4" ht="15" thickTop="1" x14ac:dyDescent="0.3">
      <c r="A101" s="749">
        <v>3.1</v>
      </c>
      <c r="B101" s="771" t="s">
        <v>80</v>
      </c>
      <c r="C101" s="799">
        <v>440121</v>
      </c>
      <c r="D101" s="444"/>
    </row>
    <row r="102" spans="1:4" x14ac:dyDescent="0.3">
      <c r="A102" s="750">
        <v>3.1</v>
      </c>
      <c r="B102" s="772" t="s">
        <v>80</v>
      </c>
      <c r="C102" s="800">
        <v>440122</v>
      </c>
      <c r="D102" s="444"/>
    </row>
    <row r="103" spans="1:4" x14ac:dyDescent="0.3">
      <c r="A103" s="744" t="s">
        <v>196</v>
      </c>
      <c r="B103" s="773" t="s">
        <v>81</v>
      </c>
      <c r="C103" s="801" t="s">
        <v>194</v>
      </c>
      <c r="D103" s="444"/>
    </row>
    <row r="104" spans="1:4" x14ac:dyDescent="0.3">
      <c r="A104" s="745" t="s">
        <v>196</v>
      </c>
      <c r="B104" s="774" t="s">
        <v>81</v>
      </c>
      <c r="C104" s="804" t="s">
        <v>195</v>
      </c>
      <c r="D104" s="444"/>
    </row>
    <row r="105" spans="1:4" x14ac:dyDescent="0.3">
      <c r="A105" s="745" t="s">
        <v>196</v>
      </c>
      <c r="B105" s="774" t="s">
        <v>113</v>
      </c>
      <c r="C105" s="804" t="s">
        <v>194</v>
      </c>
      <c r="D105" s="444"/>
    </row>
    <row r="106" spans="1:4" x14ac:dyDescent="0.3">
      <c r="A106" s="752" t="s">
        <v>89</v>
      </c>
      <c r="B106" s="779" t="s">
        <v>113</v>
      </c>
      <c r="C106" s="602" t="s">
        <v>195</v>
      </c>
      <c r="D106" s="444"/>
    </row>
    <row r="107" spans="1:4" x14ac:dyDescent="0.3">
      <c r="A107" s="752" t="s">
        <v>89</v>
      </c>
      <c r="B107" s="779" t="s">
        <v>394</v>
      </c>
      <c r="C107" s="804" t="s">
        <v>194</v>
      </c>
      <c r="D107" s="444"/>
    </row>
    <row r="108" spans="1:4" ht="15" thickBot="1" x14ac:dyDescent="0.35">
      <c r="A108" s="752" t="s">
        <v>89</v>
      </c>
      <c r="B108" s="779" t="s">
        <v>394</v>
      </c>
      <c r="C108" s="602" t="s">
        <v>195</v>
      </c>
      <c r="D108" s="444"/>
    </row>
    <row r="109" spans="1:4" ht="15" thickTop="1" x14ac:dyDescent="0.3">
      <c r="A109" s="749">
        <v>3.2</v>
      </c>
      <c r="B109" s="771" t="s">
        <v>80</v>
      </c>
      <c r="C109" s="595">
        <v>440130</v>
      </c>
      <c r="D109" s="596" t="s">
        <v>191</v>
      </c>
    </row>
    <row r="110" spans="1:4" x14ac:dyDescent="0.3">
      <c r="A110" s="744" t="s">
        <v>197</v>
      </c>
      <c r="B110" s="773" t="s">
        <v>113</v>
      </c>
      <c r="C110" s="604">
        <v>440130</v>
      </c>
      <c r="D110" s="596" t="s">
        <v>191</v>
      </c>
    </row>
    <row r="111" spans="1:4" x14ac:dyDescent="0.3">
      <c r="A111" s="753" t="s">
        <v>90</v>
      </c>
      <c r="B111" s="780" t="s">
        <v>113</v>
      </c>
      <c r="C111" s="601" t="s">
        <v>198</v>
      </c>
      <c r="D111" s="596" t="s">
        <v>284</v>
      </c>
    </row>
    <row r="112" spans="1:4" ht="15" thickBot="1" x14ac:dyDescent="0.35">
      <c r="A112" s="754" t="s">
        <v>90</v>
      </c>
      <c r="B112" s="781" t="s">
        <v>394</v>
      </c>
      <c r="C112" s="598">
        <v>440140</v>
      </c>
      <c r="D112" s="596" t="s">
        <v>284</v>
      </c>
    </row>
    <row r="113" spans="1:4" ht="15" thickTop="1" x14ac:dyDescent="0.3">
      <c r="A113" s="749">
        <v>4</v>
      </c>
      <c r="B113" s="771" t="s">
        <v>80</v>
      </c>
      <c r="C113" s="595">
        <v>440130</v>
      </c>
      <c r="D113" s="584" t="s">
        <v>191</v>
      </c>
    </row>
    <row r="114" spans="1:4" x14ac:dyDescent="0.3">
      <c r="A114" s="753">
        <v>4</v>
      </c>
      <c r="B114" s="780" t="s">
        <v>81</v>
      </c>
      <c r="C114" s="601">
        <v>440130</v>
      </c>
      <c r="D114" s="584" t="s">
        <v>191</v>
      </c>
    </row>
    <row r="115" spans="1:4" x14ac:dyDescent="0.3">
      <c r="A115" s="753">
        <v>4</v>
      </c>
      <c r="B115" s="780" t="s">
        <v>113</v>
      </c>
      <c r="C115" s="600">
        <v>440139</v>
      </c>
      <c r="D115" s="584" t="s">
        <v>284</v>
      </c>
    </row>
    <row r="116" spans="1:4" ht="15" thickBot="1" x14ac:dyDescent="0.35">
      <c r="A116" s="755">
        <v>4</v>
      </c>
      <c r="B116" s="782" t="s">
        <v>394</v>
      </c>
      <c r="C116" s="598">
        <v>440140</v>
      </c>
      <c r="D116" s="596" t="s">
        <v>191</v>
      </c>
    </row>
    <row r="117" spans="1:4" ht="15" thickTop="1" x14ac:dyDescent="0.3">
      <c r="A117" s="749">
        <v>5</v>
      </c>
      <c r="B117" s="771" t="s">
        <v>80</v>
      </c>
      <c r="C117" s="595">
        <v>440130</v>
      </c>
      <c r="D117" s="584" t="s">
        <v>191</v>
      </c>
    </row>
    <row r="118" spans="1:4" x14ac:dyDescent="0.3">
      <c r="A118" s="753">
        <v>5</v>
      </c>
      <c r="B118" s="780" t="s">
        <v>81</v>
      </c>
      <c r="C118" s="601">
        <v>440130</v>
      </c>
      <c r="D118" s="584" t="s">
        <v>191</v>
      </c>
    </row>
    <row r="119" spans="1:4" x14ac:dyDescent="0.3">
      <c r="A119" s="753">
        <v>5</v>
      </c>
      <c r="B119" s="780" t="s">
        <v>113</v>
      </c>
      <c r="C119" s="602">
        <v>440131</v>
      </c>
      <c r="D119" s="584"/>
    </row>
    <row r="120" spans="1:4" x14ac:dyDescent="0.3">
      <c r="A120" s="753">
        <v>5</v>
      </c>
      <c r="B120" s="780" t="s">
        <v>113</v>
      </c>
      <c r="C120" s="600">
        <v>440139</v>
      </c>
      <c r="D120" s="584" t="s">
        <v>284</v>
      </c>
    </row>
    <row r="121" spans="1:4" x14ac:dyDescent="0.3">
      <c r="A121" s="753">
        <v>5</v>
      </c>
      <c r="B121" s="780" t="s">
        <v>394</v>
      </c>
      <c r="C121" s="602">
        <v>440131</v>
      </c>
      <c r="D121" s="584"/>
    </row>
    <row r="122" spans="1:4" ht="15" thickBot="1" x14ac:dyDescent="0.35">
      <c r="A122" s="755">
        <v>5</v>
      </c>
      <c r="B122" s="782" t="s">
        <v>394</v>
      </c>
      <c r="C122" s="803">
        <v>440139</v>
      </c>
      <c r="D122" s="596"/>
    </row>
    <row r="123" spans="1:4" ht="15" thickTop="1" x14ac:dyDescent="0.3">
      <c r="A123" s="749">
        <v>5.0999999999999996</v>
      </c>
      <c r="B123" s="771" t="s">
        <v>80</v>
      </c>
      <c r="C123" s="595">
        <v>440130</v>
      </c>
      <c r="D123" s="584" t="s">
        <v>191</v>
      </c>
    </row>
    <row r="124" spans="1:4" x14ac:dyDescent="0.3">
      <c r="A124" s="753">
        <v>5.0999999999999996</v>
      </c>
      <c r="B124" s="780" t="s">
        <v>81</v>
      </c>
      <c r="C124" s="601" t="s">
        <v>200</v>
      </c>
      <c r="D124" s="596" t="s">
        <v>191</v>
      </c>
    </row>
    <row r="125" spans="1:4" x14ac:dyDescent="0.3">
      <c r="A125" s="753">
        <v>5.0999999999999996</v>
      </c>
      <c r="B125" s="780" t="s">
        <v>113</v>
      </c>
      <c r="C125" s="802" t="s">
        <v>199</v>
      </c>
      <c r="D125" s="445"/>
    </row>
    <row r="126" spans="1:4" ht="15" thickBot="1" x14ac:dyDescent="0.35">
      <c r="A126" s="754">
        <v>5.0999999999999996</v>
      </c>
      <c r="B126" s="781" t="s">
        <v>394</v>
      </c>
      <c r="C126" s="803" t="s">
        <v>199</v>
      </c>
      <c r="D126" s="444"/>
    </row>
    <row r="127" spans="1:4" ht="15" thickTop="1" x14ac:dyDescent="0.3">
      <c r="A127" s="749">
        <v>5.2</v>
      </c>
      <c r="B127" s="771" t="s">
        <v>80</v>
      </c>
      <c r="C127" s="595">
        <v>440130</v>
      </c>
      <c r="D127" s="584" t="s">
        <v>191</v>
      </c>
    </row>
    <row r="128" spans="1:4" x14ac:dyDescent="0.3">
      <c r="A128" s="753">
        <v>5.2</v>
      </c>
      <c r="B128" s="780" t="s">
        <v>81</v>
      </c>
      <c r="C128" s="601" t="s">
        <v>200</v>
      </c>
      <c r="D128" s="596" t="s">
        <v>191</v>
      </c>
    </row>
    <row r="129" spans="1:4" x14ac:dyDescent="0.3">
      <c r="A129" s="753">
        <v>5.2</v>
      </c>
      <c r="B129" s="780" t="s">
        <v>113</v>
      </c>
      <c r="C129" s="601">
        <v>440139</v>
      </c>
      <c r="D129" s="596" t="s">
        <v>191</v>
      </c>
    </row>
    <row r="130" spans="1:4" ht="15" thickBot="1" x14ac:dyDescent="0.35">
      <c r="A130" s="754">
        <v>5.2</v>
      </c>
      <c r="B130" s="781" t="s">
        <v>394</v>
      </c>
      <c r="C130" s="803">
        <v>440139</v>
      </c>
      <c r="D130" s="445"/>
    </row>
    <row r="131" spans="1:4" ht="15" thickTop="1" x14ac:dyDescent="0.3">
      <c r="A131" s="756">
        <v>6</v>
      </c>
      <c r="B131" s="783" t="s">
        <v>80</v>
      </c>
      <c r="C131" s="805">
        <v>4406</v>
      </c>
      <c r="D131" s="445"/>
    </row>
    <row r="132" spans="1:4" x14ac:dyDescent="0.3">
      <c r="A132" s="753">
        <v>6</v>
      </c>
      <c r="B132" s="780" t="s">
        <v>80</v>
      </c>
      <c r="C132" s="802">
        <v>4407</v>
      </c>
      <c r="D132" s="445"/>
    </row>
    <row r="133" spans="1:4" x14ac:dyDescent="0.3">
      <c r="A133" s="753">
        <v>6</v>
      </c>
      <c r="B133" s="780" t="s">
        <v>81</v>
      </c>
      <c r="C133" s="802">
        <v>4406</v>
      </c>
      <c r="D133" s="445"/>
    </row>
    <row r="134" spans="1:4" x14ac:dyDescent="0.3">
      <c r="A134" s="753">
        <v>6</v>
      </c>
      <c r="B134" s="780" t="s">
        <v>81</v>
      </c>
      <c r="C134" s="804">
        <v>4407</v>
      </c>
      <c r="D134" s="445"/>
    </row>
    <row r="135" spans="1:4" x14ac:dyDescent="0.3">
      <c r="A135" s="753">
        <v>6</v>
      </c>
      <c r="B135" s="780" t="s">
        <v>113</v>
      </c>
      <c r="C135" s="804">
        <v>4406</v>
      </c>
      <c r="D135" s="445"/>
    </row>
    <row r="136" spans="1:4" x14ac:dyDescent="0.3">
      <c r="A136" s="753">
        <v>6</v>
      </c>
      <c r="B136" s="780" t="s">
        <v>113</v>
      </c>
      <c r="C136" s="804">
        <v>4407</v>
      </c>
      <c r="D136" s="445"/>
    </row>
    <row r="137" spans="1:4" x14ac:dyDescent="0.3">
      <c r="A137" s="753">
        <v>6</v>
      </c>
      <c r="B137" s="780" t="s">
        <v>394</v>
      </c>
      <c r="C137" s="602">
        <v>4406</v>
      </c>
      <c r="D137" s="445"/>
    </row>
    <row r="138" spans="1:4" ht="15" thickBot="1" x14ac:dyDescent="0.35">
      <c r="A138" s="755">
        <v>6</v>
      </c>
      <c r="B138" s="782" t="s">
        <v>394</v>
      </c>
      <c r="C138" s="803">
        <v>4407</v>
      </c>
      <c r="D138" s="445"/>
    </row>
    <row r="139" spans="1:4" ht="15" thickTop="1" x14ac:dyDescent="0.3">
      <c r="A139" s="756" t="s">
        <v>348</v>
      </c>
      <c r="B139" s="783" t="s">
        <v>80</v>
      </c>
      <c r="C139" s="603">
        <v>440610</v>
      </c>
      <c r="D139" s="596" t="s">
        <v>191</v>
      </c>
    </row>
    <row r="140" spans="1:4" x14ac:dyDescent="0.3">
      <c r="A140" s="753" t="s">
        <v>348</v>
      </c>
      <c r="B140" s="780" t="s">
        <v>80</v>
      </c>
      <c r="C140" s="601">
        <v>440690</v>
      </c>
      <c r="D140" s="596" t="s">
        <v>191</v>
      </c>
    </row>
    <row r="141" spans="1:4" x14ac:dyDescent="0.3">
      <c r="A141" s="753" t="s">
        <v>348</v>
      </c>
      <c r="B141" s="780" t="s">
        <v>80</v>
      </c>
      <c r="C141" s="802">
        <v>440710</v>
      </c>
      <c r="D141" s="444"/>
    </row>
    <row r="142" spans="1:4" x14ac:dyDescent="0.3">
      <c r="A142" s="753" t="s">
        <v>348</v>
      </c>
      <c r="B142" s="780" t="s">
        <v>81</v>
      </c>
      <c r="C142" s="601">
        <v>440610</v>
      </c>
      <c r="D142" s="584" t="s">
        <v>284</v>
      </c>
    </row>
    <row r="143" spans="1:4" x14ac:dyDescent="0.3">
      <c r="A143" s="753" t="s">
        <v>348</v>
      </c>
      <c r="B143" s="780" t="s">
        <v>81</v>
      </c>
      <c r="C143" s="601">
        <v>440690</v>
      </c>
      <c r="D143" s="584" t="s">
        <v>284</v>
      </c>
    </row>
    <row r="144" spans="1:4" x14ac:dyDescent="0.3">
      <c r="A144" s="753" t="s">
        <v>348</v>
      </c>
      <c r="B144" s="780" t="s">
        <v>81</v>
      </c>
      <c r="C144" s="802">
        <v>440710</v>
      </c>
      <c r="D144" s="444"/>
    </row>
    <row r="145" spans="1:4" x14ac:dyDescent="0.3">
      <c r="A145" s="753" t="s">
        <v>348</v>
      </c>
      <c r="B145" s="780" t="s">
        <v>113</v>
      </c>
      <c r="C145" s="601">
        <v>440610</v>
      </c>
      <c r="D145" s="584" t="s">
        <v>284</v>
      </c>
    </row>
    <row r="146" spans="1:4" x14ac:dyDescent="0.3">
      <c r="A146" s="753" t="s">
        <v>348</v>
      </c>
      <c r="B146" s="780" t="s">
        <v>113</v>
      </c>
      <c r="C146" s="601">
        <v>440690</v>
      </c>
      <c r="D146" s="584" t="s">
        <v>284</v>
      </c>
    </row>
    <row r="147" spans="1:4" x14ac:dyDescent="0.3">
      <c r="A147" s="753" t="s">
        <v>348</v>
      </c>
      <c r="B147" s="780" t="s">
        <v>113</v>
      </c>
      <c r="C147" s="802">
        <v>440710</v>
      </c>
      <c r="D147" s="444"/>
    </row>
    <row r="148" spans="1:4" x14ac:dyDescent="0.3">
      <c r="A148" s="753" t="s">
        <v>348</v>
      </c>
      <c r="B148" s="780" t="s">
        <v>394</v>
      </c>
      <c r="C148" s="802">
        <v>440611</v>
      </c>
      <c r="D148" s="444"/>
    </row>
    <row r="149" spans="1:4" x14ac:dyDescent="0.3">
      <c r="A149" s="753" t="s">
        <v>348</v>
      </c>
      <c r="B149" s="780" t="s">
        <v>394</v>
      </c>
      <c r="C149" s="802">
        <v>440691</v>
      </c>
      <c r="D149" s="444"/>
    </row>
    <row r="150" spans="1:4" x14ac:dyDescent="0.3">
      <c r="A150" s="753" t="s">
        <v>348</v>
      </c>
      <c r="B150" s="780" t="s">
        <v>394</v>
      </c>
      <c r="C150" s="802">
        <v>440711</v>
      </c>
      <c r="D150" s="444"/>
    </row>
    <row r="151" spans="1:4" x14ac:dyDescent="0.3">
      <c r="A151" s="753" t="s">
        <v>348</v>
      </c>
      <c r="B151" s="780" t="s">
        <v>394</v>
      </c>
      <c r="C151" s="802">
        <v>440712</v>
      </c>
      <c r="D151" s="444"/>
    </row>
    <row r="152" spans="1:4" ht="15" thickBot="1" x14ac:dyDescent="0.35">
      <c r="A152" s="753" t="s">
        <v>348</v>
      </c>
      <c r="B152" s="780" t="s">
        <v>394</v>
      </c>
      <c r="C152" s="802">
        <v>440719</v>
      </c>
      <c r="D152" s="584"/>
    </row>
    <row r="153" spans="1:4" ht="15" thickTop="1" x14ac:dyDescent="0.3">
      <c r="A153" s="756" t="s">
        <v>349</v>
      </c>
      <c r="B153" s="783" t="s">
        <v>80</v>
      </c>
      <c r="C153" s="603">
        <v>440610</v>
      </c>
      <c r="D153" s="596" t="s">
        <v>191</v>
      </c>
    </row>
    <row r="154" spans="1:4" x14ac:dyDescent="0.3">
      <c r="A154" s="753" t="s">
        <v>349</v>
      </c>
      <c r="B154" s="780" t="s">
        <v>80</v>
      </c>
      <c r="C154" s="601">
        <v>440690</v>
      </c>
      <c r="D154" s="596" t="s">
        <v>191</v>
      </c>
    </row>
    <row r="155" spans="1:4" x14ac:dyDescent="0.3">
      <c r="A155" s="753" t="s">
        <v>349</v>
      </c>
      <c r="B155" s="780" t="s">
        <v>80</v>
      </c>
      <c r="C155" s="802">
        <v>440724</v>
      </c>
      <c r="D155" s="444"/>
    </row>
    <row r="156" spans="1:4" x14ac:dyDescent="0.3">
      <c r="A156" s="753" t="s">
        <v>349</v>
      </c>
      <c r="B156" s="780" t="s">
        <v>80</v>
      </c>
      <c r="C156" s="802">
        <v>440725</v>
      </c>
      <c r="D156" s="444"/>
    </row>
    <row r="157" spans="1:4" x14ac:dyDescent="0.3">
      <c r="A157" s="753" t="s">
        <v>349</v>
      </c>
      <c r="B157" s="780" t="s">
        <v>80</v>
      </c>
      <c r="C157" s="802">
        <v>440726</v>
      </c>
      <c r="D157" s="444"/>
    </row>
    <row r="158" spans="1:4" x14ac:dyDescent="0.3">
      <c r="A158" s="753" t="s">
        <v>349</v>
      </c>
      <c r="B158" s="780" t="s">
        <v>80</v>
      </c>
      <c r="C158" s="802">
        <v>440729</v>
      </c>
      <c r="D158" s="444"/>
    </row>
    <row r="159" spans="1:4" x14ac:dyDescent="0.3">
      <c r="A159" s="753" t="s">
        <v>349</v>
      </c>
      <c r="B159" s="780" t="s">
        <v>80</v>
      </c>
      <c r="C159" s="802">
        <v>440791</v>
      </c>
      <c r="D159" s="444"/>
    </row>
    <row r="160" spans="1:4" x14ac:dyDescent="0.3">
      <c r="A160" s="753" t="s">
        <v>349</v>
      </c>
      <c r="B160" s="780" t="s">
        <v>80</v>
      </c>
      <c r="C160" s="802">
        <v>440792</v>
      </c>
      <c r="D160" s="444"/>
    </row>
    <row r="161" spans="1:4" x14ac:dyDescent="0.3">
      <c r="A161" s="753" t="s">
        <v>349</v>
      </c>
      <c r="B161" s="780" t="s">
        <v>80</v>
      </c>
      <c r="C161" s="802">
        <v>440799</v>
      </c>
      <c r="D161" s="444"/>
    </row>
    <row r="162" spans="1:4" x14ac:dyDescent="0.3">
      <c r="A162" s="753" t="s">
        <v>349</v>
      </c>
      <c r="B162" s="780" t="s">
        <v>81</v>
      </c>
      <c r="C162" s="601">
        <v>440610</v>
      </c>
      <c r="D162" s="584" t="s">
        <v>284</v>
      </c>
    </row>
    <row r="163" spans="1:4" x14ac:dyDescent="0.3">
      <c r="A163" s="753" t="s">
        <v>349</v>
      </c>
      <c r="B163" s="780" t="s">
        <v>81</v>
      </c>
      <c r="C163" s="601">
        <v>440690</v>
      </c>
      <c r="D163" s="584" t="s">
        <v>284</v>
      </c>
    </row>
    <row r="164" spans="1:4" x14ac:dyDescent="0.3">
      <c r="A164" s="744" t="s">
        <v>349</v>
      </c>
      <c r="B164" s="773" t="s">
        <v>81</v>
      </c>
      <c r="C164" s="801" t="s">
        <v>201</v>
      </c>
      <c r="D164" s="444"/>
    </row>
    <row r="165" spans="1:4" x14ac:dyDescent="0.3">
      <c r="A165" s="745" t="s">
        <v>349</v>
      </c>
      <c r="B165" s="774" t="s">
        <v>81</v>
      </c>
      <c r="C165" s="804" t="s">
        <v>202</v>
      </c>
      <c r="D165" s="444"/>
    </row>
    <row r="166" spans="1:4" x14ac:dyDescent="0.3">
      <c r="A166" s="745" t="s">
        <v>349</v>
      </c>
      <c r="B166" s="774" t="s">
        <v>81</v>
      </c>
      <c r="C166" s="804" t="s">
        <v>203</v>
      </c>
      <c r="D166" s="444"/>
    </row>
    <row r="167" spans="1:4" x14ac:dyDescent="0.3">
      <c r="A167" s="745" t="s">
        <v>349</v>
      </c>
      <c r="B167" s="774" t="s">
        <v>81</v>
      </c>
      <c r="C167" s="804" t="s">
        <v>204</v>
      </c>
      <c r="D167" s="444"/>
    </row>
    <row r="168" spans="1:4" x14ac:dyDescent="0.3">
      <c r="A168" s="745" t="s">
        <v>349</v>
      </c>
      <c r="B168" s="774" t="s">
        <v>81</v>
      </c>
      <c r="C168" s="804" t="s">
        <v>205</v>
      </c>
      <c r="D168" s="444"/>
    </row>
    <row r="169" spans="1:4" x14ac:dyDescent="0.3">
      <c r="A169" s="745" t="s">
        <v>349</v>
      </c>
      <c r="B169" s="774" t="s">
        <v>81</v>
      </c>
      <c r="C169" s="804" t="s">
        <v>206</v>
      </c>
      <c r="D169" s="444"/>
    </row>
    <row r="170" spans="1:4" x14ac:dyDescent="0.3">
      <c r="A170" s="745" t="s">
        <v>349</v>
      </c>
      <c r="B170" s="774" t="s">
        <v>81</v>
      </c>
      <c r="C170" s="804" t="s">
        <v>207</v>
      </c>
      <c r="D170" s="444"/>
    </row>
    <row r="171" spans="1:4" x14ac:dyDescent="0.3">
      <c r="A171" s="745" t="s">
        <v>349</v>
      </c>
      <c r="B171" s="774" t="s">
        <v>81</v>
      </c>
      <c r="C171" s="804" t="s">
        <v>208</v>
      </c>
      <c r="D171" s="444"/>
    </row>
    <row r="172" spans="1:4" x14ac:dyDescent="0.3">
      <c r="A172" s="745" t="s">
        <v>349</v>
      </c>
      <c r="B172" s="774" t="s">
        <v>81</v>
      </c>
      <c r="C172" s="804" t="s">
        <v>209</v>
      </c>
      <c r="D172" s="444"/>
    </row>
    <row r="173" spans="1:4" x14ac:dyDescent="0.3">
      <c r="A173" s="745" t="s">
        <v>349</v>
      </c>
      <c r="B173" s="774" t="s">
        <v>81</v>
      </c>
      <c r="C173" s="804" t="s">
        <v>210</v>
      </c>
      <c r="D173" s="444"/>
    </row>
    <row r="174" spans="1:4" x14ac:dyDescent="0.3">
      <c r="A174" s="745" t="s">
        <v>349</v>
      </c>
      <c r="B174" s="774" t="s">
        <v>81</v>
      </c>
      <c r="C174" s="804" t="s">
        <v>211</v>
      </c>
      <c r="D174" s="444"/>
    </row>
    <row r="175" spans="1:4" x14ac:dyDescent="0.3">
      <c r="A175" s="745" t="s">
        <v>349</v>
      </c>
      <c r="B175" s="774" t="s">
        <v>81</v>
      </c>
      <c r="C175" s="804" t="s">
        <v>212</v>
      </c>
      <c r="D175" s="444"/>
    </row>
    <row r="176" spans="1:4" x14ac:dyDescent="0.3">
      <c r="A176" s="745" t="s">
        <v>349</v>
      </c>
      <c r="B176" s="774" t="s">
        <v>81</v>
      </c>
      <c r="C176" s="804" t="s">
        <v>213</v>
      </c>
      <c r="D176" s="444"/>
    </row>
    <row r="177" spans="1:4" x14ac:dyDescent="0.3">
      <c r="A177" s="745" t="s">
        <v>349</v>
      </c>
      <c r="B177" s="774" t="s">
        <v>113</v>
      </c>
      <c r="C177" s="599">
        <v>440610</v>
      </c>
      <c r="D177" s="584" t="s">
        <v>284</v>
      </c>
    </row>
    <row r="178" spans="1:4" x14ac:dyDescent="0.3">
      <c r="A178" s="745" t="s">
        <v>349</v>
      </c>
      <c r="B178" s="774" t="s">
        <v>113</v>
      </c>
      <c r="C178" s="599">
        <v>440690</v>
      </c>
      <c r="D178" s="584" t="s">
        <v>284</v>
      </c>
    </row>
    <row r="179" spans="1:4" x14ac:dyDescent="0.3">
      <c r="A179" s="745" t="s">
        <v>349</v>
      </c>
      <c r="B179" s="774" t="s">
        <v>113</v>
      </c>
      <c r="C179" s="804" t="s">
        <v>201</v>
      </c>
      <c r="D179" s="444"/>
    </row>
    <row r="180" spans="1:4" x14ac:dyDescent="0.3">
      <c r="A180" s="745" t="s">
        <v>349</v>
      </c>
      <c r="B180" s="774" t="s">
        <v>113</v>
      </c>
      <c r="C180" s="804" t="s">
        <v>202</v>
      </c>
      <c r="D180" s="444"/>
    </row>
    <row r="181" spans="1:4" x14ac:dyDescent="0.3">
      <c r="A181" s="745" t="s">
        <v>349</v>
      </c>
      <c r="B181" s="774" t="s">
        <v>113</v>
      </c>
      <c r="C181" s="804" t="s">
        <v>203</v>
      </c>
      <c r="D181" s="444"/>
    </row>
    <row r="182" spans="1:4" x14ac:dyDescent="0.3">
      <c r="A182" s="745" t="s">
        <v>349</v>
      </c>
      <c r="B182" s="774" t="s">
        <v>113</v>
      </c>
      <c r="C182" s="804" t="s">
        <v>204</v>
      </c>
      <c r="D182" s="444"/>
    </row>
    <row r="183" spans="1:4" x14ac:dyDescent="0.3">
      <c r="A183" s="745" t="s">
        <v>349</v>
      </c>
      <c r="B183" s="774" t="s">
        <v>113</v>
      </c>
      <c r="C183" s="804" t="s">
        <v>205</v>
      </c>
      <c r="D183" s="444"/>
    </row>
    <row r="184" spans="1:4" x14ac:dyDescent="0.3">
      <c r="A184" s="745" t="s">
        <v>349</v>
      </c>
      <c r="B184" s="774" t="s">
        <v>113</v>
      </c>
      <c r="C184" s="804" t="s">
        <v>206</v>
      </c>
      <c r="D184" s="444"/>
    </row>
    <row r="185" spans="1:4" x14ac:dyDescent="0.3">
      <c r="A185" s="745" t="s">
        <v>349</v>
      </c>
      <c r="B185" s="774" t="s">
        <v>113</v>
      </c>
      <c r="C185" s="804" t="s">
        <v>207</v>
      </c>
      <c r="D185" s="444"/>
    </row>
    <row r="186" spans="1:4" x14ac:dyDescent="0.3">
      <c r="A186" s="745" t="s">
        <v>349</v>
      </c>
      <c r="B186" s="774" t="s">
        <v>113</v>
      </c>
      <c r="C186" s="804" t="s">
        <v>208</v>
      </c>
      <c r="D186" s="444"/>
    </row>
    <row r="187" spans="1:4" x14ac:dyDescent="0.3">
      <c r="A187" s="745" t="s">
        <v>349</v>
      </c>
      <c r="B187" s="774" t="s">
        <v>113</v>
      </c>
      <c r="C187" s="804" t="s">
        <v>209</v>
      </c>
      <c r="D187" s="444"/>
    </row>
    <row r="188" spans="1:4" x14ac:dyDescent="0.3">
      <c r="A188" s="745" t="s">
        <v>349</v>
      </c>
      <c r="B188" s="774" t="s">
        <v>113</v>
      </c>
      <c r="C188" s="804" t="s">
        <v>210</v>
      </c>
      <c r="D188" s="444"/>
    </row>
    <row r="189" spans="1:4" x14ac:dyDescent="0.3">
      <c r="A189" s="745" t="s">
        <v>349</v>
      </c>
      <c r="B189" s="774" t="s">
        <v>113</v>
      </c>
      <c r="C189" s="804" t="s">
        <v>211</v>
      </c>
      <c r="D189" s="444"/>
    </row>
    <row r="190" spans="1:4" x14ac:dyDescent="0.3">
      <c r="A190" s="745" t="s">
        <v>349</v>
      </c>
      <c r="B190" s="774" t="s">
        <v>113</v>
      </c>
      <c r="C190" s="804" t="s">
        <v>212</v>
      </c>
      <c r="D190" s="444"/>
    </row>
    <row r="191" spans="1:4" x14ac:dyDescent="0.3">
      <c r="A191" s="745" t="s">
        <v>349</v>
      </c>
      <c r="B191" s="779" t="s">
        <v>113</v>
      </c>
      <c r="C191" s="602" t="s">
        <v>213</v>
      </c>
      <c r="D191" s="444"/>
    </row>
    <row r="192" spans="1:4" x14ac:dyDescent="0.3">
      <c r="A192" s="745" t="s">
        <v>349</v>
      </c>
      <c r="B192" s="779" t="s">
        <v>394</v>
      </c>
      <c r="C192" s="602">
        <v>4406.12</v>
      </c>
      <c r="D192" s="444"/>
    </row>
    <row r="193" spans="1:4" x14ac:dyDescent="0.3">
      <c r="A193" s="745" t="s">
        <v>349</v>
      </c>
      <c r="B193" s="779" t="s">
        <v>394</v>
      </c>
      <c r="C193" s="602">
        <v>4406.92</v>
      </c>
      <c r="D193" s="444"/>
    </row>
    <row r="194" spans="1:4" x14ac:dyDescent="0.3">
      <c r="A194" s="745" t="s">
        <v>349</v>
      </c>
      <c r="B194" s="779" t="s">
        <v>394</v>
      </c>
      <c r="C194" s="602">
        <v>4407.21</v>
      </c>
      <c r="D194" s="444"/>
    </row>
    <row r="195" spans="1:4" x14ac:dyDescent="0.3">
      <c r="A195" s="745" t="s">
        <v>349</v>
      </c>
      <c r="B195" s="779" t="s">
        <v>394</v>
      </c>
      <c r="C195" s="602">
        <v>4407.22</v>
      </c>
      <c r="D195" s="444"/>
    </row>
    <row r="196" spans="1:4" x14ac:dyDescent="0.3">
      <c r="A196" s="745" t="s">
        <v>349</v>
      </c>
      <c r="B196" s="779" t="s">
        <v>394</v>
      </c>
      <c r="C196" s="602">
        <v>4407.25</v>
      </c>
      <c r="D196" s="444"/>
    </row>
    <row r="197" spans="1:4" x14ac:dyDescent="0.3">
      <c r="A197" s="745" t="s">
        <v>349</v>
      </c>
      <c r="B197" s="779" t="s">
        <v>394</v>
      </c>
      <c r="C197" s="602">
        <v>4407.26</v>
      </c>
      <c r="D197" s="444"/>
    </row>
    <row r="198" spans="1:4" x14ac:dyDescent="0.3">
      <c r="A198" s="745" t="s">
        <v>349</v>
      </c>
      <c r="B198" s="779" t="s">
        <v>394</v>
      </c>
      <c r="C198" s="602">
        <v>4407.2700000000004</v>
      </c>
      <c r="D198" s="444"/>
    </row>
    <row r="199" spans="1:4" x14ac:dyDescent="0.3">
      <c r="A199" s="745" t="s">
        <v>349</v>
      </c>
      <c r="B199" s="779" t="s">
        <v>394</v>
      </c>
      <c r="C199" s="602">
        <v>4407.28</v>
      </c>
      <c r="D199" s="444"/>
    </row>
    <row r="200" spans="1:4" x14ac:dyDescent="0.3">
      <c r="A200" s="745" t="s">
        <v>349</v>
      </c>
      <c r="B200" s="779" t="s">
        <v>394</v>
      </c>
      <c r="C200" s="602">
        <v>4407.29</v>
      </c>
      <c r="D200" s="444"/>
    </row>
    <row r="201" spans="1:4" x14ac:dyDescent="0.3">
      <c r="A201" s="745" t="s">
        <v>349</v>
      </c>
      <c r="B201" s="779" t="s">
        <v>394</v>
      </c>
      <c r="C201" s="602">
        <v>4407.91</v>
      </c>
      <c r="D201" s="444"/>
    </row>
    <row r="202" spans="1:4" x14ac:dyDescent="0.3">
      <c r="A202" s="745" t="s">
        <v>349</v>
      </c>
      <c r="B202" s="779" t="s">
        <v>394</v>
      </c>
      <c r="C202" s="602">
        <v>4407.92</v>
      </c>
      <c r="D202" s="444"/>
    </row>
    <row r="203" spans="1:4" x14ac:dyDescent="0.3">
      <c r="A203" s="745" t="s">
        <v>349</v>
      </c>
      <c r="B203" s="779" t="s">
        <v>394</v>
      </c>
      <c r="C203" s="602">
        <v>4407.93</v>
      </c>
      <c r="D203" s="444"/>
    </row>
    <row r="204" spans="1:4" x14ac:dyDescent="0.3">
      <c r="A204" s="745" t="s">
        <v>349</v>
      </c>
      <c r="B204" s="779" t="s">
        <v>394</v>
      </c>
      <c r="C204" s="602">
        <v>4407.9399999999996</v>
      </c>
      <c r="D204" s="444"/>
    </row>
    <row r="205" spans="1:4" x14ac:dyDescent="0.3">
      <c r="A205" s="745" t="s">
        <v>349</v>
      </c>
      <c r="B205" s="779" t="s">
        <v>394</v>
      </c>
      <c r="C205" s="602">
        <v>4407.95</v>
      </c>
      <c r="D205" s="444"/>
    </row>
    <row r="206" spans="1:4" x14ac:dyDescent="0.3">
      <c r="A206" s="745" t="s">
        <v>349</v>
      </c>
      <c r="B206" s="779" t="s">
        <v>394</v>
      </c>
      <c r="C206" s="602">
        <v>4407.96</v>
      </c>
      <c r="D206" s="444"/>
    </row>
    <row r="207" spans="1:4" x14ac:dyDescent="0.3">
      <c r="A207" s="745" t="s">
        <v>349</v>
      </c>
      <c r="B207" s="779" t="s">
        <v>394</v>
      </c>
      <c r="C207" s="602">
        <v>4407.97</v>
      </c>
      <c r="D207" s="444"/>
    </row>
    <row r="208" spans="1:4" ht="15" thickBot="1" x14ac:dyDescent="0.35">
      <c r="A208" s="754" t="s">
        <v>349</v>
      </c>
      <c r="B208" s="781" t="s">
        <v>394</v>
      </c>
      <c r="C208" s="803">
        <v>4407.99</v>
      </c>
      <c r="D208" s="444"/>
    </row>
    <row r="209" spans="1:4" ht="15" thickTop="1" x14ac:dyDescent="0.3">
      <c r="A209" s="753" t="s">
        <v>350</v>
      </c>
      <c r="B209" s="780" t="s">
        <v>80</v>
      </c>
      <c r="C209" s="601">
        <v>440610</v>
      </c>
      <c r="D209" s="596" t="s">
        <v>284</v>
      </c>
    </row>
    <row r="210" spans="1:4" x14ac:dyDescent="0.3">
      <c r="A210" s="753" t="s">
        <v>350</v>
      </c>
      <c r="B210" s="780" t="s">
        <v>80</v>
      </c>
      <c r="C210" s="601">
        <v>440690</v>
      </c>
      <c r="D210" s="596" t="s">
        <v>284</v>
      </c>
    </row>
    <row r="211" spans="1:4" x14ac:dyDescent="0.3">
      <c r="A211" s="753" t="s">
        <v>350</v>
      </c>
      <c r="B211" s="780" t="s">
        <v>80</v>
      </c>
      <c r="C211" s="802">
        <v>440724</v>
      </c>
      <c r="D211" s="444"/>
    </row>
    <row r="212" spans="1:4" x14ac:dyDescent="0.3">
      <c r="A212" s="753" t="s">
        <v>350</v>
      </c>
      <c r="B212" s="780" t="s">
        <v>80</v>
      </c>
      <c r="C212" s="802">
        <v>440725</v>
      </c>
      <c r="D212" s="444"/>
    </row>
    <row r="213" spans="1:4" x14ac:dyDescent="0.3">
      <c r="A213" s="753" t="s">
        <v>350</v>
      </c>
      <c r="B213" s="780" t="s">
        <v>80</v>
      </c>
      <c r="C213" s="802">
        <v>440726</v>
      </c>
      <c r="D213" s="444"/>
    </row>
    <row r="214" spans="1:4" x14ac:dyDescent="0.3">
      <c r="A214" s="753" t="s">
        <v>350</v>
      </c>
      <c r="B214" s="780" t="s">
        <v>80</v>
      </c>
      <c r="C214" s="802">
        <v>440729</v>
      </c>
      <c r="D214" s="444"/>
    </row>
    <row r="215" spans="1:4" x14ac:dyDescent="0.3">
      <c r="A215" s="753" t="s">
        <v>350</v>
      </c>
      <c r="B215" s="780" t="s">
        <v>80</v>
      </c>
      <c r="C215" s="601">
        <v>440799</v>
      </c>
      <c r="D215" s="596" t="s">
        <v>191</v>
      </c>
    </row>
    <row r="216" spans="1:4" x14ac:dyDescent="0.3">
      <c r="A216" s="753" t="s">
        <v>350</v>
      </c>
      <c r="B216" s="780" t="s">
        <v>81</v>
      </c>
      <c r="C216" s="601">
        <v>440610</v>
      </c>
      <c r="D216" s="596" t="s">
        <v>284</v>
      </c>
    </row>
    <row r="217" spans="1:4" x14ac:dyDescent="0.3">
      <c r="A217" s="753" t="s">
        <v>350</v>
      </c>
      <c r="B217" s="780" t="s">
        <v>81</v>
      </c>
      <c r="C217" s="601">
        <v>440690</v>
      </c>
      <c r="D217" s="596" t="s">
        <v>284</v>
      </c>
    </row>
    <row r="218" spans="1:4" x14ac:dyDescent="0.3">
      <c r="A218" s="745" t="s">
        <v>350</v>
      </c>
      <c r="B218" s="774" t="s">
        <v>81</v>
      </c>
      <c r="C218" s="804" t="s">
        <v>201</v>
      </c>
      <c r="D218" s="444"/>
    </row>
    <row r="219" spans="1:4" x14ac:dyDescent="0.3">
      <c r="A219" s="745" t="s">
        <v>350</v>
      </c>
      <c r="B219" s="774" t="s">
        <v>81</v>
      </c>
      <c r="C219" s="804" t="s">
        <v>202</v>
      </c>
      <c r="D219" s="444"/>
    </row>
    <row r="220" spans="1:4" x14ac:dyDescent="0.3">
      <c r="A220" s="745" t="s">
        <v>350</v>
      </c>
      <c r="B220" s="774" t="s">
        <v>81</v>
      </c>
      <c r="C220" s="804" t="s">
        <v>203</v>
      </c>
      <c r="D220" s="444"/>
    </row>
    <row r="221" spans="1:4" x14ac:dyDescent="0.3">
      <c r="A221" s="745" t="s">
        <v>350</v>
      </c>
      <c r="B221" s="774" t="s">
        <v>81</v>
      </c>
      <c r="C221" s="804" t="s">
        <v>204</v>
      </c>
      <c r="D221" s="444"/>
    </row>
    <row r="222" spans="1:4" x14ac:dyDescent="0.3">
      <c r="A222" s="745" t="s">
        <v>350</v>
      </c>
      <c r="B222" s="774" t="s">
        <v>81</v>
      </c>
      <c r="C222" s="804" t="s">
        <v>205</v>
      </c>
      <c r="D222" s="444"/>
    </row>
    <row r="223" spans="1:4" x14ac:dyDescent="0.3">
      <c r="A223" s="745" t="s">
        <v>350</v>
      </c>
      <c r="B223" s="774" t="s">
        <v>81</v>
      </c>
      <c r="C223" s="804" t="s">
        <v>206</v>
      </c>
      <c r="D223" s="444"/>
    </row>
    <row r="224" spans="1:4" x14ac:dyDescent="0.3">
      <c r="A224" s="745" t="s">
        <v>350</v>
      </c>
      <c r="B224" s="774" t="s">
        <v>81</v>
      </c>
      <c r="C224" s="804" t="s">
        <v>207</v>
      </c>
      <c r="D224" s="444"/>
    </row>
    <row r="225" spans="1:4" x14ac:dyDescent="0.3">
      <c r="A225" s="745" t="s">
        <v>350</v>
      </c>
      <c r="B225" s="774" t="s">
        <v>81</v>
      </c>
      <c r="C225" s="599" t="s">
        <v>213</v>
      </c>
      <c r="D225" s="596" t="s">
        <v>191</v>
      </c>
    </row>
    <row r="226" spans="1:4" x14ac:dyDescent="0.3">
      <c r="A226" s="745" t="s">
        <v>350</v>
      </c>
      <c r="B226" s="774" t="s">
        <v>113</v>
      </c>
      <c r="C226" s="599">
        <v>440610</v>
      </c>
      <c r="D226" s="596" t="s">
        <v>284</v>
      </c>
    </row>
    <row r="227" spans="1:4" x14ac:dyDescent="0.3">
      <c r="A227" s="745" t="s">
        <v>350</v>
      </c>
      <c r="B227" s="774" t="s">
        <v>113</v>
      </c>
      <c r="C227" s="599">
        <v>440690</v>
      </c>
      <c r="D227" s="596" t="s">
        <v>284</v>
      </c>
    </row>
    <row r="228" spans="1:4" x14ac:dyDescent="0.3">
      <c r="A228" s="745" t="s">
        <v>350</v>
      </c>
      <c r="B228" s="774" t="s">
        <v>113</v>
      </c>
      <c r="C228" s="804" t="s">
        <v>201</v>
      </c>
      <c r="D228" s="444"/>
    </row>
    <row r="229" spans="1:4" x14ac:dyDescent="0.3">
      <c r="A229" s="745" t="s">
        <v>350</v>
      </c>
      <c r="B229" s="774" t="s">
        <v>113</v>
      </c>
      <c r="C229" s="804" t="s">
        <v>202</v>
      </c>
      <c r="D229" s="444"/>
    </row>
    <row r="230" spans="1:4" x14ac:dyDescent="0.3">
      <c r="A230" s="745" t="s">
        <v>350</v>
      </c>
      <c r="B230" s="774" t="s">
        <v>113</v>
      </c>
      <c r="C230" s="804" t="s">
        <v>203</v>
      </c>
      <c r="D230" s="444"/>
    </row>
    <row r="231" spans="1:4" x14ac:dyDescent="0.3">
      <c r="A231" s="745" t="s">
        <v>350</v>
      </c>
      <c r="B231" s="774" t="s">
        <v>113</v>
      </c>
      <c r="C231" s="804" t="s">
        <v>204</v>
      </c>
      <c r="D231" s="444"/>
    </row>
    <row r="232" spans="1:4" x14ac:dyDescent="0.3">
      <c r="A232" s="745" t="s">
        <v>350</v>
      </c>
      <c r="B232" s="774" t="s">
        <v>113</v>
      </c>
      <c r="C232" s="804" t="s">
        <v>205</v>
      </c>
      <c r="D232" s="444"/>
    </row>
    <row r="233" spans="1:4" x14ac:dyDescent="0.3">
      <c r="A233" s="745" t="s">
        <v>350</v>
      </c>
      <c r="B233" s="774" t="s">
        <v>113</v>
      </c>
      <c r="C233" s="804" t="s">
        <v>206</v>
      </c>
      <c r="D233" s="444"/>
    </row>
    <row r="234" spans="1:4" x14ac:dyDescent="0.3">
      <c r="A234" s="745" t="s">
        <v>350</v>
      </c>
      <c r="B234" s="774" t="s">
        <v>113</v>
      </c>
      <c r="C234" s="804" t="s">
        <v>207</v>
      </c>
      <c r="D234" s="444"/>
    </row>
    <row r="235" spans="1:4" x14ac:dyDescent="0.3">
      <c r="A235" s="752" t="s">
        <v>350</v>
      </c>
      <c r="B235" s="779" t="s">
        <v>113</v>
      </c>
      <c r="C235" s="600" t="s">
        <v>213</v>
      </c>
      <c r="D235" s="584" t="s">
        <v>284</v>
      </c>
    </row>
    <row r="236" spans="1:4" x14ac:dyDescent="0.3">
      <c r="A236" s="752" t="s">
        <v>350</v>
      </c>
      <c r="B236" s="779" t="s">
        <v>394</v>
      </c>
      <c r="C236" s="600">
        <v>440612</v>
      </c>
      <c r="D236" s="596" t="s">
        <v>191</v>
      </c>
    </row>
    <row r="237" spans="1:4" x14ac:dyDescent="0.3">
      <c r="A237" s="752" t="s">
        <v>350</v>
      </c>
      <c r="B237" s="779" t="s">
        <v>394</v>
      </c>
      <c r="C237" s="600">
        <v>440692</v>
      </c>
      <c r="D237" s="596" t="s">
        <v>191</v>
      </c>
    </row>
    <row r="238" spans="1:4" x14ac:dyDescent="0.3">
      <c r="A238" s="752" t="s">
        <v>350</v>
      </c>
      <c r="B238" s="779" t="s">
        <v>394</v>
      </c>
      <c r="C238" s="602">
        <v>440721</v>
      </c>
      <c r="D238" s="444"/>
    </row>
    <row r="239" spans="1:4" x14ac:dyDescent="0.3">
      <c r="A239" s="752" t="s">
        <v>350</v>
      </c>
      <c r="B239" s="779" t="s">
        <v>394</v>
      </c>
      <c r="C239" s="602">
        <v>440722</v>
      </c>
      <c r="D239" s="444"/>
    </row>
    <row r="240" spans="1:4" x14ac:dyDescent="0.3">
      <c r="A240" s="752" t="s">
        <v>350</v>
      </c>
      <c r="B240" s="779" t="s">
        <v>394</v>
      </c>
      <c r="C240" s="602">
        <v>440725</v>
      </c>
      <c r="D240" s="444"/>
    </row>
    <row r="241" spans="1:4" x14ac:dyDescent="0.3">
      <c r="A241" s="752" t="s">
        <v>350</v>
      </c>
      <c r="B241" s="779" t="s">
        <v>394</v>
      </c>
      <c r="C241" s="602">
        <v>440726</v>
      </c>
      <c r="D241" s="444"/>
    </row>
    <row r="242" spans="1:4" x14ac:dyDescent="0.3">
      <c r="A242" s="752" t="s">
        <v>350</v>
      </c>
      <c r="B242" s="779" t="s">
        <v>394</v>
      </c>
      <c r="C242" s="602">
        <v>440727</v>
      </c>
      <c r="D242" s="444"/>
    </row>
    <row r="243" spans="1:4" x14ac:dyDescent="0.3">
      <c r="A243" s="752" t="s">
        <v>350</v>
      </c>
      <c r="B243" s="779" t="s">
        <v>394</v>
      </c>
      <c r="C243" s="602">
        <v>440728</v>
      </c>
      <c r="D243" s="444"/>
    </row>
    <row r="244" spans="1:4" ht="15" thickBot="1" x14ac:dyDescent="0.35">
      <c r="A244" s="752" t="s">
        <v>350</v>
      </c>
      <c r="B244" s="779" t="s">
        <v>394</v>
      </c>
      <c r="C244" s="602">
        <v>440729</v>
      </c>
      <c r="D244" s="444"/>
    </row>
    <row r="245" spans="1:4" ht="15" thickTop="1" x14ac:dyDescent="0.3">
      <c r="A245" s="756">
        <v>7</v>
      </c>
      <c r="B245" s="783" t="s">
        <v>80</v>
      </c>
      <c r="C245" s="805">
        <v>4408</v>
      </c>
      <c r="D245" s="445"/>
    </row>
    <row r="246" spans="1:4" x14ac:dyDescent="0.3">
      <c r="A246" s="745">
        <v>7</v>
      </c>
      <c r="B246" s="774" t="s">
        <v>81</v>
      </c>
      <c r="C246" s="804">
        <v>4408</v>
      </c>
      <c r="D246" s="444"/>
    </row>
    <row r="247" spans="1:4" x14ac:dyDescent="0.3">
      <c r="A247" s="745">
        <v>7</v>
      </c>
      <c r="B247" s="774" t="s">
        <v>113</v>
      </c>
      <c r="C247" s="804">
        <v>4408</v>
      </c>
      <c r="D247" s="445"/>
    </row>
    <row r="248" spans="1:4" ht="15" thickBot="1" x14ac:dyDescent="0.35">
      <c r="A248" s="754">
        <v>7</v>
      </c>
      <c r="B248" s="781" t="s">
        <v>394</v>
      </c>
      <c r="C248" s="804">
        <v>4408</v>
      </c>
      <c r="D248" s="445"/>
    </row>
    <row r="249" spans="1:4" ht="15" thickTop="1" x14ac:dyDescent="0.3">
      <c r="A249" s="756" t="s">
        <v>352</v>
      </c>
      <c r="B249" s="783" t="s">
        <v>80</v>
      </c>
      <c r="C249" s="805">
        <v>440810</v>
      </c>
      <c r="D249" s="445"/>
    </row>
    <row r="250" spans="1:4" x14ac:dyDescent="0.3">
      <c r="A250" s="745" t="s">
        <v>352</v>
      </c>
      <c r="B250" s="774" t="s">
        <v>81</v>
      </c>
      <c r="C250" s="804" t="s">
        <v>214</v>
      </c>
      <c r="D250" s="444"/>
    </row>
    <row r="251" spans="1:4" x14ac:dyDescent="0.3">
      <c r="A251" s="752" t="s">
        <v>352</v>
      </c>
      <c r="B251" s="779" t="s">
        <v>113</v>
      </c>
      <c r="C251" s="602" t="s">
        <v>214</v>
      </c>
      <c r="D251" s="444"/>
    </row>
    <row r="252" spans="1:4" ht="15" thickBot="1" x14ac:dyDescent="0.35">
      <c r="A252" s="754" t="s">
        <v>352</v>
      </c>
      <c r="B252" s="781" t="s">
        <v>394</v>
      </c>
      <c r="C252" s="803" t="s">
        <v>214</v>
      </c>
      <c r="D252" s="444"/>
    </row>
    <row r="253" spans="1:4" ht="15" thickTop="1" x14ac:dyDescent="0.3">
      <c r="A253" s="756" t="s">
        <v>353</v>
      </c>
      <c r="B253" s="783" t="s">
        <v>80</v>
      </c>
      <c r="C253" s="806">
        <v>440831</v>
      </c>
      <c r="D253" s="444"/>
    </row>
    <row r="254" spans="1:4" x14ac:dyDescent="0.3">
      <c r="A254" s="753" t="s">
        <v>353</v>
      </c>
      <c r="B254" s="780" t="s">
        <v>80</v>
      </c>
      <c r="C254" s="807">
        <v>440839</v>
      </c>
      <c r="D254" s="444"/>
    </row>
    <row r="255" spans="1:4" x14ac:dyDescent="0.3">
      <c r="A255" s="753" t="s">
        <v>353</v>
      </c>
      <c r="B255" s="780" t="s">
        <v>80</v>
      </c>
      <c r="C255" s="802">
        <v>440890</v>
      </c>
      <c r="D255" s="445"/>
    </row>
    <row r="256" spans="1:4" x14ac:dyDescent="0.3">
      <c r="A256" s="745" t="s">
        <v>353</v>
      </c>
      <c r="B256" s="774" t="s">
        <v>81</v>
      </c>
      <c r="C256" s="804" t="s">
        <v>215</v>
      </c>
      <c r="D256" s="444"/>
    </row>
    <row r="257" spans="1:4" x14ac:dyDescent="0.3">
      <c r="A257" s="745" t="s">
        <v>353</v>
      </c>
      <c r="B257" s="774" t="s">
        <v>81</v>
      </c>
      <c r="C257" s="804" t="s">
        <v>216</v>
      </c>
      <c r="D257" s="444"/>
    </row>
    <row r="258" spans="1:4" x14ac:dyDescent="0.3">
      <c r="A258" s="745" t="s">
        <v>353</v>
      </c>
      <c r="B258" s="774" t="s">
        <v>81</v>
      </c>
      <c r="C258" s="804" t="s">
        <v>217</v>
      </c>
      <c r="D258" s="444"/>
    </row>
    <row r="259" spans="1:4" x14ac:dyDescent="0.3">
      <c r="A259" s="745" t="s">
        <v>353</v>
      </c>
      <c r="B259" s="774" t="s">
        <v>113</v>
      </c>
      <c r="C259" s="804" t="s">
        <v>215</v>
      </c>
      <c r="D259" s="444"/>
    </row>
    <row r="260" spans="1:4" x14ac:dyDescent="0.3">
      <c r="A260" s="745" t="s">
        <v>353</v>
      </c>
      <c r="B260" s="774" t="s">
        <v>113</v>
      </c>
      <c r="C260" s="804" t="s">
        <v>216</v>
      </c>
      <c r="D260" s="444"/>
    </row>
    <row r="261" spans="1:4" x14ac:dyDescent="0.3">
      <c r="A261" s="752" t="s">
        <v>353</v>
      </c>
      <c r="B261" s="779" t="s">
        <v>113</v>
      </c>
      <c r="C261" s="602" t="s">
        <v>217</v>
      </c>
      <c r="D261" s="444"/>
    </row>
    <row r="262" spans="1:4" x14ac:dyDescent="0.3">
      <c r="A262" s="752" t="s">
        <v>353</v>
      </c>
      <c r="B262" s="779" t="s">
        <v>394</v>
      </c>
      <c r="C262" s="602">
        <v>440831</v>
      </c>
      <c r="D262" s="444"/>
    </row>
    <row r="263" spans="1:4" x14ac:dyDescent="0.3">
      <c r="A263" s="752" t="s">
        <v>353</v>
      </c>
      <c r="B263" s="779" t="s">
        <v>394</v>
      </c>
      <c r="C263" s="602">
        <v>440839</v>
      </c>
      <c r="D263" s="444"/>
    </row>
    <row r="264" spans="1:4" ht="15" thickBot="1" x14ac:dyDescent="0.35">
      <c r="A264" s="752" t="s">
        <v>353</v>
      </c>
      <c r="B264" s="779" t="s">
        <v>394</v>
      </c>
      <c r="C264" s="803">
        <v>440890</v>
      </c>
      <c r="D264" s="444"/>
    </row>
    <row r="265" spans="1:4" ht="15" thickTop="1" x14ac:dyDescent="0.3">
      <c r="A265" s="756" t="s">
        <v>354</v>
      </c>
      <c r="B265" s="783" t="s">
        <v>80</v>
      </c>
      <c r="C265" s="806">
        <v>440831</v>
      </c>
      <c r="D265" s="444"/>
    </row>
    <row r="266" spans="1:4" x14ac:dyDescent="0.3">
      <c r="A266" s="753" t="s">
        <v>354</v>
      </c>
      <c r="B266" s="780" t="s">
        <v>80</v>
      </c>
      <c r="C266" s="807">
        <v>440839</v>
      </c>
      <c r="D266" s="444"/>
    </row>
    <row r="267" spans="1:4" x14ac:dyDescent="0.3">
      <c r="A267" s="753" t="s">
        <v>354</v>
      </c>
      <c r="B267" s="780" t="s">
        <v>80</v>
      </c>
      <c r="C267" s="601">
        <v>440890</v>
      </c>
      <c r="D267" s="596" t="s">
        <v>191</v>
      </c>
    </row>
    <row r="268" spans="1:4" x14ac:dyDescent="0.3">
      <c r="A268" s="745" t="s">
        <v>354</v>
      </c>
      <c r="B268" s="774" t="s">
        <v>81</v>
      </c>
      <c r="C268" s="804" t="s">
        <v>215</v>
      </c>
      <c r="D268" s="444"/>
    </row>
    <row r="269" spans="1:4" x14ac:dyDescent="0.3">
      <c r="A269" s="745" t="s">
        <v>354</v>
      </c>
      <c r="B269" s="774" t="s">
        <v>81</v>
      </c>
      <c r="C269" s="804" t="s">
        <v>216</v>
      </c>
      <c r="D269" s="444"/>
    </row>
    <row r="270" spans="1:4" x14ac:dyDescent="0.3">
      <c r="A270" s="745" t="s">
        <v>354</v>
      </c>
      <c r="B270" s="774" t="s">
        <v>81</v>
      </c>
      <c r="C270" s="599" t="s">
        <v>217</v>
      </c>
      <c r="D270" s="596" t="s">
        <v>191</v>
      </c>
    </row>
    <row r="271" spans="1:4" x14ac:dyDescent="0.3">
      <c r="A271" s="745" t="s">
        <v>354</v>
      </c>
      <c r="B271" s="774" t="s">
        <v>113</v>
      </c>
      <c r="C271" s="804" t="s">
        <v>215</v>
      </c>
      <c r="D271" s="444"/>
    </row>
    <row r="272" spans="1:4" x14ac:dyDescent="0.3">
      <c r="A272" s="745" t="s">
        <v>354</v>
      </c>
      <c r="B272" s="774" t="s">
        <v>113</v>
      </c>
      <c r="C272" s="804" t="s">
        <v>216</v>
      </c>
      <c r="D272" s="444"/>
    </row>
    <row r="273" spans="1:4" x14ac:dyDescent="0.3">
      <c r="A273" s="752" t="s">
        <v>354</v>
      </c>
      <c r="B273" s="779" t="s">
        <v>113</v>
      </c>
      <c r="C273" s="600" t="s">
        <v>217</v>
      </c>
      <c r="D273" s="584" t="s">
        <v>284</v>
      </c>
    </row>
    <row r="274" spans="1:4" x14ac:dyDescent="0.3">
      <c r="A274" s="752" t="s">
        <v>354</v>
      </c>
      <c r="B274" s="779" t="s">
        <v>394</v>
      </c>
      <c r="C274" s="602">
        <v>440831</v>
      </c>
      <c r="D274" s="444"/>
    </row>
    <row r="275" spans="1:4" ht="15" thickBot="1" x14ac:dyDescent="0.35">
      <c r="A275" s="754" t="s">
        <v>354</v>
      </c>
      <c r="B275" s="781" t="s">
        <v>394</v>
      </c>
      <c r="C275" s="803">
        <v>440839</v>
      </c>
      <c r="D275" s="445"/>
    </row>
    <row r="276" spans="1:4" ht="15" thickTop="1" x14ac:dyDescent="0.3">
      <c r="A276" s="753">
        <v>8</v>
      </c>
      <c r="B276" s="780" t="s">
        <v>80</v>
      </c>
      <c r="C276" s="807">
        <v>4410</v>
      </c>
      <c r="D276" s="445"/>
    </row>
    <row r="277" spans="1:4" x14ac:dyDescent="0.3">
      <c r="A277" s="753">
        <v>8</v>
      </c>
      <c r="B277" s="780" t="s">
        <v>80</v>
      </c>
      <c r="C277" s="807">
        <v>4411</v>
      </c>
      <c r="D277" s="445"/>
    </row>
    <row r="278" spans="1:4" x14ac:dyDescent="0.3">
      <c r="A278" s="745">
        <v>8</v>
      </c>
      <c r="B278" s="774" t="s">
        <v>80</v>
      </c>
      <c r="C278" s="795">
        <v>441213</v>
      </c>
      <c r="D278" s="445"/>
    </row>
    <row r="279" spans="1:4" x14ac:dyDescent="0.3">
      <c r="A279" s="745">
        <v>8</v>
      </c>
      <c r="B279" s="774" t="s">
        <v>80</v>
      </c>
      <c r="C279" s="795">
        <v>441214</v>
      </c>
      <c r="D279" s="445"/>
    </row>
    <row r="280" spans="1:4" x14ac:dyDescent="0.3">
      <c r="A280" s="745">
        <v>8</v>
      </c>
      <c r="B280" s="774" t="s">
        <v>80</v>
      </c>
      <c r="C280" s="795">
        <v>441219</v>
      </c>
      <c r="D280" s="445"/>
    </row>
    <row r="281" spans="1:4" x14ac:dyDescent="0.3">
      <c r="A281" s="745">
        <v>8</v>
      </c>
      <c r="B281" s="774" t="s">
        <v>80</v>
      </c>
      <c r="C281" s="583" t="s">
        <v>230</v>
      </c>
      <c r="D281" s="596" t="s">
        <v>284</v>
      </c>
    </row>
    <row r="282" spans="1:4" x14ac:dyDescent="0.3">
      <c r="A282" s="745">
        <v>8</v>
      </c>
      <c r="B282" s="774" t="s">
        <v>81</v>
      </c>
      <c r="C282" s="795" t="s">
        <v>218</v>
      </c>
      <c r="D282" s="445"/>
    </row>
    <row r="283" spans="1:4" x14ac:dyDescent="0.3">
      <c r="A283" s="745">
        <v>8</v>
      </c>
      <c r="B283" s="774" t="s">
        <v>81</v>
      </c>
      <c r="C283" s="795">
        <v>4411</v>
      </c>
      <c r="D283" s="445"/>
    </row>
    <row r="284" spans="1:4" x14ac:dyDescent="0.3">
      <c r="A284" s="745">
        <v>8</v>
      </c>
      <c r="B284" s="774" t="s">
        <v>81</v>
      </c>
      <c r="C284" s="795" t="s">
        <v>226</v>
      </c>
      <c r="D284" s="445"/>
    </row>
    <row r="285" spans="1:4" x14ac:dyDescent="0.3">
      <c r="A285" s="745">
        <v>8</v>
      </c>
      <c r="B285" s="774" t="s">
        <v>81</v>
      </c>
      <c r="C285" s="795" t="s">
        <v>227</v>
      </c>
      <c r="D285" s="445"/>
    </row>
    <row r="286" spans="1:4" x14ac:dyDescent="0.3">
      <c r="A286" s="745">
        <v>8</v>
      </c>
      <c r="B286" s="774" t="s">
        <v>81</v>
      </c>
      <c r="C286" s="795" t="s">
        <v>228</v>
      </c>
      <c r="D286" s="445"/>
    </row>
    <row r="287" spans="1:4" x14ac:dyDescent="0.3">
      <c r="A287" s="745">
        <v>8</v>
      </c>
      <c r="B287" s="774" t="s">
        <v>81</v>
      </c>
      <c r="C287" s="795" t="s">
        <v>229</v>
      </c>
      <c r="D287" s="445"/>
    </row>
    <row r="288" spans="1:4" x14ac:dyDescent="0.3">
      <c r="A288" s="745">
        <v>8</v>
      </c>
      <c r="B288" s="774" t="s">
        <v>81</v>
      </c>
      <c r="C288" s="795" t="s">
        <v>230</v>
      </c>
      <c r="D288" s="445"/>
    </row>
    <row r="289" spans="1:4" x14ac:dyDescent="0.3">
      <c r="A289" s="745">
        <v>8</v>
      </c>
      <c r="B289" s="774" t="s">
        <v>113</v>
      </c>
      <c r="C289" s="795" t="s">
        <v>218</v>
      </c>
      <c r="D289" s="445"/>
    </row>
    <row r="290" spans="1:4" x14ac:dyDescent="0.3">
      <c r="A290" s="745">
        <v>8</v>
      </c>
      <c r="B290" s="774" t="s">
        <v>113</v>
      </c>
      <c r="C290" s="795">
        <v>4411</v>
      </c>
      <c r="D290" s="445"/>
    </row>
    <row r="291" spans="1:4" x14ac:dyDescent="0.3">
      <c r="A291" s="745">
        <v>8</v>
      </c>
      <c r="B291" s="774" t="s">
        <v>113</v>
      </c>
      <c r="C291" s="795" t="s">
        <v>226</v>
      </c>
      <c r="D291" s="445"/>
    </row>
    <row r="292" spans="1:4" x14ac:dyDescent="0.3">
      <c r="A292" s="745">
        <v>8</v>
      </c>
      <c r="B292" s="774" t="s">
        <v>113</v>
      </c>
      <c r="C292" s="795" t="s">
        <v>227</v>
      </c>
      <c r="D292" s="445"/>
    </row>
    <row r="293" spans="1:4" x14ac:dyDescent="0.3">
      <c r="A293" s="745">
        <v>8</v>
      </c>
      <c r="B293" s="774" t="s">
        <v>113</v>
      </c>
      <c r="C293" s="795" t="s">
        <v>228</v>
      </c>
      <c r="D293" s="445"/>
    </row>
    <row r="294" spans="1:4" x14ac:dyDescent="0.3">
      <c r="A294" s="745">
        <v>8</v>
      </c>
      <c r="B294" s="774" t="s">
        <v>113</v>
      </c>
      <c r="C294" s="795" t="s">
        <v>229</v>
      </c>
      <c r="D294" s="445"/>
    </row>
    <row r="295" spans="1:4" x14ac:dyDescent="0.3">
      <c r="A295" s="752">
        <v>8</v>
      </c>
      <c r="B295" s="779" t="s">
        <v>113</v>
      </c>
      <c r="C295" s="795" t="s">
        <v>230</v>
      </c>
      <c r="D295" s="445"/>
    </row>
    <row r="296" spans="1:4" x14ac:dyDescent="0.3">
      <c r="A296" s="752">
        <v>8</v>
      </c>
      <c r="B296" s="779" t="s">
        <v>394</v>
      </c>
      <c r="C296" s="795">
        <v>4410</v>
      </c>
      <c r="D296" s="445"/>
    </row>
    <row r="297" spans="1:4" x14ac:dyDescent="0.3">
      <c r="A297" s="752">
        <v>8</v>
      </c>
      <c r="B297" s="779" t="s">
        <v>394</v>
      </c>
      <c r="C297" s="795">
        <v>4411</v>
      </c>
      <c r="D297" s="445"/>
    </row>
    <row r="298" spans="1:4" x14ac:dyDescent="0.3">
      <c r="A298" s="752">
        <v>8</v>
      </c>
      <c r="B298" s="779" t="s">
        <v>394</v>
      </c>
      <c r="C298" s="795">
        <v>441231</v>
      </c>
      <c r="D298" s="445"/>
    </row>
    <row r="299" spans="1:4" x14ac:dyDescent="0.3">
      <c r="A299" s="752">
        <v>8</v>
      </c>
      <c r="B299" s="779" t="s">
        <v>394</v>
      </c>
      <c r="C299" s="795">
        <v>441233</v>
      </c>
      <c r="D299" s="445"/>
    </row>
    <row r="300" spans="1:4" x14ac:dyDescent="0.3">
      <c r="A300" s="752">
        <v>8</v>
      </c>
      <c r="B300" s="779" t="s">
        <v>394</v>
      </c>
      <c r="C300" s="795">
        <v>441234</v>
      </c>
      <c r="D300" s="445"/>
    </row>
    <row r="301" spans="1:4" x14ac:dyDescent="0.3">
      <c r="A301" s="752">
        <v>8</v>
      </c>
      <c r="B301" s="779" t="s">
        <v>394</v>
      </c>
      <c r="C301" s="795">
        <v>441239</v>
      </c>
      <c r="D301" s="445"/>
    </row>
    <row r="302" spans="1:4" x14ac:dyDescent="0.3">
      <c r="A302" s="752">
        <v>8</v>
      </c>
      <c r="B302" s="779" t="s">
        <v>394</v>
      </c>
      <c r="C302" s="795">
        <v>441294</v>
      </c>
      <c r="D302" s="445"/>
    </row>
    <row r="303" spans="1:4" ht="15" thickBot="1" x14ac:dyDescent="0.35">
      <c r="A303" s="752">
        <v>8</v>
      </c>
      <c r="B303" s="779" t="s">
        <v>394</v>
      </c>
      <c r="C303" s="795">
        <v>441299</v>
      </c>
      <c r="D303" s="445"/>
    </row>
    <row r="304" spans="1:4" ht="15" thickTop="1" x14ac:dyDescent="0.3">
      <c r="A304" s="756">
        <v>8.1</v>
      </c>
      <c r="B304" s="783" t="s">
        <v>80</v>
      </c>
      <c r="C304" s="805">
        <v>441213</v>
      </c>
      <c r="D304" s="445"/>
    </row>
    <row r="305" spans="1:4" x14ac:dyDescent="0.3">
      <c r="A305" s="753">
        <v>8.1</v>
      </c>
      <c r="B305" s="780" t="s">
        <v>80</v>
      </c>
      <c r="C305" s="594">
        <v>441214</v>
      </c>
      <c r="D305" s="445"/>
    </row>
    <row r="306" spans="1:4" x14ac:dyDescent="0.3">
      <c r="A306" s="753">
        <v>8.1</v>
      </c>
      <c r="B306" s="780" t="s">
        <v>80</v>
      </c>
      <c r="C306" s="594">
        <v>441219</v>
      </c>
      <c r="D306" s="445"/>
    </row>
    <row r="307" spans="1:4" x14ac:dyDescent="0.3">
      <c r="A307" s="753">
        <v>8.1</v>
      </c>
      <c r="B307" s="780" t="s">
        <v>80</v>
      </c>
      <c r="C307" s="585">
        <v>441299</v>
      </c>
      <c r="D307" s="596" t="s">
        <v>284</v>
      </c>
    </row>
    <row r="308" spans="1:4" x14ac:dyDescent="0.3">
      <c r="A308" s="744">
        <v>8.1</v>
      </c>
      <c r="B308" s="773" t="s">
        <v>81</v>
      </c>
      <c r="C308" s="801" t="s">
        <v>226</v>
      </c>
      <c r="D308" s="445"/>
    </row>
    <row r="309" spans="1:4" x14ac:dyDescent="0.3">
      <c r="A309" s="745">
        <v>8.1</v>
      </c>
      <c r="B309" s="774" t="s">
        <v>81</v>
      </c>
      <c r="C309" s="804" t="s">
        <v>227</v>
      </c>
      <c r="D309" s="445"/>
    </row>
    <row r="310" spans="1:4" x14ac:dyDescent="0.3">
      <c r="A310" s="745">
        <v>8.1</v>
      </c>
      <c r="B310" s="774" t="s">
        <v>81</v>
      </c>
      <c r="C310" s="804" t="s">
        <v>228</v>
      </c>
      <c r="D310" s="445"/>
    </row>
    <row r="311" spans="1:4" x14ac:dyDescent="0.3">
      <c r="A311" s="745">
        <v>8.1</v>
      </c>
      <c r="B311" s="774" t="s">
        <v>81</v>
      </c>
      <c r="C311" s="804" t="s">
        <v>229</v>
      </c>
      <c r="D311" s="445"/>
    </row>
    <row r="312" spans="1:4" x14ac:dyDescent="0.3">
      <c r="A312" s="745">
        <v>8.1</v>
      </c>
      <c r="B312" s="774" t="s">
        <v>81</v>
      </c>
      <c r="C312" s="804" t="s">
        <v>230</v>
      </c>
      <c r="D312" s="445"/>
    </row>
    <row r="313" spans="1:4" x14ac:dyDescent="0.3">
      <c r="A313" s="753">
        <v>8.1</v>
      </c>
      <c r="B313" s="780" t="s">
        <v>113</v>
      </c>
      <c r="C313" s="802">
        <v>441231</v>
      </c>
      <c r="D313" s="445"/>
    </row>
    <row r="314" spans="1:4" x14ac:dyDescent="0.3">
      <c r="A314" s="753">
        <v>8.1</v>
      </c>
      <c r="B314" s="780" t="s">
        <v>113</v>
      </c>
      <c r="C314" s="802">
        <v>441232</v>
      </c>
      <c r="D314" s="445"/>
    </row>
    <row r="315" spans="1:4" x14ac:dyDescent="0.3">
      <c r="A315" s="753">
        <v>8.1</v>
      </c>
      <c r="B315" s="780" t="s">
        <v>113</v>
      </c>
      <c r="C315" s="802">
        <v>441239</v>
      </c>
      <c r="D315" s="445"/>
    </row>
    <row r="316" spans="1:4" x14ac:dyDescent="0.3">
      <c r="A316" s="753">
        <v>8.1</v>
      </c>
      <c r="B316" s="780" t="s">
        <v>113</v>
      </c>
      <c r="C316" s="802">
        <v>441294</v>
      </c>
      <c r="D316" s="445"/>
    </row>
    <row r="317" spans="1:4" x14ac:dyDescent="0.3">
      <c r="A317" s="753">
        <v>8.1</v>
      </c>
      <c r="B317" s="780" t="s">
        <v>113</v>
      </c>
      <c r="C317" s="802">
        <v>441299</v>
      </c>
      <c r="D317" s="445"/>
    </row>
    <row r="318" spans="1:4" x14ac:dyDescent="0.3">
      <c r="A318" s="753">
        <v>8.1</v>
      </c>
      <c r="B318" s="780" t="s">
        <v>394</v>
      </c>
      <c r="C318" s="802">
        <v>441231</v>
      </c>
      <c r="D318" s="445"/>
    </row>
    <row r="319" spans="1:4" x14ac:dyDescent="0.3">
      <c r="A319" s="753">
        <v>8.1</v>
      </c>
      <c r="B319" s="780" t="s">
        <v>394</v>
      </c>
      <c r="C319" s="802">
        <v>441233</v>
      </c>
      <c r="D319" s="445"/>
    </row>
    <row r="320" spans="1:4" x14ac:dyDescent="0.3">
      <c r="A320" s="753">
        <v>8.1</v>
      </c>
      <c r="B320" s="780" t="s">
        <v>394</v>
      </c>
      <c r="C320" s="802">
        <v>441234</v>
      </c>
      <c r="D320" s="445"/>
    </row>
    <row r="321" spans="1:4" x14ac:dyDescent="0.3">
      <c r="A321" s="753">
        <v>8.1</v>
      </c>
      <c r="B321" s="780" t="s">
        <v>394</v>
      </c>
      <c r="C321" s="802">
        <v>441239</v>
      </c>
      <c r="D321" s="445"/>
    </row>
    <row r="322" spans="1:4" x14ac:dyDescent="0.3">
      <c r="A322" s="753">
        <v>8.1</v>
      </c>
      <c r="B322" s="780" t="s">
        <v>394</v>
      </c>
      <c r="C322" s="802">
        <v>441294</v>
      </c>
      <c r="D322" s="445"/>
    </row>
    <row r="323" spans="1:4" ht="15" thickBot="1" x14ac:dyDescent="0.35">
      <c r="A323" s="755">
        <v>8.1</v>
      </c>
      <c r="B323" s="780" t="s">
        <v>394</v>
      </c>
      <c r="C323" s="808">
        <v>441299</v>
      </c>
      <c r="D323" s="445"/>
    </row>
    <row r="324" spans="1:4" ht="15" thickTop="1" x14ac:dyDescent="0.3">
      <c r="A324" s="756" t="s">
        <v>356</v>
      </c>
      <c r="B324" s="783" t="s">
        <v>80</v>
      </c>
      <c r="C324" s="805">
        <v>441219</v>
      </c>
      <c r="D324" s="445"/>
    </row>
    <row r="325" spans="1:4" x14ac:dyDescent="0.3">
      <c r="A325" s="753" t="s">
        <v>356</v>
      </c>
      <c r="B325" s="780" t="s">
        <v>80</v>
      </c>
      <c r="C325" s="601">
        <v>441299</v>
      </c>
      <c r="D325" s="596" t="s">
        <v>191</v>
      </c>
    </row>
    <row r="326" spans="1:4" x14ac:dyDescent="0.3">
      <c r="A326" s="745" t="s">
        <v>356</v>
      </c>
      <c r="B326" s="774" t="s">
        <v>81</v>
      </c>
      <c r="C326" s="804" t="s">
        <v>228</v>
      </c>
      <c r="D326" s="444"/>
    </row>
    <row r="327" spans="1:4" x14ac:dyDescent="0.3">
      <c r="A327" s="753" t="s">
        <v>356</v>
      </c>
      <c r="B327" s="780" t="s">
        <v>81</v>
      </c>
      <c r="C327" s="601">
        <v>441294</v>
      </c>
      <c r="D327" s="596" t="s">
        <v>191</v>
      </c>
    </row>
    <row r="328" spans="1:4" x14ac:dyDescent="0.3">
      <c r="A328" s="753" t="s">
        <v>356</v>
      </c>
      <c r="B328" s="780" t="s">
        <v>81</v>
      </c>
      <c r="C328" s="601">
        <v>441299</v>
      </c>
      <c r="D328" s="596" t="s">
        <v>191</v>
      </c>
    </row>
    <row r="329" spans="1:4" x14ac:dyDescent="0.3">
      <c r="A329" s="592" t="s">
        <v>356</v>
      </c>
      <c r="B329" s="593" t="s">
        <v>113</v>
      </c>
      <c r="C329" s="594" t="s">
        <v>228</v>
      </c>
      <c r="D329" s="444"/>
    </row>
    <row r="330" spans="1:4" x14ac:dyDescent="0.3">
      <c r="A330" s="592" t="s">
        <v>356</v>
      </c>
      <c r="B330" s="593" t="s">
        <v>113</v>
      </c>
      <c r="C330" s="585">
        <v>441294</v>
      </c>
      <c r="D330" s="596" t="s">
        <v>191</v>
      </c>
    </row>
    <row r="331" spans="1:4" x14ac:dyDescent="0.3">
      <c r="A331" s="592" t="s">
        <v>356</v>
      </c>
      <c r="B331" s="593" t="s">
        <v>113</v>
      </c>
      <c r="C331" s="585">
        <v>441299</v>
      </c>
      <c r="D331" s="596" t="s">
        <v>284</v>
      </c>
    </row>
    <row r="332" spans="1:4" x14ac:dyDescent="0.3">
      <c r="A332" s="592" t="s">
        <v>356</v>
      </c>
      <c r="B332" s="593" t="s">
        <v>394</v>
      </c>
      <c r="C332" s="594">
        <v>441239</v>
      </c>
      <c r="D332" s="445"/>
    </row>
    <row r="333" spans="1:4" x14ac:dyDescent="0.3">
      <c r="A333" s="592" t="s">
        <v>356</v>
      </c>
      <c r="B333" s="593" t="s">
        <v>394</v>
      </c>
      <c r="C333" s="585">
        <v>441294</v>
      </c>
      <c r="D333" s="596" t="s">
        <v>191</v>
      </c>
    </row>
    <row r="334" spans="1:4" ht="15" thickBot="1" x14ac:dyDescent="0.35">
      <c r="A334" s="746" t="s">
        <v>356</v>
      </c>
      <c r="B334" s="778" t="s">
        <v>394</v>
      </c>
      <c r="C334" s="586">
        <v>441299</v>
      </c>
      <c r="D334" s="596" t="s">
        <v>191</v>
      </c>
    </row>
    <row r="335" spans="1:4" ht="15" thickTop="1" x14ac:dyDescent="0.3">
      <c r="A335" s="589" t="s">
        <v>357</v>
      </c>
      <c r="B335" s="590" t="s">
        <v>80</v>
      </c>
      <c r="C335" s="798">
        <v>441213</v>
      </c>
      <c r="D335" s="445"/>
    </row>
    <row r="336" spans="1:4" x14ac:dyDescent="0.3">
      <c r="A336" s="592" t="s">
        <v>357</v>
      </c>
      <c r="B336" s="593" t="s">
        <v>80</v>
      </c>
      <c r="C336" s="594">
        <v>441214</v>
      </c>
      <c r="D336" s="445"/>
    </row>
    <row r="337" spans="1:4" x14ac:dyDescent="0.3">
      <c r="A337" s="592" t="s">
        <v>357</v>
      </c>
      <c r="B337" s="593" t="s">
        <v>80</v>
      </c>
      <c r="C337" s="585">
        <v>441299</v>
      </c>
      <c r="D337" s="596" t="s">
        <v>284</v>
      </c>
    </row>
    <row r="338" spans="1:4" x14ac:dyDescent="0.3">
      <c r="A338" s="744" t="s">
        <v>357</v>
      </c>
      <c r="B338" s="773" t="s">
        <v>81</v>
      </c>
      <c r="C338" s="801" t="s">
        <v>226</v>
      </c>
      <c r="D338" s="444"/>
    </row>
    <row r="339" spans="1:4" x14ac:dyDescent="0.3">
      <c r="A339" s="745" t="s">
        <v>357</v>
      </c>
      <c r="B339" s="774" t="s">
        <v>81</v>
      </c>
      <c r="C339" s="804" t="s">
        <v>227</v>
      </c>
      <c r="D339" s="444"/>
    </row>
    <row r="340" spans="1:4" x14ac:dyDescent="0.3">
      <c r="A340" s="745" t="s">
        <v>357</v>
      </c>
      <c r="B340" s="774" t="s">
        <v>81</v>
      </c>
      <c r="C340" s="599" t="s">
        <v>229</v>
      </c>
      <c r="D340" s="584" t="s">
        <v>191</v>
      </c>
    </row>
    <row r="341" spans="1:4" x14ac:dyDescent="0.3">
      <c r="A341" s="745" t="s">
        <v>357</v>
      </c>
      <c r="B341" s="774" t="s">
        <v>81</v>
      </c>
      <c r="C341" s="599" t="s">
        <v>230</v>
      </c>
      <c r="D341" s="584" t="s">
        <v>191</v>
      </c>
    </row>
    <row r="342" spans="1:4" x14ac:dyDescent="0.3">
      <c r="A342" s="745" t="s">
        <v>357</v>
      </c>
      <c r="B342" s="774" t="s">
        <v>113</v>
      </c>
      <c r="C342" s="804" t="s">
        <v>226</v>
      </c>
      <c r="D342" s="444"/>
    </row>
    <row r="343" spans="1:4" x14ac:dyDescent="0.3">
      <c r="A343" s="745" t="s">
        <v>357</v>
      </c>
      <c r="B343" s="774" t="s">
        <v>113</v>
      </c>
      <c r="C343" s="804" t="s">
        <v>227</v>
      </c>
      <c r="D343" s="444"/>
    </row>
    <row r="344" spans="1:4" x14ac:dyDescent="0.3">
      <c r="A344" s="745" t="s">
        <v>357</v>
      </c>
      <c r="B344" s="774" t="s">
        <v>113</v>
      </c>
      <c r="C344" s="599" t="s">
        <v>229</v>
      </c>
      <c r="D344" s="584" t="s">
        <v>191</v>
      </c>
    </row>
    <row r="345" spans="1:4" x14ac:dyDescent="0.3">
      <c r="A345" s="752" t="s">
        <v>357</v>
      </c>
      <c r="B345" s="779" t="s">
        <v>113</v>
      </c>
      <c r="C345" s="600" t="s">
        <v>230</v>
      </c>
      <c r="D345" s="584" t="s">
        <v>191</v>
      </c>
    </row>
    <row r="346" spans="1:4" x14ac:dyDescent="0.3">
      <c r="A346" s="752" t="s">
        <v>357</v>
      </c>
      <c r="B346" s="779" t="s">
        <v>394</v>
      </c>
      <c r="C346" s="602">
        <v>441231</v>
      </c>
      <c r="D346" s="444"/>
    </row>
    <row r="347" spans="1:4" x14ac:dyDescent="0.3">
      <c r="A347" s="752" t="s">
        <v>357</v>
      </c>
      <c r="B347" s="779" t="s">
        <v>394</v>
      </c>
      <c r="C347" s="602">
        <v>441233</v>
      </c>
      <c r="D347" s="444"/>
    </row>
    <row r="348" spans="1:4" x14ac:dyDescent="0.3">
      <c r="A348" s="752" t="s">
        <v>357</v>
      </c>
      <c r="B348" s="779" t="s">
        <v>394</v>
      </c>
      <c r="C348" s="602">
        <v>441234</v>
      </c>
      <c r="D348" s="444"/>
    </row>
    <row r="349" spans="1:4" x14ac:dyDescent="0.3">
      <c r="A349" s="752" t="s">
        <v>357</v>
      </c>
      <c r="B349" s="779" t="s">
        <v>394</v>
      </c>
      <c r="C349" s="600">
        <v>441294</v>
      </c>
      <c r="D349" s="584" t="s">
        <v>191</v>
      </c>
    </row>
    <row r="350" spans="1:4" ht="15" thickBot="1" x14ac:dyDescent="0.35">
      <c r="A350" s="752" t="s">
        <v>357</v>
      </c>
      <c r="B350" s="779" t="s">
        <v>394</v>
      </c>
      <c r="C350" s="598">
        <v>441299</v>
      </c>
      <c r="D350" s="584" t="s">
        <v>191</v>
      </c>
    </row>
    <row r="351" spans="1:4" ht="15" thickTop="1" x14ac:dyDescent="0.3">
      <c r="A351" s="756" t="s">
        <v>358</v>
      </c>
      <c r="B351" s="783" t="s">
        <v>80</v>
      </c>
      <c r="C351" s="805">
        <v>441213</v>
      </c>
      <c r="D351" s="444"/>
    </row>
    <row r="352" spans="1:4" x14ac:dyDescent="0.3">
      <c r="A352" s="753" t="s">
        <v>358</v>
      </c>
      <c r="B352" s="780" t="s">
        <v>80</v>
      </c>
      <c r="C352" s="601">
        <v>441214</v>
      </c>
      <c r="D352" s="584" t="s">
        <v>191</v>
      </c>
    </row>
    <row r="353" spans="1:4" x14ac:dyDescent="0.3">
      <c r="A353" s="753" t="s">
        <v>358</v>
      </c>
      <c r="B353" s="780" t="s">
        <v>80</v>
      </c>
      <c r="C353" s="585">
        <v>441299</v>
      </c>
      <c r="D353" s="584" t="s">
        <v>191</v>
      </c>
    </row>
    <row r="354" spans="1:4" x14ac:dyDescent="0.3">
      <c r="A354" s="744" t="s">
        <v>358</v>
      </c>
      <c r="B354" s="773" t="s">
        <v>81</v>
      </c>
      <c r="C354" s="801" t="s">
        <v>226</v>
      </c>
      <c r="D354" s="444"/>
    </row>
    <row r="355" spans="1:4" x14ac:dyDescent="0.3">
      <c r="A355" s="745" t="s">
        <v>358</v>
      </c>
      <c r="B355" s="774" t="s">
        <v>81</v>
      </c>
      <c r="C355" s="599" t="s">
        <v>227</v>
      </c>
      <c r="D355" s="584" t="s">
        <v>191</v>
      </c>
    </row>
    <row r="356" spans="1:4" x14ac:dyDescent="0.3">
      <c r="A356" s="745" t="s">
        <v>358</v>
      </c>
      <c r="B356" s="774" t="s">
        <v>81</v>
      </c>
      <c r="C356" s="599" t="s">
        <v>229</v>
      </c>
      <c r="D356" s="596" t="s">
        <v>191</v>
      </c>
    </row>
    <row r="357" spans="1:4" x14ac:dyDescent="0.3">
      <c r="A357" s="745" t="s">
        <v>358</v>
      </c>
      <c r="B357" s="774" t="s">
        <v>81</v>
      </c>
      <c r="C357" s="599" t="s">
        <v>230</v>
      </c>
      <c r="D357" s="596" t="s">
        <v>191</v>
      </c>
    </row>
    <row r="358" spans="1:4" x14ac:dyDescent="0.3">
      <c r="A358" s="745" t="s">
        <v>358</v>
      </c>
      <c r="B358" s="774" t="s">
        <v>113</v>
      </c>
      <c r="C358" s="804" t="s">
        <v>226</v>
      </c>
      <c r="D358" s="444"/>
    </row>
    <row r="359" spans="1:4" x14ac:dyDescent="0.3">
      <c r="A359" s="745" t="s">
        <v>358</v>
      </c>
      <c r="B359" s="774" t="s">
        <v>113</v>
      </c>
      <c r="C359" s="599" t="s">
        <v>227</v>
      </c>
      <c r="D359" s="596" t="s">
        <v>191</v>
      </c>
    </row>
    <row r="360" spans="1:4" x14ac:dyDescent="0.3">
      <c r="A360" s="745" t="s">
        <v>358</v>
      </c>
      <c r="B360" s="774" t="s">
        <v>113</v>
      </c>
      <c r="C360" s="599" t="s">
        <v>229</v>
      </c>
      <c r="D360" s="596" t="s">
        <v>191</v>
      </c>
    </row>
    <row r="361" spans="1:4" x14ac:dyDescent="0.3">
      <c r="A361" s="752" t="s">
        <v>358</v>
      </c>
      <c r="B361" s="779" t="s">
        <v>113</v>
      </c>
      <c r="C361" s="600" t="s">
        <v>230</v>
      </c>
      <c r="D361" s="596" t="s">
        <v>284</v>
      </c>
    </row>
    <row r="362" spans="1:4" x14ac:dyDescent="0.3">
      <c r="A362" s="752" t="s">
        <v>358</v>
      </c>
      <c r="B362" s="779" t="s">
        <v>394</v>
      </c>
      <c r="C362" s="602">
        <v>441231</v>
      </c>
      <c r="D362" s="445"/>
    </row>
    <row r="363" spans="1:4" x14ac:dyDescent="0.3">
      <c r="A363" s="752" t="s">
        <v>358</v>
      </c>
      <c r="B363" s="779" t="s">
        <v>394</v>
      </c>
      <c r="C363" s="600">
        <v>441294</v>
      </c>
      <c r="D363" s="596" t="s">
        <v>284</v>
      </c>
    </row>
    <row r="364" spans="1:4" ht="15" thickBot="1" x14ac:dyDescent="0.35">
      <c r="A364" s="752" t="s">
        <v>358</v>
      </c>
      <c r="B364" s="779" t="s">
        <v>394</v>
      </c>
      <c r="C364" s="598">
        <v>441299</v>
      </c>
      <c r="D364" s="596" t="s">
        <v>284</v>
      </c>
    </row>
    <row r="365" spans="1:4" ht="15" thickTop="1" x14ac:dyDescent="0.3">
      <c r="A365" s="589">
        <v>8.1999999999999993</v>
      </c>
      <c r="B365" s="590" t="s">
        <v>80</v>
      </c>
      <c r="C365" s="798">
        <v>4410</v>
      </c>
      <c r="D365" s="444"/>
    </row>
    <row r="366" spans="1:4" x14ac:dyDescent="0.3">
      <c r="A366" s="592">
        <v>8.1999999999999993</v>
      </c>
      <c r="B366" s="593" t="s">
        <v>81</v>
      </c>
      <c r="C366" s="594">
        <v>4410</v>
      </c>
      <c r="D366" s="444"/>
    </row>
    <row r="367" spans="1:4" x14ac:dyDescent="0.3">
      <c r="A367" s="592">
        <v>8.1999999999999993</v>
      </c>
      <c r="B367" s="593" t="s">
        <v>113</v>
      </c>
      <c r="C367" s="594">
        <v>4410</v>
      </c>
      <c r="D367" s="444"/>
    </row>
    <row r="368" spans="1:4" ht="15" thickBot="1" x14ac:dyDescent="0.35">
      <c r="A368" s="592">
        <v>8.1999999999999993</v>
      </c>
      <c r="B368" s="593" t="s">
        <v>394</v>
      </c>
      <c r="C368" s="594">
        <v>4410</v>
      </c>
      <c r="D368" s="444"/>
    </row>
    <row r="369" spans="1:4" ht="15" thickTop="1" x14ac:dyDescent="0.3">
      <c r="A369" s="589" t="s">
        <v>359</v>
      </c>
      <c r="B369" s="590" t="s">
        <v>80</v>
      </c>
      <c r="C369" s="591">
        <v>441021</v>
      </c>
      <c r="D369" s="584" t="s">
        <v>284</v>
      </c>
    </row>
    <row r="370" spans="1:4" x14ac:dyDescent="0.3">
      <c r="A370" s="592" t="s">
        <v>359</v>
      </c>
      <c r="B370" s="593" t="s">
        <v>80</v>
      </c>
      <c r="C370" s="585">
        <v>441029</v>
      </c>
      <c r="D370" s="584" t="s">
        <v>284</v>
      </c>
    </row>
    <row r="371" spans="1:4" x14ac:dyDescent="0.3">
      <c r="A371" s="744" t="s">
        <v>359</v>
      </c>
      <c r="B371" s="773" t="s">
        <v>81</v>
      </c>
      <c r="C371" s="801" t="s">
        <v>219</v>
      </c>
      <c r="D371" s="444"/>
    </row>
    <row r="372" spans="1:4" x14ac:dyDescent="0.3">
      <c r="A372" s="753" t="s">
        <v>359</v>
      </c>
      <c r="B372" s="780" t="s">
        <v>113</v>
      </c>
      <c r="C372" s="802" t="s">
        <v>219</v>
      </c>
      <c r="D372" s="444"/>
    </row>
    <row r="373" spans="1:4" ht="15" thickBot="1" x14ac:dyDescent="0.35">
      <c r="A373" s="754" t="s">
        <v>359</v>
      </c>
      <c r="B373" s="781" t="s">
        <v>394</v>
      </c>
      <c r="C373" s="803" t="s">
        <v>219</v>
      </c>
      <c r="D373" s="444"/>
    </row>
    <row r="374" spans="1:4" ht="15" thickTop="1" x14ac:dyDescent="0.3">
      <c r="A374" s="589">
        <v>8.3000000000000007</v>
      </c>
      <c r="B374" s="590" t="s">
        <v>80</v>
      </c>
      <c r="C374" s="798">
        <v>4411</v>
      </c>
      <c r="D374" s="444"/>
    </row>
    <row r="375" spans="1:4" x14ac:dyDescent="0.3">
      <c r="A375" s="744">
        <v>8.3000000000000007</v>
      </c>
      <c r="B375" s="773" t="s">
        <v>81</v>
      </c>
      <c r="C375" s="801">
        <v>4411</v>
      </c>
      <c r="D375" s="444"/>
    </row>
    <row r="376" spans="1:4" x14ac:dyDescent="0.3">
      <c r="A376" s="592">
        <v>8.3000000000000007</v>
      </c>
      <c r="B376" s="593" t="s">
        <v>113</v>
      </c>
      <c r="C376" s="594">
        <v>4411</v>
      </c>
      <c r="D376" s="444"/>
    </row>
    <row r="377" spans="1:4" ht="15" thickBot="1" x14ac:dyDescent="0.35">
      <c r="A377" s="592">
        <v>8.3000000000000007</v>
      </c>
      <c r="B377" s="593" t="s">
        <v>394</v>
      </c>
      <c r="C377" s="594">
        <v>4411</v>
      </c>
      <c r="D377" s="444"/>
    </row>
    <row r="378" spans="1:4" ht="15" thickTop="1" x14ac:dyDescent="0.3">
      <c r="A378" s="589" t="s">
        <v>361</v>
      </c>
      <c r="B378" s="590" t="s">
        <v>80</v>
      </c>
      <c r="C378" s="591">
        <v>441111</v>
      </c>
      <c r="D378" s="584" t="s">
        <v>284</v>
      </c>
    </row>
    <row r="379" spans="1:4" x14ac:dyDescent="0.3">
      <c r="A379" s="592" t="s">
        <v>361</v>
      </c>
      <c r="B379" s="593" t="s">
        <v>80</v>
      </c>
      <c r="C379" s="585">
        <v>441119</v>
      </c>
      <c r="D379" s="584" t="s">
        <v>284</v>
      </c>
    </row>
    <row r="380" spans="1:4" x14ac:dyDescent="0.3">
      <c r="A380" s="744" t="s">
        <v>361</v>
      </c>
      <c r="B380" s="773" t="s">
        <v>81</v>
      </c>
      <c r="C380" s="801" t="s">
        <v>223</v>
      </c>
      <c r="D380" s="444"/>
    </row>
    <row r="381" spans="1:4" x14ac:dyDescent="0.3">
      <c r="A381" s="753" t="s">
        <v>361</v>
      </c>
      <c r="B381" s="780" t="s">
        <v>113</v>
      </c>
      <c r="C381" s="802" t="s">
        <v>223</v>
      </c>
      <c r="D381" s="444"/>
    </row>
    <row r="382" spans="1:4" ht="15" thickBot="1" x14ac:dyDescent="0.35">
      <c r="A382" s="754" t="s">
        <v>361</v>
      </c>
      <c r="B382" s="781" t="s">
        <v>394</v>
      </c>
      <c r="C382" s="803" t="s">
        <v>223</v>
      </c>
      <c r="D382" s="444"/>
    </row>
    <row r="383" spans="1:4" ht="15" thickTop="1" x14ac:dyDescent="0.3">
      <c r="A383" s="589" t="s">
        <v>362</v>
      </c>
      <c r="B383" s="590" t="s">
        <v>80</v>
      </c>
      <c r="C383" s="591">
        <v>441111</v>
      </c>
      <c r="D383" s="584" t="s">
        <v>284</v>
      </c>
    </row>
    <row r="384" spans="1:4" x14ac:dyDescent="0.3">
      <c r="A384" s="592" t="s">
        <v>362</v>
      </c>
      <c r="B384" s="593" t="s">
        <v>80</v>
      </c>
      <c r="C384" s="585">
        <v>441119</v>
      </c>
      <c r="D384" s="584" t="s">
        <v>284</v>
      </c>
    </row>
    <row r="385" spans="1:4" x14ac:dyDescent="0.3">
      <c r="A385" s="592" t="s">
        <v>362</v>
      </c>
      <c r="B385" s="593" t="s">
        <v>80</v>
      </c>
      <c r="C385" s="585">
        <v>441121</v>
      </c>
      <c r="D385" s="584" t="s">
        <v>284</v>
      </c>
    </row>
    <row r="386" spans="1:4" x14ac:dyDescent="0.3">
      <c r="A386" s="592" t="s">
        <v>362</v>
      </c>
      <c r="B386" s="593" t="s">
        <v>80</v>
      </c>
      <c r="C386" s="585">
        <v>441129</v>
      </c>
      <c r="D386" s="584" t="s">
        <v>284</v>
      </c>
    </row>
    <row r="387" spans="1:4" x14ac:dyDescent="0.3">
      <c r="A387" s="744" t="s">
        <v>362</v>
      </c>
      <c r="B387" s="773" t="s">
        <v>81</v>
      </c>
      <c r="C387" s="801" t="s">
        <v>220</v>
      </c>
      <c r="D387" s="444"/>
    </row>
    <row r="388" spans="1:4" x14ac:dyDescent="0.3">
      <c r="A388" s="592" t="s">
        <v>362</v>
      </c>
      <c r="B388" s="593" t="s">
        <v>81</v>
      </c>
      <c r="C388" s="594" t="s">
        <v>221</v>
      </c>
      <c r="D388" s="444"/>
    </row>
    <row r="389" spans="1:4" x14ac:dyDescent="0.3">
      <c r="A389" s="592" t="s">
        <v>362</v>
      </c>
      <c r="B389" s="593" t="s">
        <v>81</v>
      </c>
      <c r="C389" s="585" t="s">
        <v>222</v>
      </c>
      <c r="D389" s="596" t="s">
        <v>284</v>
      </c>
    </row>
    <row r="390" spans="1:4" x14ac:dyDescent="0.3">
      <c r="A390" s="744" t="s">
        <v>362</v>
      </c>
      <c r="B390" s="773" t="s">
        <v>113</v>
      </c>
      <c r="C390" s="801" t="s">
        <v>220</v>
      </c>
      <c r="D390" s="444"/>
    </row>
    <row r="391" spans="1:4" x14ac:dyDescent="0.3">
      <c r="A391" s="745" t="s">
        <v>362</v>
      </c>
      <c r="B391" s="774" t="s">
        <v>113</v>
      </c>
      <c r="C391" s="804" t="s">
        <v>221</v>
      </c>
      <c r="D391" s="444"/>
    </row>
    <row r="392" spans="1:4" x14ac:dyDescent="0.3">
      <c r="A392" s="752" t="s">
        <v>362</v>
      </c>
      <c r="B392" s="779" t="s">
        <v>113</v>
      </c>
      <c r="C392" s="600" t="s">
        <v>222</v>
      </c>
      <c r="D392" s="596" t="s">
        <v>284</v>
      </c>
    </row>
    <row r="393" spans="1:4" x14ac:dyDescent="0.3">
      <c r="A393" s="752" t="s">
        <v>362</v>
      </c>
      <c r="B393" s="779" t="s">
        <v>394</v>
      </c>
      <c r="C393" s="602">
        <v>441112</v>
      </c>
      <c r="D393" s="444"/>
    </row>
    <row r="394" spans="1:4" x14ac:dyDescent="0.3">
      <c r="A394" s="752" t="s">
        <v>362</v>
      </c>
      <c r="B394" s="779" t="s">
        <v>394</v>
      </c>
      <c r="C394" s="602">
        <v>441113</v>
      </c>
      <c r="D394" s="444"/>
    </row>
    <row r="395" spans="1:4" ht="15" thickBot="1" x14ac:dyDescent="0.35">
      <c r="A395" s="754" t="s">
        <v>362</v>
      </c>
      <c r="B395" s="781" t="s">
        <v>394</v>
      </c>
      <c r="C395" s="598">
        <v>441114</v>
      </c>
      <c r="D395" s="596" t="s">
        <v>284</v>
      </c>
    </row>
    <row r="396" spans="1:4" ht="15" thickTop="1" x14ac:dyDescent="0.3">
      <c r="A396" s="756" t="s">
        <v>363</v>
      </c>
      <c r="B396" s="590" t="s">
        <v>80</v>
      </c>
      <c r="C396" s="805">
        <v>441131</v>
      </c>
      <c r="D396" s="444"/>
    </row>
    <row r="397" spans="1:4" x14ac:dyDescent="0.3">
      <c r="A397" s="753" t="s">
        <v>363</v>
      </c>
      <c r="B397" s="593" t="s">
        <v>80</v>
      </c>
      <c r="C397" s="802">
        <v>441139</v>
      </c>
      <c r="D397" s="444"/>
    </row>
    <row r="398" spans="1:4" x14ac:dyDescent="0.3">
      <c r="A398" s="753" t="s">
        <v>363</v>
      </c>
      <c r="B398" s="593" t="s">
        <v>80</v>
      </c>
      <c r="C398" s="802">
        <v>441191</v>
      </c>
      <c r="D398" s="444"/>
    </row>
    <row r="399" spans="1:4" x14ac:dyDescent="0.3">
      <c r="A399" s="753" t="s">
        <v>363</v>
      </c>
      <c r="B399" s="593" t="s">
        <v>80</v>
      </c>
      <c r="C399" s="802">
        <v>441199</v>
      </c>
      <c r="D399" s="444"/>
    </row>
    <row r="400" spans="1:4" x14ac:dyDescent="0.3">
      <c r="A400" s="753" t="s">
        <v>363</v>
      </c>
      <c r="B400" s="593" t="s">
        <v>81</v>
      </c>
      <c r="C400" s="601">
        <v>441114</v>
      </c>
      <c r="D400" s="584" t="s">
        <v>284</v>
      </c>
    </row>
    <row r="401" spans="1:4" x14ac:dyDescent="0.3">
      <c r="A401" s="753" t="s">
        <v>363</v>
      </c>
      <c r="B401" s="773" t="s">
        <v>81</v>
      </c>
      <c r="C401" s="801" t="s">
        <v>224</v>
      </c>
      <c r="D401" s="444"/>
    </row>
    <row r="402" spans="1:4" x14ac:dyDescent="0.3">
      <c r="A402" s="753" t="s">
        <v>363</v>
      </c>
      <c r="B402" s="774" t="s">
        <v>81</v>
      </c>
      <c r="C402" s="804" t="s">
        <v>225</v>
      </c>
      <c r="D402" s="444"/>
    </row>
    <row r="403" spans="1:4" x14ac:dyDescent="0.3">
      <c r="A403" s="753" t="s">
        <v>363</v>
      </c>
      <c r="B403" s="774" t="s">
        <v>113</v>
      </c>
      <c r="C403" s="599">
        <v>441114</v>
      </c>
      <c r="D403" s="584" t="s">
        <v>284</v>
      </c>
    </row>
    <row r="404" spans="1:4" x14ac:dyDescent="0.3">
      <c r="A404" s="753" t="s">
        <v>363</v>
      </c>
      <c r="B404" s="774" t="s">
        <v>113</v>
      </c>
      <c r="C404" s="804" t="s">
        <v>224</v>
      </c>
      <c r="D404" s="444"/>
    </row>
    <row r="405" spans="1:4" x14ac:dyDescent="0.3">
      <c r="A405" s="753" t="s">
        <v>363</v>
      </c>
      <c r="B405" s="779" t="s">
        <v>113</v>
      </c>
      <c r="C405" s="602" t="s">
        <v>225</v>
      </c>
      <c r="D405" s="444"/>
    </row>
    <row r="406" spans="1:4" x14ac:dyDescent="0.3">
      <c r="A406" s="753" t="s">
        <v>363</v>
      </c>
      <c r="B406" s="779" t="s">
        <v>394</v>
      </c>
      <c r="C406" s="600">
        <v>441114</v>
      </c>
      <c r="D406" s="596" t="s">
        <v>284</v>
      </c>
    </row>
    <row r="407" spans="1:4" x14ac:dyDescent="0.3">
      <c r="A407" s="753" t="s">
        <v>363</v>
      </c>
      <c r="B407" s="779" t="s">
        <v>394</v>
      </c>
      <c r="C407" s="602">
        <v>441193</v>
      </c>
      <c r="D407" s="444"/>
    </row>
    <row r="408" spans="1:4" ht="15" thickBot="1" x14ac:dyDescent="0.35">
      <c r="A408" s="753" t="s">
        <v>363</v>
      </c>
      <c r="B408" s="781" t="s">
        <v>394</v>
      </c>
      <c r="C408" s="803" t="s">
        <v>225</v>
      </c>
      <c r="D408" s="444"/>
    </row>
    <row r="409" spans="1:4" ht="15" thickTop="1" x14ac:dyDescent="0.3">
      <c r="A409" s="589">
        <v>9</v>
      </c>
      <c r="B409" s="590" t="s">
        <v>80</v>
      </c>
      <c r="C409" s="798">
        <v>4701</v>
      </c>
      <c r="D409" s="444"/>
    </row>
    <row r="410" spans="1:4" x14ac:dyDescent="0.3">
      <c r="A410" s="592">
        <v>9</v>
      </c>
      <c r="B410" s="593" t="s">
        <v>80</v>
      </c>
      <c r="C410" s="594">
        <v>4702</v>
      </c>
      <c r="D410" s="444"/>
    </row>
    <row r="411" spans="1:4" x14ac:dyDescent="0.3">
      <c r="A411" s="592">
        <v>9</v>
      </c>
      <c r="B411" s="593" t="s">
        <v>80</v>
      </c>
      <c r="C411" s="594">
        <v>4703</v>
      </c>
      <c r="D411" s="444"/>
    </row>
    <row r="412" spans="1:4" x14ac:dyDescent="0.3">
      <c r="A412" s="592">
        <v>9</v>
      </c>
      <c r="B412" s="593" t="s">
        <v>80</v>
      </c>
      <c r="C412" s="594">
        <v>4704</v>
      </c>
      <c r="D412" s="444"/>
    </row>
    <row r="413" spans="1:4" x14ac:dyDescent="0.3">
      <c r="A413" s="592">
        <v>9</v>
      </c>
      <c r="B413" s="593" t="s">
        <v>80</v>
      </c>
      <c r="C413" s="594">
        <v>4705</v>
      </c>
      <c r="D413" s="444"/>
    </row>
    <row r="414" spans="1:4" x14ac:dyDescent="0.3">
      <c r="A414" s="753">
        <v>9</v>
      </c>
      <c r="B414" s="780" t="s">
        <v>81</v>
      </c>
      <c r="C414" s="809">
        <v>4701</v>
      </c>
      <c r="D414" s="444"/>
    </row>
    <row r="415" spans="1:4" x14ac:dyDescent="0.3">
      <c r="A415" s="753">
        <v>9</v>
      </c>
      <c r="B415" s="780" t="s">
        <v>81</v>
      </c>
      <c r="C415" s="809">
        <v>4702</v>
      </c>
      <c r="D415" s="444"/>
    </row>
    <row r="416" spans="1:4" x14ac:dyDescent="0.3">
      <c r="A416" s="753">
        <v>9</v>
      </c>
      <c r="B416" s="780" t="s">
        <v>81</v>
      </c>
      <c r="C416" s="809">
        <v>4703</v>
      </c>
      <c r="D416" s="444"/>
    </row>
    <row r="417" spans="1:4" x14ac:dyDescent="0.3">
      <c r="A417" s="753">
        <v>9</v>
      </c>
      <c r="B417" s="780" t="s">
        <v>81</v>
      </c>
      <c r="C417" s="809">
        <v>4704</v>
      </c>
      <c r="D417" s="444"/>
    </row>
    <row r="418" spans="1:4" x14ac:dyDescent="0.3">
      <c r="A418" s="753">
        <v>9</v>
      </c>
      <c r="B418" s="780" t="s">
        <v>81</v>
      </c>
      <c r="C418" s="809">
        <v>4705</v>
      </c>
      <c r="D418" s="444"/>
    </row>
    <row r="419" spans="1:4" x14ac:dyDescent="0.3">
      <c r="A419" s="753">
        <v>9</v>
      </c>
      <c r="B419" s="780" t="s">
        <v>113</v>
      </c>
      <c r="C419" s="809" t="s">
        <v>231</v>
      </c>
      <c r="D419" s="444"/>
    </row>
    <row r="420" spans="1:4" x14ac:dyDescent="0.3">
      <c r="A420" s="753">
        <v>9</v>
      </c>
      <c r="B420" s="780" t="s">
        <v>113</v>
      </c>
      <c r="C420" s="809">
        <v>4702</v>
      </c>
      <c r="D420" s="444"/>
    </row>
    <row r="421" spans="1:4" x14ac:dyDescent="0.3">
      <c r="A421" s="753">
        <v>9</v>
      </c>
      <c r="B421" s="780" t="s">
        <v>113</v>
      </c>
      <c r="C421" s="809">
        <v>4703</v>
      </c>
      <c r="D421" s="444"/>
    </row>
    <row r="422" spans="1:4" x14ac:dyDescent="0.3">
      <c r="A422" s="753">
        <v>9</v>
      </c>
      <c r="B422" s="780" t="s">
        <v>113</v>
      </c>
      <c r="C422" s="809">
        <v>4704</v>
      </c>
      <c r="D422" s="444"/>
    </row>
    <row r="423" spans="1:4" x14ac:dyDescent="0.3">
      <c r="A423" s="753">
        <v>9</v>
      </c>
      <c r="B423" s="780" t="s">
        <v>113</v>
      </c>
      <c r="C423" s="809" t="s">
        <v>234</v>
      </c>
      <c r="D423" s="444"/>
    </row>
    <row r="424" spans="1:4" x14ac:dyDescent="0.3">
      <c r="A424" s="753">
        <v>9</v>
      </c>
      <c r="B424" s="780" t="s">
        <v>394</v>
      </c>
      <c r="C424" s="809">
        <v>4701</v>
      </c>
      <c r="D424" s="444"/>
    </row>
    <row r="425" spans="1:4" x14ac:dyDescent="0.3">
      <c r="A425" s="753">
        <v>9</v>
      </c>
      <c r="B425" s="780" t="s">
        <v>394</v>
      </c>
      <c r="C425" s="809">
        <v>4702</v>
      </c>
      <c r="D425" s="444"/>
    </row>
    <row r="426" spans="1:4" x14ac:dyDescent="0.3">
      <c r="A426" s="753">
        <v>9</v>
      </c>
      <c r="B426" s="780" t="s">
        <v>394</v>
      </c>
      <c r="C426" s="809">
        <v>4703</v>
      </c>
      <c r="D426" s="444"/>
    </row>
    <row r="427" spans="1:4" x14ac:dyDescent="0.3">
      <c r="A427" s="753">
        <v>9</v>
      </c>
      <c r="B427" s="780" t="s">
        <v>394</v>
      </c>
      <c r="C427" s="809">
        <v>4704</v>
      </c>
      <c r="D427" s="444"/>
    </row>
    <row r="428" spans="1:4" ht="15" thickBot="1" x14ac:dyDescent="0.35">
      <c r="A428" s="753">
        <v>9</v>
      </c>
      <c r="B428" s="780" t="s">
        <v>394</v>
      </c>
      <c r="C428" s="809">
        <v>4705</v>
      </c>
      <c r="D428" s="444"/>
    </row>
    <row r="429" spans="1:4" ht="15" thickTop="1" x14ac:dyDescent="0.3">
      <c r="A429" s="589">
        <v>9.1</v>
      </c>
      <c r="B429" s="590" t="s">
        <v>80</v>
      </c>
      <c r="C429" s="798">
        <v>4701</v>
      </c>
      <c r="D429" s="444"/>
    </row>
    <row r="430" spans="1:4" x14ac:dyDescent="0.3">
      <c r="A430" s="592">
        <v>9.1</v>
      </c>
      <c r="B430" s="593" t="s">
        <v>80</v>
      </c>
      <c r="C430" s="594">
        <v>4705</v>
      </c>
      <c r="D430" s="444"/>
    </row>
    <row r="431" spans="1:4" x14ac:dyDescent="0.3">
      <c r="A431" s="592">
        <v>9.1</v>
      </c>
      <c r="B431" s="593" t="s">
        <v>81</v>
      </c>
      <c r="C431" s="594" t="s">
        <v>231</v>
      </c>
      <c r="D431" s="444"/>
    </row>
    <row r="432" spans="1:4" x14ac:dyDescent="0.3">
      <c r="A432" s="592">
        <v>9.1</v>
      </c>
      <c r="B432" s="593" t="s">
        <v>81</v>
      </c>
      <c r="C432" s="594" t="s">
        <v>234</v>
      </c>
      <c r="D432" s="444"/>
    </row>
    <row r="433" spans="1:4" x14ac:dyDescent="0.3">
      <c r="A433" s="744">
        <v>9.1</v>
      </c>
      <c r="B433" s="773" t="s">
        <v>113</v>
      </c>
      <c r="C433" s="801" t="s">
        <v>231</v>
      </c>
      <c r="D433" s="444"/>
    </row>
    <row r="434" spans="1:4" x14ac:dyDescent="0.3">
      <c r="A434" s="753">
        <v>9.1</v>
      </c>
      <c r="B434" s="780" t="s">
        <v>113</v>
      </c>
      <c r="C434" s="802" t="s">
        <v>234</v>
      </c>
      <c r="D434" s="444"/>
    </row>
    <row r="435" spans="1:4" x14ac:dyDescent="0.3">
      <c r="A435" s="753">
        <v>9.1</v>
      </c>
      <c r="B435" s="780" t="s">
        <v>394</v>
      </c>
      <c r="C435" s="802">
        <v>4701</v>
      </c>
      <c r="D435" s="444"/>
    </row>
    <row r="436" spans="1:4" ht="15" thickBot="1" x14ac:dyDescent="0.35">
      <c r="A436" s="754">
        <v>9.1</v>
      </c>
      <c r="B436" s="781" t="s">
        <v>394</v>
      </c>
      <c r="C436" s="803">
        <v>4705</v>
      </c>
      <c r="D436" s="444"/>
    </row>
    <row r="437" spans="1:4" ht="15" thickTop="1" x14ac:dyDescent="0.3">
      <c r="A437" s="589">
        <v>9.1999999999999993</v>
      </c>
      <c r="B437" s="590" t="s">
        <v>80</v>
      </c>
      <c r="C437" s="798">
        <v>4703</v>
      </c>
      <c r="D437" s="444"/>
    </row>
    <row r="438" spans="1:4" x14ac:dyDescent="0.3">
      <c r="A438" s="592">
        <v>9.1999999999999993</v>
      </c>
      <c r="B438" s="593" t="s">
        <v>80</v>
      </c>
      <c r="C438" s="594">
        <v>4704</v>
      </c>
      <c r="D438" s="444"/>
    </row>
    <row r="439" spans="1:4" x14ac:dyDescent="0.3">
      <c r="A439" s="744">
        <v>9.1999999999999993</v>
      </c>
      <c r="B439" s="773" t="s">
        <v>81</v>
      </c>
      <c r="C439" s="801">
        <v>4703</v>
      </c>
      <c r="D439" s="444"/>
    </row>
    <row r="440" spans="1:4" x14ac:dyDescent="0.3">
      <c r="A440" s="744">
        <v>9.1999999999999993</v>
      </c>
      <c r="B440" s="773" t="s">
        <v>81</v>
      </c>
      <c r="C440" s="801">
        <v>4704</v>
      </c>
      <c r="D440" s="444"/>
    </row>
    <row r="441" spans="1:4" x14ac:dyDescent="0.3">
      <c r="A441" s="745">
        <v>9.1999999999999993</v>
      </c>
      <c r="B441" s="774" t="s">
        <v>113</v>
      </c>
      <c r="C441" s="804">
        <v>4703</v>
      </c>
      <c r="D441" s="444"/>
    </row>
    <row r="442" spans="1:4" x14ac:dyDescent="0.3">
      <c r="A442" s="745">
        <v>9.1999999999999993</v>
      </c>
      <c r="B442" s="774" t="s">
        <v>113</v>
      </c>
      <c r="C442" s="804">
        <v>4704</v>
      </c>
      <c r="D442" s="444"/>
    </row>
    <row r="443" spans="1:4" x14ac:dyDescent="0.3">
      <c r="A443" s="752">
        <v>9.1999999999999993</v>
      </c>
      <c r="B443" s="779" t="s">
        <v>394</v>
      </c>
      <c r="C443" s="602">
        <v>4703</v>
      </c>
      <c r="D443" s="444"/>
    </row>
    <row r="444" spans="1:4" ht="15" thickBot="1" x14ac:dyDescent="0.35">
      <c r="A444" s="754">
        <v>9.1999999999999993</v>
      </c>
      <c r="B444" s="781" t="s">
        <v>394</v>
      </c>
      <c r="C444" s="803">
        <v>4704</v>
      </c>
      <c r="D444" s="444"/>
    </row>
    <row r="445" spans="1:4" ht="15" thickTop="1" x14ac:dyDescent="0.3">
      <c r="A445" s="589" t="s">
        <v>367</v>
      </c>
      <c r="B445" s="590" t="s">
        <v>80</v>
      </c>
      <c r="C445" s="798">
        <v>4703</v>
      </c>
      <c r="D445" s="444"/>
    </row>
    <row r="446" spans="1:4" x14ac:dyDescent="0.3">
      <c r="A446" s="744" t="s">
        <v>367</v>
      </c>
      <c r="B446" s="773" t="s">
        <v>81</v>
      </c>
      <c r="C446" s="594">
        <v>4703</v>
      </c>
      <c r="D446" s="444"/>
    </row>
    <row r="447" spans="1:4" x14ac:dyDescent="0.3">
      <c r="A447" s="592" t="s">
        <v>367</v>
      </c>
      <c r="B447" s="774" t="s">
        <v>113</v>
      </c>
      <c r="C447" s="594">
        <v>4703</v>
      </c>
      <c r="D447" s="444"/>
    </row>
    <row r="448" spans="1:4" ht="15" thickBot="1" x14ac:dyDescent="0.35">
      <c r="A448" s="754" t="s">
        <v>367</v>
      </c>
      <c r="B448" s="774" t="s">
        <v>394</v>
      </c>
      <c r="C448" s="594">
        <v>4703</v>
      </c>
      <c r="D448" s="444"/>
    </row>
    <row r="449" spans="1:4" ht="15" thickTop="1" x14ac:dyDescent="0.3">
      <c r="A449" s="589" t="s">
        <v>368</v>
      </c>
      <c r="B449" s="590" t="s">
        <v>80</v>
      </c>
      <c r="C449" s="798">
        <v>470321</v>
      </c>
      <c r="D449" s="444"/>
    </row>
    <row r="450" spans="1:4" x14ac:dyDescent="0.3">
      <c r="A450" s="592" t="s">
        <v>368</v>
      </c>
      <c r="B450" s="593" t="s">
        <v>80</v>
      </c>
      <c r="C450" s="594">
        <v>470329</v>
      </c>
      <c r="D450" s="444"/>
    </row>
    <row r="451" spans="1:4" x14ac:dyDescent="0.3">
      <c r="A451" s="744" t="s">
        <v>368</v>
      </c>
      <c r="B451" s="773" t="s">
        <v>81</v>
      </c>
      <c r="C451" s="801" t="s">
        <v>232</v>
      </c>
      <c r="D451" s="444"/>
    </row>
    <row r="452" spans="1:4" x14ac:dyDescent="0.3">
      <c r="A452" s="745" t="s">
        <v>368</v>
      </c>
      <c r="B452" s="774" t="s">
        <v>81</v>
      </c>
      <c r="C452" s="804" t="s">
        <v>233</v>
      </c>
      <c r="D452" s="444"/>
    </row>
    <row r="453" spans="1:4" x14ac:dyDescent="0.3">
      <c r="A453" s="745" t="s">
        <v>368</v>
      </c>
      <c r="B453" s="774" t="s">
        <v>113</v>
      </c>
      <c r="C453" s="804" t="s">
        <v>232</v>
      </c>
      <c r="D453" s="444"/>
    </row>
    <row r="454" spans="1:4" x14ac:dyDescent="0.3">
      <c r="A454" s="752" t="s">
        <v>368</v>
      </c>
      <c r="B454" s="779" t="s">
        <v>113</v>
      </c>
      <c r="C454" s="602" t="s">
        <v>233</v>
      </c>
      <c r="D454" s="444"/>
    </row>
    <row r="455" spans="1:4" x14ac:dyDescent="0.3">
      <c r="A455" s="752" t="s">
        <v>368</v>
      </c>
      <c r="B455" s="779" t="s">
        <v>394</v>
      </c>
      <c r="C455" s="602">
        <v>470321</v>
      </c>
      <c r="D455" s="444"/>
    </row>
    <row r="456" spans="1:4" ht="15" thickBot="1" x14ac:dyDescent="0.35">
      <c r="A456" s="754" t="s">
        <v>368</v>
      </c>
      <c r="B456" s="781" t="s">
        <v>394</v>
      </c>
      <c r="C456" s="803" t="s">
        <v>233</v>
      </c>
      <c r="D456" s="444"/>
    </row>
    <row r="457" spans="1:4" ht="15" thickTop="1" x14ac:dyDescent="0.3">
      <c r="A457" s="589" t="s">
        <v>372</v>
      </c>
      <c r="B457" s="590" t="s">
        <v>80</v>
      </c>
      <c r="C457" s="805">
        <v>4704</v>
      </c>
      <c r="D457" s="444"/>
    </row>
    <row r="458" spans="1:4" x14ac:dyDescent="0.3">
      <c r="A458" s="745" t="s">
        <v>372</v>
      </c>
      <c r="B458" s="774" t="s">
        <v>81</v>
      </c>
      <c r="C458" s="801">
        <v>4704</v>
      </c>
      <c r="D458" s="444"/>
    </row>
    <row r="459" spans="1:4" x14ac:dyDescent="0.3">
      <c r="A459" s="745" t="s">
        <v>372</v>
      </c>
      <c r="B459" s="774" t="s">
        <v>113</v>
      </c>
      <c r="C459" s="801">
        <v>4704</v>
      </c>
      <c r="D459" s="444"/>
    </row>
    <row r="460" spans="1:4" ht="15" thickBot="1" x14ac:dyDescent="0.35">
      <c r="A460" s="754" t="s">
        <v>372</v>
      </c>
      <c r="B460" s="781" t="s">
        <v>394</v>
      </c>
      <c r="C460" s="801">
        <v>4704</v>
      </c>
      <c r="D460" s="444"/>
    </row>
    <row r="461" spans="1:4" ht="15" thickTop="1" x14ac:dyDescent="0.3">
      <c r="A461" s="756">
        <v>9.3000000000000007</v>
      </c>
      <c r="B461" s="783" t="s">
        <v>80</v>
      </c>
      <c r="C461" s="805">
        <v>4702</v>
      </c>
      <c r="D461" s="444"/>
    </row>
    <row r="462" spans="1:4" x14ac:dyDescent="0.3">
      <c r="A462" s="744">
        <v>9.3000000000000007</v>
      </c>
      <c r="B462" s="773" t="s">
        <v>81</v>
      </c>
      <c r="C462" s="801" t="s">
        <v>235</v>
      </c>
      <c r="D462" s="444"/>
    </row>
    <row r="463" spans="1:4" x14ac:dyDescent="0.3">
      <c r="A463" s="753">
        <v>9.3000000000000007</v>
      </c>
      <c r="B463" s="780" t="s">
        <v>113</v>
      </c>
      <c r="C463" s="802" t="s">
        <v>235</v>
      </c>
      <c r="D463" s="444"/>
    </row>
    <row r="464" spans="1:4" ht="15" thickBot="1" x14ac:dyDescent="0.35">
      <c r="A464" s="754">
        <v>9.3000000000000007</v>
      </c>
      <c r="B464" s="781" t="s">
        <v>394</v>
      </c>
      <c r="C464" s="803" t="s">
        <v>235</v>
      </c>
      <c r="D464" s="444"/>
    </row>
    <row r="465" spans="1:4" ht="15" thickTop="1" x14ac:dyDescent="0.3">
      <c r="A465" s="589">
        <v>10</v>
      </c>
      <c r="B465" s="590" t="s">
        <v>80</v>
      </c>
      <c r="C465" s="805">
        <v>4706</v>
      </c>
      <c r="D465" s="444"/>
    </row>
    <row r="466" spans="1:4" x14ac:dyDescent="0.3">
      <c r="A466" s="753">
        <v>10</v>
      </c>
      <c r="B466" s="780" t="s">
        <v>81</v>
      </c>
      <c r="C466" s="795">
        <v>4706</v>
      </c>
      <c r="D466" s="444"/>
    </row>
    <row r="467" spans="1:4" x14ac:dyDescent="0.3">
      <c r="A467" s="745">
        <v>10</v>
      </c>
      <c r="B467" s="774" t="s">
        <v>113</v>
      </c>
      <c r="C467" s="804">
        <v>4706</v>
      </c>
      <c r="D467" s="444"/>
    </row>
    <row r="468" spans="1:4" ht="15" thickBot="1" x14ac:dyDescent="0.35">
      <c r="A468" s="754">
        <v>10</v>
      </c>
      <c r="B468" s="781" t="s">
        <v>394</v>
      </c>
      <c r="C468" s="803">
        <v>4706</v>
      </c>
      <c r="D468" s="444"/>
    </row>
    <row r="469" spans="1:4" ht="15" thickTop="1" x14ac:dyDescent="0.3">
      <c r="A469" s="756">
        <v>10.1</v>
      </c>
      <c r="B469" s="783" t="s">
        <v>80</v>
      </c>
      <c r="C469" s="794">
        <v>470610</v>
      </c>
      <c r="D469" s="444"/>
    </row>
    <row r="470" spans="1:4" x14ac:dyDescent="0.3">
      <c r="A470" s="753">
        <v>10.1</v>
      </c>
      <c r="B470" s="780" t="s">
        <v>80</v>
      </c>
      <c r="C470" s="795">
        <v>470691</v>
      </c>
      <c r="D470" s="444"/>
    </row>
    <row r="471" spans="1:4" x14ac:dyDescent="0.3">
      <c r="A471" s="753">
        <v>10.1</v>
      </c>
      <c r="B471" s="780" t="s">
        <v>80</v>
      </c>
      <c r="C471" s="795">
        <v>470692</v>
      </c>
      <c r="D471" s="444"/>
    </row>
    <row r="472" spans="1:4" x14ac:dyDescent="0.3">
      <c r="A472" s="753">
        <v>10.1</v>
      </c>
      <c r="B472" s="780" t="s">
        <v>80</v>
      </c>
      <c r="C472" s="795">
        <v>470693</v>
      </c>
      <c r="D472" s="444"/>
    </row>
    <row r="473" spans="1:4" x14ac:dyDescent="0.3">
      <c r="A473" s="753">
        <v>10.1</v>
      </c>
      <c r="B473" s="780" t="s">
        <v>81</v>
      </c>
      <c r="C473" s="795" t="s">
        <v>236</v>
      </c>
      <c r="D473" s="444"/>
    </row>
    <row r="474" spans="1:4" x14ac:dyDescent="0.3">
      <c r="A474" s="745">
        <v>10.1</v>
      </c>
      <c r="B474" s="774" t="s">
        <v>81</v>
      </c>
      <c r="C474" s="804" t="s">
        <v>238</v>
      </c>
      <c r="D474" s="444"/>
    </row>
    <row r="475" spans="1:4" x14ac:dyDescent="0.3">
      <c r="A475" s="745">
        <v>10.1</v>
      </c>
      <c r="B475" s="774" t="s">
        <v>81</v>
      </c>
      <c r="C475" s="804" t="s">
        <v>239</v>
      </c>
      <c r="D475" s="444"/>
    </row>
    <row r="476" spans="1:4" x14ac:dyDescent="0.3">
      <c r="A476" s="745">
        <v>10.1</v>
      </c>
      <c r="B476" s="774" t="s">
        <v>81</v>
      </c>
      <c r="C476" s="804" t="s">
        <v>240</v>
      </c>
      <c r="D476" s="444"/>
    </row>
    <row r="477" spans="1:4" x14ac:dyDescent="0.3">
      <c r="A477" s="745">
        <v>10.1</v>
      </c>
      <c r="B477" s="774" t="s">
        <v>81</v>
      </c>
      <c r="C477" s="804" t="s">
        <v>241</v>
      </c>
      <c r="D477" s="444"/>
    </row>
    <row r="478" spans="1:4" x14ac:dyDescent="0.3">
      <c r="A478" s="745">
        <v>10.1</v>
      </c>
      <c r="B478" s="774" t="s">
        <v>113</v>
      </c>
      <c r="C478" s="804" t="s">
        <v>236</v>
      </c>
      <c r="D478" s="444"/>
    </row>
    <row r="479" spans="1:4" x14ac:dyDescent="0.3">
      <c r="A479" s="745">
        <v>10.1</v>
      </c>
      <c r="B479" s="774" t="s">
        <v>113</v>
      </c>
      <c r="C479" s="804" t="s">
        <v>238</v>
      </c>
      <c r="D479" s="444"/>
    </row>
    <row r="480" spans="1:4" x14ac:dyDescent="0.3">
      <c r="A480" s="745">
        <v>10.1</v>
      </c>
      <c r="B480" s="774" t="s">
        <v>113</v>
      </c>
      <c r="C480" s="804" t="s">
        <v>239</v>
      </c>
      <c r="D480" s="444"/>
    </row>
    <row r="481" spans="1:4" x14ac:dyDescent="0.3">
      <c r="A481" s="745">
        <v>10.1</v>
      </c>
      <c r="B481" s="774" t="s">
        <v>113</v>
      </c>
      <c r="C481" s="804" t="s">
        <v>240</v>
      </c>
      <c r="D481" s="444"/>
    </row>
    <row r="482" spans="1:4" x14ac:dyDescent="0.3">
      <c r="A482" s="745">
        <v>10.1</v>
      </c>
      <c r="B482" s="779" t="s">
        <v>113</v>
      </c>
      <c r="C482" s="602" t="s">
        <v>241</v>
      </c>
      <c r="D482" s="444"/>
    </row>
    <row r="483" spans="1:4" x14ac:dyDescent="0.3">
      <c r="A483" s="745">
        <v>10.1</v>
      </c>
      <c r="B483" s="779" t="s">
        <v>394</v>
      </c>
      <c r="C483" s="602">
        <v>470610</v>
      </c>
      <c r="D483" s="444"/>
    </row>
    <row r="484" spans="1:4" x14ac:dyDescent="0.3">
      <c r="A484" s="745">
        <v>10.1</v>
      </c>
      <c r="B484" s="779" t="s">
        <v>394</v>
      </c>
      <c r="C484" s="602">
        <v>470630</v>
      </c>
      <c r="D484" s="444"/>
    </row>
    <row r="485" spans="1:4" x14ac:dyDescent="0.3">
      <c r="A485" s="745">
        <v>10.1</v>
      </c>
      <c r="B485" s="779" t="s">
        <v>394</v>
      </c>
      <c r="C485" s="602">
        <v>470691</v>
      </c>
      <c r="D485" s="444"/>
    </row>
    <row r="486" spans="1:4" x14ac:dyDescent="0.3">
      <c r="A486" s="745">
        <v>10.1</v>
      </c>
      <c r="B486" s="779" t="s">
        <v>394</v>
      </c>
      <c r="C486" s="602">
        <v>470692</v>
      </c>
      <c r="D486" s="444"/>
    </row>
    <row r="487" spans="1:4" ht="15" thickBot="1" x14ac:dyDescent="0.35">
      <c r="A487" s="754">
        <v>10.1</v>
      </c>
      <c r="B487" s="779" t="s">
        <v>394</v>
      </c>
      <c r="C487" s="803" t="s">
        <v>241</v>
      </c>
      <c r="D487" s="444"/>
    </row>
    <row r="488" spans="1:4" ht="15" thickTop="1" x14ac:dyDescent="0.3">
      <c r="A488" s="756">
        <v>10.199999999999999</v>
      </c>
      <c r="B488" s="783" t="s">
        <v>80</v>
      </c>
      <c r="C488" s="794">
        <v>470620</v>
      </c>
      <c r="D488" s="444"/>
    </row>
    <row r="489" spans="1:4" x14ac:dyDescent="0.3">
      <c r="A489" s="753">
        <v>10.199999999999999</v>
      </c>
      <c r="B489" s="780" t="s">
        <v>81</v>
      </c>
      <c r="C489" s="795" t="s">
        <v>237</v>
      </c>
      <c r="D489" s="444"/>
    </row>
    <row r="490" spans="1:4" x14ac:dyDescent="0.3">
      <c r="A490" s="753">
        <v>10.199999999999999</v>
      </c>
      <c r="B490" s="780" t="s">
        <v>113</v>
      </c>
      <c r="C490" s="795" t="s">
        <v>237</v>
      </c>
      <c r="D490" s="444"/>
    </row>
    <row r="491" spans="1:4" ht="15" thickBot="1" x14ac:dyDescent="0.35">
      <c r="A491" s="754">
        <v>10.199999999999999</v>
      </c>
      <c r="B491" s="781" t="s">
        <v>394</v>
      </c>
      <c r="C491" s="803" t="s">
        <v>237</v>
      </c>
      <c r="D491" s="444"/>
    </row>
    <row r="492" spans="1:4" ht="15" thickTop="1" x14ac:dyDescent="0.3">
      <c r="A492" s="756">
        <v>11</v>
      </c>
      <c r="B492" s="783" t="s">
        <v>80</v>
      </c>
      <c r="C492" s="794">
        <v>4707</v>
      </c>
      <c r="D492" s="444"/>
    </row>
    <row r="493" spans="1:4" x14ac:dyDescent="0.3">
      <c r="A493" s="753">
        <v>11</v>
      </c>
      <c r="B493" s="780" t="s">
        <v>81</v>
      </c>
      <c r="C493" s="795" t="s">
        <v>245</v>
      </c>
      <c r="D493" s="444"/>
    </row>
    <row r="494" spans="1:4" x14ac:dyDescent="0.3">
      <c r="A494" s="753">
        <v>11</v>
      </c>
      <c r="B494" s="780" t="s">
        <v>113</v>
      </c>
      <c r="C494" s="795" t="s">
        <v>245</v>
      </c>
      <c r="D494" s="444"/>
    </row>
    <row r="495" spans="1:4" ht="15" thickBot="1" x14ac:dyDescent="0.35">
      <c r="A495" s="754">
        <v>11</v>
      </c>
      <c r="B495" s="781" t="s">
        <v>394</v>
      </c>
      <c r="C495" s="803" t="s">
        <v>245</v>
      </c>
      <c r="D495" s="444"/>
    </row>
    <row r="496" spans="1:4" ht="15" thickTop="1" x14ac:dyDescent="0.3">
      <c r="A496" s="589">
        <v>12</v>
      </c>
      <c r="B496" s="590" t="s">
        <v>80</v>
      </c>
      <c r="C496" s="798">
        <v>4801</v>
      </c>
      <c r="D496" s="444"/>
    </row>
    <row r="497" spans="1:4" x14ac:dyDescent="0.3">
      <c r="A497" s="592">
        <v>12</v>
      </c>
      <c r="B497" s="593" t="s">
        <v>80</v>
      </c>
      <c r="C497" s="594">
        <v>4802</v>
      </c>
      <c r="D497" s="444"/>
    </row>
    <row r="498" spans="1:4" x14ac:dyDescent="0.3">
      <c r="A498" s="592">
        <v>12</v>
      </c>
      <c r="B498" s="593" t="s">
        <v>80</v>
      </c>
      <c r="C498" s="594">
        <v>4803</v>
      </c>
      <c r="D498" s="444"/>
    </row>
    <row r="499" spans="1:4" x14ac:dyDescent="0.3">
      <c r="A499" s="592">
        <v>12</v>
      </c>
      <c r="B499" s="593" t="s">
        <v>80</v>
      </c>
      <c r="C499" s="594">
        <v>4804</v>
      </c>
      <c r="D499" s="444"/>
    </row>
    <row r="500" spans="1:4" x14ac:dyDescent="0.3">
      <c r="A500" s="592">
        <v>12</v>
      </c>
      <c r="B500" s="593" t="s">
        <v>80</v>
      </c>
      <c r="C500" s="594">
        <v>4805</v>
      </c>
      <c r="D500" s="444"/>
    </row>
    <row r="501" spans="1:4" x14ac:dyDescent="0.3">
      <c r="A501" s="592">
        <v>12</v>
      </c>
      <c r="B501" s="593" t="s">
        <v>80</v>
      </c>
      <c r="C501" s="594">
        <v>4806</v>
      </c>
      <c r="D501" s="444"/>
    </row>
    <row r="502" spans="1:4" x14ac:dyDescent="0.3">
      <c r="A502" s="592">
        <v>12</v>
      </c>
      <c r="B502" s="593" t="s">
        <v>80</v>
      </c>
      <c r="C502" s="594">
        <v>4808</v>
      </c>
      <c r="D502" s="444"/>
    </row>
    <row r="503" spans="1:4" x14ac:dyDescent="0.3">
      <c r="A503" s="592">
        <v>12</v>
      </c>
      <c r="B503" s="593" t="s">
        <v>80</v>
      </c>
      <c r="C503" s="594">
        <v>4809</v>
      </c>
      <c r="D503" s="444"/>
    </row>
    <row r="504" spans="1:4" x14ac:dyDescent="0.3">
      <c r="A504" s="592">
        <v>12</v>
      </c>
      <c r="B504" s="593" t="s">
        <v>80</v>
      </c>
      <c r="C504" s="594">
        <v>4810</v>
      </c>
      <c r="D504" s="444"/>
    </row>
    <row r="505" spans="1:4" x14ac:dyDescent="0.3">
      <c r="A505" s="592">
        <v>12</v>
      </c>
      <c r="B505" s="593" t="s">
        <v>80</v>
      </c>
      <c r="C505" s="594">
        <v>481151</v>
      </c>
      <c r="D505" s="444"/>
    </row>
    <row r="506" spans="1:4" x14ac:dyDescent="0.3">
      <c r="A506" s="592">
        <v>12</v>
      </c>
      <c r="B506" s="593" t="s">
        <v>80</v>
      </c>
      <c r="C506" s="594">
        <v>481159</v>
      </c>
      <c r="D506" s="444"/>
    </row>
    <row r="507" spans="1:4" x14ac:dyDescent="0.3">
      <c r="A507" s="592">
        <v>12</v>
      </c>
      <c r="B507" s="593" t="s">
        <v>80</v>
      </c>
      <c r="C507" s="594">
        <v>4812</v>
      </c>
      <c r="D507" s="444"/>
    </row>
    <row r="508" spans="1:4" x14ac:dyDescent="0.3">
      <c r="A508" s="592">
        <v>12</v>
      </c>
      <c r="B508" s="593" t="s">
        <v>80</v>
      </c>
      <c r="C508" s="594">
        <v>4813</v>
      </c>
      <c r="D508" s="444"/>
    </row>
    <row r="509" spans="1:4" x14ac:dyDescent="0.3">
      <c r="A509" s="753">
        <v>12</v>
      </c>
      <c r="B509" s="780" t="s">
        <v>81</v>
      </c>
      <c r="C509" s="795" t="s">
        <v>246</v>
      </c>
      <c r="D509" s="444"/>
    </row>
    <row r="510" spans="1:4" x14ac:dyDescent="0.3">
      <c r="A510" s="592">
        <v>12</v>
      </c>
      <c r="B510" s="593" t="s">
        <v>81</v>
      </c>
      <c r="C510" s="594">
        <v>4802</v>
      </c>
      <c r="D510" s="444"/>
    </row>
    <row r="511" spans="1:4" x14ac:dyDescent="0.3">
      <c r="A511" s="592">
        <v>12</v>
      </c>
      <c r="B511" s="593" t="s">
        <v>81</v>
      </c>
      <c r="C511" s="594" t="s">
        <v>257</v>
      </c>
      <c r="D511" s="444"/>
    </row>
    <row r="512" spans="1:4" x14ac:dyDescent="0.3">
      <c r="A512" s="592">
        <v>12</v>
      </c>
      <c r="B512" s="593" t="s">
        <v>81</v>
      </c>
      <c r="C512" s="594">
        <v>4804</v>
      </c>
      <c r="D512" s="444"/>
    </row>
    <row r="513" spans="1:4" x14ac:dyDescent="0.3">
      <c r="A513" s="592">
        <v>12</v>
      </c>
      <c r="B513" s="593" t="s">
        <v>81</v>
      </c>
      <c r="C513" s="594">
        <v>4805</v>
      </c>
      <c r="D513" s="444"/>
    </row>
    <row r="514" spans="1:4" x14ac:dyDescent="0.3">
      <c r="A514" s="592">
        <v>12</v>
      </c>
      <c r="B514" s="593" t="s">
        <v>81</v>
      </c>
      <c r="C514" s="594">
        <v>4806</v>
      </c>
      <c r="D514" s="444"/>
    </row>
    <row r="515" spans="1:4" x14ac:dyDescent="0.3">
      <c r="A515" s="592">
        <v>12</v>
      </c>
      <c r="B515" s="593" t="s">
        <v>81</v>
      </c>
      <c r="C515" s="594" t="s">
        <v>259</v>
      </c>
      <c r="D515" s="444"/>
    </row>
    <row r="516" spans="1:4" x14ac:dyDescent="0.3">
      <c r="A516" s="592">
        <v>12</v>
      </c>
      <c r="B516" s="593" t="s">
        <v>81</v>
      </c>
      <c r="C516" s="594">
        <v>4809</v>
      </c>
      <c r="D516" s="444"/>
    </row>
    <row r="517" spans="1:4" x14ac:dyDescent="0.3">
      <c r="A517" s="592">
        <v>12</v>
      </c>
      <c r="B517" s="593" t="s">
        <v>81</v>
      </c>
      <c r="C517" s="594">
        <v>4810</v>
      </c>
      <c r="D517" s="444"/>
    </row>
    <row r="518" spans="1:4" x14ac:dyDescent="0.3">
      <c r="A518" s="592">
        <v>12</v>
      </c>
      <c r="B518" s="593" t="s">
        <v>81</v>
      </c>
      <c r="C518" s="594" t="s">
        <v>265</v>
      </c>
      <c r="D518" s="444"/>
    </row>
    <row r="519" spans="1:4" x14ac:dyDescent="0.3">
      <c r="A519" s="592">
        <v>12</v>
      </c>
      <c r="B519" s="593" t="s">
        <v>81</v>
      </c>
      <c r="C519" s="594" t="s">
        <v>266</v>
      </c>
      <c r="D519" s="444"/>
    </row>
    <row r="520" spans="1:4" x14ac:dyDescent="0.3">
      <c r="A520" s="592">
        <v>12</v>
      </c>
      <c r="B520" s="593" t="s">
        <v>81</v>
      </c>
      <c r="C520" s="594" t="s">
        <v>267</v>
      </c>
      <c r="D520" s="444"/>
    </row>
    <row r="521" spans="1:4" x14ac:dyDescent="0.3">
      <c r="A521" s="592">
        <v>12</v>
      </c>
      <c r="B521" s="593" t="s">
        <v>81</v>
      </c>
      <c r="C521" s="594" t="s">
        <v>268</v>
      </c>
      <c r="D521" s="444"/>
    </row>
    <row r="522" spans="1:4" x14ac:dyDescent="0.3">
      <c r="A522" s="592">
        <v>12</v>
      </c>
      <c r="B522" s="593" t="s">
        <v>113</v>
      </c>
      <c r="C522" s="594" t="s">
        <v>246</v>
      </c>
      <c r="D522" s="444"/>
    </row>
    <row r="523" spans="1:4" x14ac:dyDescent="0.3">
      <c r="A523" s="592">
        <v>12</v>
      </c>
      <c r="B523" s="593" t="s">
        <v>113</v>
      </c>
      <c r="C523" s="594">
        <v>4802</v>
      </c>
      <c r="D523" s="444"/>
    </row>
    <row r="524" spans="1:4" x14ac:dyDescent="0.3">
      <c r="A524" s="592">
        <v>12</v>
      </c>
      <c r="B524" s="593" t="s">
        <v>113</v>
      </c>
      <c r="C524" s="594" t="s">
        <v>257</v>
      </c>
      <c r="D524" s="444"/>
    </row>
    <row r="525" spans="1:4" x14ac:dyDescent="0.3">
      <c r="A525" s="592">
        <v>12</v>
      </c>
      <c r="B525" s="593" t="s">
        <v>113</v>
      </c>
      <c r="C525" s="594">
        <v>4804</v>
      </c>
      <c r="D525" s="444"/>
    </row>
    <row r="526" spans="1:4" x14ac:dyDescent="0.3">
      <c r="A526" s="592">
        <v>12</v>
      </c>
      <c r="B526" s="593" t="s">
        <v>113</v>
      </c>
      <c r="C526" s="594">
        <v>4805</v>
      </c>
      <c r="D526" s="444"/>
    </row>
    <row r="527" spans="1:4" x14ac:dyDescent="0.3">
      <c r="A527" s="592">
        <v>12</v>
      </c>
      <c r="B527" s="593" t="s">
        <v>113</v>
      </c>
      <c r="C527" s="594">
        <v>4806</v>
      </c>
      <c r="D527" s="444"/>
    </row>
    <row r="528" spans="1:4" x14ac:dyDescent="0.3">
      <c r="A528" s="592">
        <v>12</v>
      </c>
      <c r="B528" s="593" t="s">
        <v>113</v>
      </c>
      <c r="C528" s="594" t="s">
        <v>259</v>
      </c>
      <c r="D528" s="444"/>
    </row>
    <row r="529" spans="1:4" x14ac:dyDescent="0.3">
      <c r="A529" s="592">
        <v>12</v>
      </c>
      <c r="B529" s="593" t="s">
        <v>113</v>
      </c>
      <c r="C529" s="594">
        <v>4809</v>
      </c>
      <c r="D529" s="444"/>
    </row>
    <row r="530" spans="1:4" x14ac:dyDescent="0.3">
      <c r="A530" s="592">
        <v>12</v>
      </c>
      <c r="B530" s="593" t="s">
        <v>113</v>
      </c>
      <c r="C530" s="594">
        <v>4810</v>
      </c>
      <c r="D530" s="444"/>
    </row>
    <row r="531" spans="1:4" x14ac:dyDescent="0.3">
      <c r="A531" s="592">
        <v>12</v>
      </c>
      <c r="B531" s="593" t="s">
        <v>113</v>
      </c>
      <c r="C531" s="594" t="s">
        <v>265</v>
      </c>
      <c r="D531" s="444"/>
    </row>
    <row r="532" spans="1:4" x14ac:dyDescent="0.3">
      <c r="A532" s="592">
        <v>12</v>
      </c>
      <c r="B532" s="593" t="s">
        <v>113</v>
      </c>
      <c r="C532" s="594" t="s">
        <v>266</v>
      </c>
      <c r="D532" s="444"/>
    </row>
    <row r="533" spans="1:4" x14ac:dyDescent="0.3">
      <c r="A533" s="592">
        <v>12</v>
      </c>
      <c r="B533" s="593" t="s">
        <v>113</v>
      </c>
      <c r="C533" s="594" t="s">
        <v>267</v>
      </c>
      <c r="D533" s="444"/>
    </row>
    <row r="534" spans="1:4" x14ac:dyDescent="0.3">
      <c r="A534" s="592">
        <v>12</v>
      </c>
      <c r="B534" s="593" t="s">
        <v>113</v>
      </c>
      <c r="C534" s="594" t="s">
        <v>268</v>
      </c>
      <c r="D534" s="444"/>
    </row>
    <row r="535" spans="1:4" x14ac:dyDescent="0.3">
      <c r="A535" s="592">
        <v>12</v>
      </c>
      <c r="B535" s="593" t="s">
        <v>394</v>
      </c>
      <c r="C535" s="594">
        <v>4801</v>
      </c>
      <c r="D535" s="444"/>
    </row>
    <row r="536" spans="1:4" x14ac:dyDescent="0.3">
      <c r="A536" s="592">
        <v>12</v>
      </c>
      <c r="B536" s="593" t="s">
        <v>394</v>
      </c>
      <c r="C536" s="594">
        <v>4802</v>
      </c>
      <c r="D536" s="444"/>
    </row>
    <row r="537" spans="1:4" x14ac:dyDescent="0.3">
      <c r="A537" s="592">
        <v>12</v>
      </c>
      <c r="B537" s="593" t="s">
        <v>394</v>
      </c>
      <c r="C537" s="594">
        <v>4803</v>
      </c>
      <c r="D537" s="444"/>
    </row>
    <row r="538" spans="1:4" x14ac:dyDescent="0.3">
      <c r="A538" s="592">
        <v>12</v>
      </c>
      <c r="B538" s="593" t="s">
        <v>394</v>
      </c>
      <c r="C538" s="594">
        <v>4804</v>
      </c>
      <c r="D538" s="444"/>
    </row>
    <row r="539" spans="1:4" x14ac:dyDescent="0.3">
      <c r="A539" s="592">
        <v>12</v>
      </c>
      <c r="B539" s="593" t="s">
        <v>394</v>
      </c>
      <c r="C539" s="594">
        <v>4805</v>
      </c>
      <c r="D539" s="444"/>
    </row>
    <row r="540" spans="1:4" x14ac:dyDescent="0.3">
      <c r="A540" s="592">
        <v>12</v>
      </c>
      <c r="B540" s="593" t="s">
        <v>394</v>
      </c>
      <c r="C540" s="594">
        <v>4806</v>
      </c>
      <c r="D540" s="444"/>
    </row>
    <row r="541" spans="1:4" x14ac:dyDescent="0.3">
      <c r="A541" s="592">
        <v>12</v>
      </c>
      <c r="B541" s="593" t="s">
        <v>394</v>
      </c>
      <c r="C541" s="594">
        <v>4808</v>
      </c>
      <c r="D541" s="444"/>
    </row>
    <row r="542" spans="1:4" x14ac:dyDescent="0.3">
      <c r="A542" s="592">
        <v>12</v>
      </c>
      <c r="B542" s="593" t="s">
        <v>394</v>
      </c>
      <c r="C542" s="594">
        <v>4809</v>
      </c>
      <c r="D542" s="444"/>
    </row>
    <row r="543" spans="1:4" x14ac:dyDescent="0.3">
      <c r="A543" s="592">
        <v>12</v>
      </c>
      <c r="B543" s="593" t="s">
        <v>394</v>
      </c>
      <c r="C543" s="594">
        <v>4810</v>
      </c>
      <c r="D543" s="444"/>
    </row>
    <row r="544" spans="1:4" x14ac:dyDescent="0.3">
      <c r="A544" s="592">
        <v>12</v>
      </c>
      <c r="B544" s="593" t="s">
        <v>394</v>
      </c>
      <c r="C544" s="594">
        <v>481151</v>
      </c>
      <c r="D544" s="444"/>
    </row>
    <row r="545" spans="1:4" x14ac:dyDescent="0.3">
      <c r="A545" s="592">
        <v>12</v>
      </c>
      <c r="B545" s="593" t="s">
        <v>394</v>
      </c>
      <c r="C545" s="594">
        <v>481159</v>
      </c>
      <c r="D545" s="444"/>
    </row>
    <row r="546" spans="1:4" x14ac:dyDescent="0.3">
      <c r="A546" s="592">
        <v>12</v>
      </c>
      <c r="B546" s="593" t="s">
        <v>394</v>
      </c>
      <c r="C546" s="594">
        <v>4812</v>
      </c>
      <c r="D546" s="444"/>
    </row>
    <row r="547" spans="1:4" ht="15" thickBot="1" x14ac:dyDescent="0.35">
      <c r="A547" s="592">
        <v>12</v>
      </c>
      <c r="B547" s="593" t="s">
        <v>394</v>
      </c>
      <c r="C547" s="594">
        <v>4813</v>
      </c>
      <c r="D547" s="444"/>
    </row>
    <row r="548" spans="1:4" ht="15" thickTop="1" x14ac:dyDescent="0.3">
      <c r="A548" s="589">
        <v>12.1</v>
      </c>
      <c r="B548" s="590" t="s">
        <v>80</v>
      </c>
      <c r="C548" s="798">
        <v>4801</v>
      </c>
      <c r="D548" s="444"/>
    </row>
    <row r="549" spans="1:4" x14ac:dyDescent="0.3">
      <c r="A549" s="592">
        <v>12.1</v>
      </c>
      <c r="B549" s="593" t="s">
        <v>80</v>
      </c>
      <c r="C549" s="594">
        <v>480210</v>
      </c>
      <c r="D549" s="444"/>
    </row>
    <row r="550" spans="1:4" x14ac:dyDescent="0.3">
      <c r="A550" s="592">
        <v>12.1</v>
      </c>
      <c r="B550" s="593" t="s">
        <v>80</v>
      </c>
      <c r="C550" s="594">
        <v>480220</v>
      </c>
      <c r="D550" s="444"/>
    </row>
    <row r="551" spans="1:4" x14ac:dyDescent="0.3">
      <c r="A551" s="592">
        <v>12.1</v>
      </c>
      <c r="B551" s="593" t="s">
        <v>80</v>
      </c>
      <c r="C551" s="594">
        <v>480254</v>
      </c>
      <c r="D551" s="444"/>
    </row>
    <row r="552" spans="1:4" x14ac:dyDescent="0.3">
      <c r="A552" s="592">
        <v>12.1</v>
      </c>
      <c r="B552" s="593" t="s">
        <v>80</v>
      </c>
      <c r="C552" s="594">
        <v>480255</v>
      </c>
      <c r="D552" s="444"/>
    </row>
    <row r="553" spans="1:4" x14ac:dyDescent="0.3">
      <c r="A553" s="592">
        <v>12.1</v>
      </c>
      <c r="B553" s="593" t="s">
        <v>80</v>
      </c>
      <c r="C553" s="594">
        <v>480256</v>
      </c>
      <c r="D553" s="444"/>
    </row>
    <row r="554" spans="1:4" x14ac:dyDescent="0.3">
      <c r="A554" s="592">
        <v>12.1</v>
      </c>
      <c r="B554" s="593" t="s">
        <v>80</v>
      </c>
      <c r="C554" s="594">
        <v>480257</v>
      </c>
      <c r="D554" s="444"/>
    </row>
    <row r="555" spans="1:4" x14ac:dyDescent="0.3">
      <c r="A555" s="592">
        <v>12.1</v>
      </c>
      <c r="B555" s="593" t="s">
        <v>80</v>
      </c>
      <c r="C555" s="594">
        <v>480258</v>
      </c>
      <c r="D555" s="444"/>
    </row>
    <row r="556" spans="1:4" x14ac:dyDescent="0.3">
      <c r="A556" s="592">
        <v>12.1</v>
      </c>
      <c r="B556" s="593" t="s">
        <v>80</v>
      </c>
      <c r="C556" s="594">
        <v>480261</v>
      </c>
      <c r="D556" s="444"/>
    </row>
    <row r="557" spans="1:4" x14ac:dyDescent="0.3">
      <c r="A557" s="592">
        <v>12.1</v>
      </c>
      <c r="B557" s="593" t="s">
        <v>80</v>
      </c>
      <c r="C557" s="594">
        <v>480262</v>
      </c>
      <c r="D557" s="444"/>
    </row>
    <row r="558" spans="1:4" x14ac:dyDescent="0.3">
      <c r="A558" s="592">
        <v>12.1</v>
      </c>
      <c r="B558" s="593" t="s">
        <v>80</v>
      </c>
      <c r="C558" s="594">
        <v>480269</v>
      </c>
      <c r="D558" s="444"/>
    </row>
    <row r="559" spans="1:4" x14ac:dyDescent="0.3">
      <c r="A559" s="592">
        <v>12.1</v>
      </c>
      <c r="B559" s="593" t="s">
        <v>80</v>
      </c>
      <c r="C559" s="594">
        <v>4809</v>
      </c>
      <c r="D559" s="605"/>
    </row>
    <row r="560" spans="1:4" x14ac:dyDescent="0.3">
      <c r="A560" s="592">
        <v>12.1</v>
      </c>
      <c r="B560" s="593" t="s">
        <v>80</v>
      </c>
      <c r="C560" s="594">
        <v>481013</v>
      </c>
      <c r="D560" s="444"/>
    </row>
    <row r="561" spans="1:4" x14ac:dyDescent="0.3">
      <c r="A561" s="592">
        <v>12.1</v>
      </c>
      <c r="B561" s="593" t="s">
        <v>80</v>
      </c>
      <c r="C561" s="594">
        <v>481014</v>
      </c>
      <c r="D561" s="444"/>
    </row>
    <row r="562" spans="1:4" x14ac:dyDescent="0.3">
      <c r="A562" s="592">
        <v>12.1</v>
      </c>
      <c r="B562" s="593" t="s">
        <v>80</v>
      </c>
      <c r="C562" s="594">
        <v>481019</v>
      </c>
      <c r="D562" s="444"/>
    </row>
    <row r="563" spans="1:4" x14ac:dyDescent="0.3">
      <c r="A563" s="753">
        <v>12.1</v>
      </c>
      <c r="B563" s="780" t="s">
        <v>80</v>
      </c>
      <c r="C563" s="795">
        <v>481022</v>
      </c>
      <c r="D563" s="444"/>
    </row>
    <row r="564" spans="1:4" x14ac:dyDescent="0.3">
      <c r="A564" s="753">
        <v>12.1</v>
      </c>
      <c r="B564" s="780" t="s">
        <v>80</v>
      </c>
      <c r="C564" s="795">
        <v>481029</v>
      </c>
      <c r="D564" s="444"/>
    </row>
    <row r="565" spans="1:4" x14ac:dyDescent="0.3">
      <c r="A565" s="753">
        <v>12.1</v>
      </c>
      <c r="B565" s="780" t="s">
        <v>81</v>
      </c>
      <c r="C565" s="795" t="s">
        <v>246</v>
      </c>
      <c r="D565" s="444"/>
    </row>
    <row r="566" spans="1:4" x14ac:dyDescent="0.3">
      <c r="A566" s="592">
        <v>12.1</v>
      </c>
      <c r="B566" s="593" t="s">
        <v>81</v>
      </c>
      <c r="C566" s="795" t="s">
        <v>247</v>
      </c>
      <c r="D566" s="444"/>
    </row>
    <row r="567" spans="1:4" x14ac:dyDescent="0.3">
      <c r="A567" s="592">
        <v>12.1</v>
      </c>
      <c r="B567" s="593" t="s">
        <v>81</v>
      </c>
      <c r="C567" s="795" t="s">
        <v>248</v>
      </c>
      <c r="D567" s="444"/>
    </row>
    <row r="568" spans="1:4" x14ac:dyDescent="0.3">
      <c r="A568" s="592">
        <v>12.1</v>
      </c>
      <c r="B568" s="593" t="s">
        <v>81</v>
      </c>
      <c r="C568" s="795" t="s">
        <v>249</v>
      </c>
      <c r="D568" s="444"/>
    </row>
    <row r="569" spans="1:4" x14ac:dyDescent="0.3">
      <c r="A569" s="592">
        <v>12.1</v>
      </c>
      <c r="B569" s="593" t="s">
        <v>81</v>
      </c>
      <c r="C569" s="795" t="s">
        <v>250</v>
      </c>
      <c r="D569" s="444"/>
    </row>
    <row r="570" spans="1:4" x14ac:dyDescent="0.3">
      <c r="A570" s="592">
        <v>12.1</v>
      </c>
      <c r="B570" s="593" t="s">
        <v>81</v>
      </c>
      <c r="C570" s="795" t="s">
        <v>251</v>
      </c>
      <c r="D570" s="444"/>
    </row>
    <row r="571" spans="1:4" x14ac:dyDescent="0.3">
      <c r="A571" s="592">
        <v>12.1</v>
      </c>
      <c r="B571" s="593" t="s">
        <v>81</v>
      </c>
      <c r="C571" s="795" t="s">
        <v>252</v>
      </c>
      <c r="D571" s="444"/>
    </row>
    <row r="572" spans="1:4" x14ac:dyDescent="0.3">
      <c r="A572" s="592">
        <v>12.1</v>
      </c>
      <c r="B572" s="593" t="s">
        <v>81</v>
      </c>
      <c r="C572" s="795" t="s">
        <v>253</v>
      </c>
      <c r="D572" s="444"/>
    </row>
    <row r="573" spans="1:4" x14ac:dyDescent="0.3">
      <c r="A573" s="592">
        <v>12.1</v>
      </c>
      <c r="B573" s="593" t="s">
        <v>81</v>
      </c>
      <c r="C573" s="795" t="s">
        <v>254</v>
      </c>
      <c r="D573" s="444"/>
    </row>
    <row r="574" spans="1:4" x14ac:dyDescent="0.3">
      <c r="A574" s="592">
        <v>12.1</v>
      </c>
      <c r="B574" s="593" t="s">
        <v>81</v>
      </c>
      <c r="C574" s="795" t="s">
        <v>255</v>
      </c>
      <c r="D574" s="444"/>
    </row>
    <row r="575" spans="1:4" x14ac:dyDescent="0.3">
      <c r="A575" s="592">
        <v>12.1</v>
      </c>
      <c r="B575" s="593" t="s">
        <v>81</v>
      </c>
      <c r="C575" s="795" t="s">
        <v>256</v>
      </c>
      <c r="D575" s="444"/>
    </row>
    <row r="576" spans="1:4" x14ac:dyDescent="0.3">
      <c r="A576" s="592">
        <v>12.1</v>
      </c>
      <c r="B576" s="593" t="s">
        <v>81</v>
      </c>
      <c r="C576" s="795">
        <v>4809</v>
      </c>
      <c r="D576" s="605"/>
    </row>
    <row r="577" spans="1:4" x14ac:dyDescent="0.3">
      <c r="A577" s="592">
        <v>12.1</v>
      </c>
      <c r="B577" s="593" t="s">
        <v>81</v>
      </c>
      <c r="C577" s="795" t="s">
        <v>260</v>
      </c>
      <c r="D577" s="444"/>
    </row>
    <row r="578" spans="1:4" x14ac:dyDescent="0.3">
      <c r="A578" s="592">
        <v>12.1</v>
      </c>
      <c r="B578" s="593" t="s">
        <v>81</v>
      </c>
      <c r="C578" s="795" t="s">
        <v>261</v>
      </c>
      <c r="D578" s="444"/>
    </row>
    <row r="579" spans="1:4" x14ac:dyDescent="0.3">
      <c r="A579" s="592">
        <v>12.1</v>
      </c>
      <c r="B579" s="593" t="s">
        <v>81</v>
      </c>
      <c r="C579" s="795" t="s">
        <v>262</v>
      </c>
      <c r="D579" s="444"/>
    </row>
    <row r="580" spans="1:4" x14ac:dyDescent="0.3">
      <c r="A580" s="592">
        <v>12.1</v>
      </c>
      <c r="B580" s="593" t="s">
        <v>81</v>
      </c>
      <c r="C580" s="795" t="s">
        <v>263</v>
      </c>
      <c r="D580" s="444"/>
    </row>
    <row r="581" spans="1:4" x14ac:dyDescent="0.3">
      <c r="A581" s="592">
        <v>12.1</v>
      </c>
      <c r="B581" s="593" t="s">
        <v>81</v>
      </c>
      <c r="C581" s="795" t="s">
        <v>264</v>
      </c>
      <c r="D581" s="444"/>
    </row>
    <row r="582" spans="1:4" x14ac:dyDescent="0.3">
      <c r="A582" s="592">
        <v>12.1</v>
      </c>
      <c r="B582" s="593" t="s">
        <v>113</v>
      </c>
      <c r="C582" s="795" t="s">
        <v>246</v>
      </c>
      <c r="D582" s="444"/>
    </row>
    <row r="583" spans="1:4" x14ac:dyDescent="0.3">
      <c r="A583" s="592">
        <v>12.1</v>
      </c>
      <c r="B583" s="593" t="s">
        <v>113</v>
      </c>
      <c r="C583" s="795" t="s">
        <v>247</v>
      </c>
      <c r="D583" s="444"/>
    </row>
    <row r="584" spans="1:4" x14ac:dyDescent="0.3">
      <c r="A584" s="592">
        <v>12.1</v>
      </c>
      <c r="B584" s="593" t="s">
        <v>113</v>
      </c>
      <c r="C584" s="795" t="s">
        <v>248</v>
      </c>
      <c r="D584" s="444"/>
    </row>
    <row r="585" spans="1:4" x14ac:dyDescent="0.3">
      <c r="A585" s="592">
        <v>12.1</v>
      </c>
      <c r="B585" s="593" t="s">
        <v>113</v>
      </c>
      <c r="C585" s="795" t="s">
        <v>249</v>
      </c>
      <c r="D585" s="444"/>
    </row>
    <row r="586" spans="1:4" x14ac:dyDescent="0.3">
      <c r="A586" s="592">
        <v>12.1</v>
      </c>
      <c r="B586" s="593" t="s">
        <v>113</v>
      </c>
      <c r="C586" s="795" t="s">
        <v>250</v>
      </c>
      <c r="D586" s="444"/>
    </row>
    <row r="587" spans="1:4" x14ac:dyDescent="0.3">
      <c r="A587" s="592">
        <v>12.1</v>
      </c>
      <c r="B587" s="593" t="s">
        <v>113</v>
      </c>
      <c r="C587" s="795" t="s">
        <v>251</v>
      </c>
      <c r="D587" s="444"/>
    </row>
    <row r="588" spans="1:4" x14ac:dyDescent="0.3">
      <c r="A588" s="592">
        <v>12.1</v>
      </c>
      <c r="B588" s="593" t="s">
        <v>113</v>
      </c>
      <c r="C588" s="795" t="s">
        <v>252</v>
      </c>
      <c r="D588" s="444"/>
    </row>
    <row r="589" spans="1:4" x14ac:dyDescent="0.3">
      <c r="A589" s="592">
        <v>12.1</v>
      </c>
      <c r="B589" s="593" t="s">
        <v>113</v>
      </c>
      <c r="C589" s="795" t="s">
        <v>253</v>
      </c>
      <c r="D589" s="444"/>
    </row>
    <row r="590" spans="1:4" x14ac:dyDescent="0.3">
      <c r="A590" s="592">
        <v>12.1</v>
      </c>
      <c r="B590" s="593" t="s">
        <v>113</v>
      </c>
      <c r="C590" s="795" t="s">
        <v>254</v>
      </c>
      <c r="D590" s="444"/>
    </row>
    <row r="591" spans="1:4" x14ac:dyDescent="0.3">
      <c r="A591" s="592">
        <v>12.1</v>
      </c>
      <c r="B591" s="593" t="s">
        <v>113</v>
      </c>
      <c r="C591" s="795" t="s">
        <v>255</v>
      </c>
      <c r="D591" s="444"/>
    </row>
    <row r="592" spans="1:4" x14ac:dyDescent="0.3">
      <c r="A592" s="592">
        <v>12.1</v>
      </c>
      <c r="B592" s="593" t="s">
        <v>113</v>
      </c>
      <c r="C592" s="795" t="s">
        <v>256</v>
      </c>
      <c r="D592" s="444"/>
    </row>
    <row r="593" spans="1:4" x14ac:dyDescent="0.3">
      <c r="A593" s="592">
        <v>12.1</v>
      </c>
      <c r="B593" s="593" t="s">
        <v>113</v>
      </c>
      <c r="C593" s="795">
        <v>4809</v>
      </c>
      <c r="D593" s="444"/>
    </row>
    <row r="594" spans="1:4" x14ac:dyDescent="0.3">
      <c r="A594" s="592">
        <v>12.1</v>
      </c>
      <c r="B594" s="593" t="s">
        <v>113</v>
      </c>
      <c r="C594" s="795" t="s">
        <v>260</v>
      </c>
      <c r="D594" s="444"/>
    </row>
    <row r="595" spans="1:4" x14ac:dyDescent="0.3">
      <c r="A595" s="592">
        <v>12.1</v>
      </c>
      <c r="B595" s="593" t="s">
        <v>113</v>
      </c>
      <c r="C595" s="795" t="s">
        <v>261</v>
      </c>
      <c r="D595" s="444"/>
    </row>
    <row r="596" spans="1:4" x14ac:dyDescent="0.3">
      <c r="A596" s="592">
        <v>12.1</v>
      </c>
      <c r="B596" s="593" t="s">
        <v>113</v>
      </c>
      <c r="C596" s="795" t="s">
        <v>262</v>
      </c>
      <c r="D596" s="444"/>
    </row>
    <row r="597" spans="1:4" x14ac:dyDescent="0.3">
      <c r="A597" s="592">
        <v>12.1</v>
      </c>
      <c r="B597" s="593" t="s">
        <v>113</v>
      </c>
      <c r="C597" s="795" t="s">
        <v>263</v>
      </c>
      <c r="D597" s="444"/>
    </row>
    <row r="598" spans="1:4" x14ac:dyDescent="0.3">
      <c r="A598" s="592">
        <v>12.1</v>
      </c>
      <c r="B598" s="593" t="s">
        <v>113</v>
      </c>
      <c r="C598" s="795" t="s">
        <v>264</v>
      </c>
      <c r="D598" s="444"/>
    </row>
    <row r="599" spans="1:4" x14ac:dyDescent="0.3">
      <c r="A599" s="592">
        <v>12.1</v>
      </c>
      <c r="B599" s="593" t="s">
        <v>394</v>
      </c>
      <c r="C599" s="795">
        <v>4801</v>
      </c>
      <c r="D599" s="444"/>
    </row>
    <row r="600" spans="1:4" x14ac:dyDescent="0.3">
      <c r="A600" s="592">
        <v>12.1</v>
      </c>
      <c r="B600" s="593" t="s">
        <v>394</v>
      </c>
      <c r="C600" s="795">
        <v>480210</v>
      </c>
      <c r="D600" s="444"/>
    </row>
    <row r="601" spans="1:4" x14ac:dyDescent="0.3">
      <c r="A601" s="592">
        <v>12.1</v>
      </c>
      <c r="B601" s="593" t="s">
        <v>394</v>
      </c>
      <c r="C601" s="795">
        <v>480220</v>
      </c>
      <c r="D601" s="444"/>
    </row>
    <row r="602" spans="1:4" x14ac:dyDescent="0.3">
      <c r="A602" s="592">
        <v>12.1</v>
      </c>
      <c r="B602" s="593" t="s">
        <v>394</v>
      </c>
      <c r="C602" s="795">
        <v>480254</v>
      </c>
      <c r="D602" s="444"/>
    </row>
    <row r="603" spans="1:4" x14ac:dyDescent="0.3">
      <c r="A603" s="592">
        <v>12.1</v>
      </c>
      <c r="B603" s="593" t="s">
        <v>394</v>
      </c>
      <c r="C603" s="795">
        <v>480255</v>
      </c>
      <c r="D603" s="444"/>
    </row>
    <row r="604" spans="1:4" x14ac:dyDescent="0.3">
      <c r="A604" s="592">
        <v>12.1</v>
      </c>
      <c r="B604" s="593" t="s">
        <v>394</v>
      </c>
      <c r="C604" s="795">
        <v>480256</v>
      </c>
      <c r="D604" s="444"/>
    </row>
    <row r="605" spans="1:4" x14ac:dyDescent="0.3">
      <c r="A605" s="592">
        <v>12.1</v>
      </c>
      <c r="B605" s="593" t="s">
        <v>394</v>
      </c>
      <c r="C605" s="795">
        <v>480257</v>
      </c>
      <c r="D605" s="444"/>
    </row>
    <row r="606" spans="1:4" x14ac:dyDescent="0.3">
      <c r="A606" s="592">
        <v>12.1</v>
      </c>
      <c r="B606" s="593" t="s">
        <v>394</v>
      </c>
      <c r="C606" s="795">
        <v>480258</v>
      </c>
      <c r="D606" s="444"/>
    </row>
    <row r="607" spans="1:4" x14ac:dyDescent="0.3">
      <c r="A607" s="592">
        <v>12.1</v>
      </c>
      <c r="B607" s="593" t="s">
        <v>394</v>
      </c>
      <c r="C607" s="795">
        <v>480261</v>
      </c>
      <c r="D607" s="444"/>
    </row>
    <row r="608" spans="1:4" x14ac:dyDescent="0.3">
      <c r="A608" s="592">
        <v>12.1</v>
      </c>
      <c r="B608" s="593" t="s">
        <v>394</v>
      </c>
      <c r="C608" s="795">
        <v>480262</v>
      </c>
      <c r="D608" s="444"/>
    </row>
    <row r="609" spans="1:4" x14ac:dyDescent="0.3">
      <c r="A609" s="592">
        <v>12.1</v>
      </c>
      <c r="B609" s="593" t="s">
        <v>394</v>
      </c>
      <c r="C609" s="795">
        <v>480269</v>
      </c>
      <c r="D609" s="444"/>
    </row>
    <row r="610" spans="1:4" x14ac:dyDescent="0.3">
      <c r="A610" s="592">
        <v>12.1</v>
      </c>
      <c r="B610" s="593" t="s">
        <v>394</v>
      </c>
      <c r="C610" s="795">
        <v>4809</v>
      </c>
      <c r="D610" s="444"/>
    </row>
    <row r="611" spans="1:4" x14ac:dyDescent="0.3">
      <c r="A611" s="592">
        <v>12.1</v>
      </c>
      <c r="B611" s="593" t="s">
        <v>394</v>
      </c>
      <c r="C611" s="795">
        <v>481013</v>
      </c>
      <c r="D611" s="444"/>
    </row>
    <row r="612" spans="1:4" x14ac:dyDescent="0.3">
      <c r="A612" s="592">
        <v>12.1</v>
      </c>
      <c r="B612" s="593" t="s">
        <v>394</v>
      </c>
      <c r="C612" s="795">
        <v>481014</v>
      </c>
      <c r="D612" s="444"/>
    </row>
    <row r="613" spans="1:4" x14ac:dyDescent="0.3">
      <c r="A613" s="592">
        <v>12.1</v>
      </c>
      <c r="B613" s="593" t="s">
        <v>394</v>
      </c>
      <c r="C613" s="795">
        <v>481019</v>
      </c>
      <c r="D613" s="444"/>
    </row>
    <row r="614" spans="1:4" x14ac:dyDescent="0.3">
      <c r="A614" s="592">
        <v>12.1</v>
      </c>
      <c r="B614" s="593" t="s">
        <v>394</v>
      </c>
      <c r="C614" s="795">
        <v>481022</v>
      </c>
      <c r="D614" s="444"/>
    </row>
    <row r="615" spans="1:4" ht="15" thickBot="1" x14ac:dyDescent="0.35">
      <c r="A615" s="592">
        <v>12.1</v>
      </c>
      <c r="B615" s="593" t="s">
        <v>394</v>
      </c>
      <c r="C615" s="795">
        <v>481029</v>
      </c>
      <c r="D615" s="444"/>
    </row>
    <row r="616" spans="1:4" ht="15" thickTop="1" x14ac:dyDescent="0.3">
      <c r="A616" s="756" t="s">
        <v>378</v>
      </c>
      <c r="B616" s="783" t="s">
        <v>80</v>
      </c>
      <c r="C616" s="794">
        <v>4801</v>
      </c>
      <c r="D616" s="444"/>
    </row>
    <row r="617" spans="1:4" x14ac:dyDescent="0.3">
      <c r="A617" s="753" t="s">
        <v>378</v>
      </c>
      <c r="B617" s="780" t="s">
        <v>81</v>
      </c>
      <c r="C617" s="795" t="s">
        <v>246</v>
      </c>
      <c r="D617" s="444"/>
    </row>
    <row r="618" spans="1:4" x14ac:dyDescent="0.3">
      <c r="A618" s="753" t="s">
        <v>378</v>
      </c>
      <c r="B618" s="780" t="s">
        <v>113</v>
      </c>
      <c r="C618" s="795" t="s">
        <v>246</v>
      </c>
      <c r="D618" s="444"/>
    </row>
    <row r="619" spans="1:4" ht="15" thickBot="1" x14ac:dyDescent="0.35">
      <c r="A619" s="754" t="s">
        <v>378</v>
      </c>
      <c r="B619" s="781" t="s">
        <v>394</v>
      </c>
      <c r="C619" s="803" t="s">
        <v>246</v>
      </c>
      <c r="D619" s="444"/>
    </row>
    <row r="620" spans="1:4" ht="15" thickTop="1" x14ac:dyDescent="0.3">
      <c r="A620" s="589" t="s">
        <v>379</v>
      </c>
      <c r="B620" s="590" t="s">
        <v>80</v>
      </c>
      <c r="C620" s="798">
        <v>480261</v>
      </c>
      <c r="D620" s="444"/>
    </row>
    <row r="621" spans="1:4" x14ac:dyDescent="0.3">
      <c r="A621" s="592" t="s">
        <v>379</v>
      </c>
      <c r="B621" s="593" t="s">
        <v>80</v>
      </c>
      <c r="C621" s="594">
        <v>480262</v>
      </c>
      <c r="D621" s="444"/>
    </row>
    <row r="622" spans="1:4" x14ac:dyDescent="0.3">
      <c r="A622" s="592" t="s">
        <v>379</v>
      </c>
      <c r="B622" s="593" t="s">
        <v>80</v>
      </c>
      <c r="C622" s="594">
        <v>480269</v>
      </c>
      <c r="D622" s="444"/>
    </row>
    <row r="623" spans="1:4" x14ac:dyDescent="0.3">
      <c r="A623" s="753" t="s">
        <v>379</v>
      </c>
      <c r="B623" s="780" t="s">
        <v>81</v>
      </c>
      <c r="C623" s="795" t="s">
        <v>254</v>
      </c>
      <c r="D623" s="444"/>
    </row>
    <row r="624" spans="1:4" x14ac:dyDescent="0.3">
      <c r="A624" s="745" t="s">
        <v>379</v>
      </c>
      <c r="B624" s="774" t="s">
        <v>81</v>
      </c>
      <c r="C624" s="804" t="s">
        <v>255</v>
      </c>
      <c r="D624" s="444"/>
    </row>
    <row r="625" spans="1:4" x14ac:dyDescent="0.3">
      <c r="A625" s="745" t="s">
        <v>379</v>
      </c>
      <c r="B625" s="774" t="s">
        <v>81</v>
      </c>
      <c r="C625" s="804" t="s">
        <v>256</v>
      </c>
      <c r="D625" s="444"/>
    </row>
    <row r="626" spans="1:4" x14ac:dyDescent="0.3">
      <c r="A626" s="745" t="s">
        <v>379</v>
      </c>
      <c r="B626" s="774" t="s">
        <v>113</v>
      </c>
      <c r="C626" s="804" t="s">
        <v>254</v>
      </c>
      <c r="D626" s="444"/>
    </row>
    <row r="627" spans="1:4" x14ac:dyDescent="0.3">
      <c r="A627" s="745" t="s">
        <v>379</v>
      </c>
      <c r="B627" s="774" t="s">
        <v>113</v>
      </c>
      <c r="C627" s="804" t="s">
        <v>255</v>
      </c>
      <c r="D627" s="444"/>
    </row>
    <row r="628" spans="1:4" x14ac:dyDescent="0.3">
      <c r="A628" s="752" t="s">
        <v>379</v>
      </c>
      <c r="B628" s="779" t="s">
        <v>113</v>
      </c>
      <c r="C628" s="602" t="s">
        <v>256</v>
      </c>
      <c r="D628" s="444"/>
    </row>
    <row r="629" spans="1:4" x14ac:dyDescent="0.3">
      <c r="A629" s="745" t="s">
        <v>379</v>
      </c>
      <c r="B629" s="779" t="s">
        <v>394</v>
      </c>
      <c r="C629" s="602">
        <v>480261</v>
      </c>
      <c r="D629" s="444"/>
    </row>
    <row r="630" spans="1:4" x14ac:dyDescent="0.3">
      <c r="A630" s="745" t="s">
        <v>379</v>
      </c>
      <c r="B630" s="779" t="s">
        <v>394</v>
      </c>
      <c r="C630" s="602">
        <v>480262</v>
      </c>
      <c r="D630" s="444"/>
    </row>
    <row r="631" spans="1:4" ht="15" thickBot="1" x14ac:dyDescent="0.35">
      <c r="A631" s="752" t="s">
        <v>379</v>
      </c>
      <c r="B631" s="779" t="s">
        <v>394</v>
      </c>
      <c r="C631" s="602">
        <v>480269</v>
      </c>
      <c r="D631" s="444"/>
    </row>
    <row r="632" spans="1:4" ht="15" thickTop="1" x14ac:dyDescent="0.3">
      <c r="A632" s="589" t="s">
        <v>380</v>
      </c>
      <c r="B632" s="590" t="s">
        <v>80</v>
      </c>
      <c r="C632" s="798">
        <v>480210</v>
      </c>
      <c r="D632" s="444"/>
    </row>
    <row r="633" spans="1:4" x14ac:dyDescent="0.3">
      <c r="A633" s="592" t="s">
        <v>380</v>
      </c>
      <c r="B633" s="593" t="s">
        <v>80</v>
      </c>
      <c r="C633" s="594">
        <v>480220</v>
      </c>
      <c r="D633" s="444"/>
    </row>
    <row r="634" spans="1:4" x14ac:dyDescent="0.3">
      <c r="A634" s="592" t="s">
        <v>380</v>
      </c>
      <c r="B634" s="593" t="s">
        <v>80</v>
      </c>
      <c r="C634" s="594">
        <v>480254</v>
      </c>
      <c r="D634" s="444"/>
    </row>
    <row r="635" spans="1:4" x14ac:dyDescent="0.3">
      <c r="A635" s="592" t="s">
        <v>380</v>
      </c>
      <c r="B635" s="593" t="s">
        <v>80</v>
      </c>
      <c r="C635" s="594">
        <v>480255</v>
      </c>
      <c r="D635" s="444"/>
    </row>
    <row r="636" spans="1:4" x14ac:dyDescent="0.3">
      <c r="A636" s="592" t="s">
        <v>380</v>
      </c>
      <c r="B636" s="593" t="s">
        <v>80</v>
      </c>
      <c r="C636" s="594">
        <v>480256</v>
      </c>
      <c r="D636" s="444"/>
    </row>
    <row r="637" spans="1:4" x14ac:dyDescent="0.3">
      <c r="A637" s="592" t="s">
        <v>380</v>
      </c>
      <c r="B637" s="593" t="s">
        <v>80</v>
      </c>
      <c r="C637" s="594">
        <v>480257</v>
      </c>
      <c r="D637" s="444"/>
    </row>
    <row r="638" spans="1:4" x14ac:dyDescent="0.3">
      <c r="A638" s="592" t="s">
        <v>380</v>
      </c>
      <c r="B638" s="593" t="s">
        <v>80</v>
      </c>
      <c r="C638" s="594">
        <v>480258</v>
      </c>
      <c r="D638" s="444"/>
    </row>
    <row r="639" spans="1:4" x14ac:dyDescent="0.3">
      <c r="A639" s="744" t="s">
        <v>380</v>
      </c>
      <c r="B639" s="773" t="s">
        <v>81</v>
      </c>
      <c r="C639" s="801" t="s">
        <v>247</v>
      </c>
      <c r="D639" s="444"/>
    </row>
    <row r="640" spans="1:4" x14ac:dyDescent="0.3">
      <c r="A640" s="745" t="s">
        <v>380</v>
      </c>
      <c r="B640" s="774" t="s">
        <v>81</v>
      </c>
      <c r="C640" s="804" t="s">
        <v>248</v>
      </c>
      <c r="D640" s="444"/>
    </row>
    <row r="641" spans="1:4" x14ac:dyDescent="0.3">
      <c r="A641" s="745" t="s">
        <v>380</v>
      </c>
      <c r="B641" s="774" t="s">
        <v>81</v>
      </c>
      <c r="C641" s="804" t="s">
        <v>249</v>
      </c>
      <c r="D641" s="444"/>
    </row>
    <row r="642" spans="1:4" x14ac:dyDescent="0.3">
      <c r="A642" s="745" t="s">
        <v>380</v>
      </c>
      <c r="B642" s="774" t="s">
        <v>81</v>
      </c>
      <c r="C642" s="804" t="s">
        <v>250</v>
      </c>
      <c r="D642" s="444"/>
    </row>
    <row r="643" spans="1:4" x14ac:dyDescent="0.3">
      <c r="A643" s="745" t="s">
        <v>380</v>
      </c>
      <c r="B643" s="774" t="s">
        <v>81</v>
      </c>
      <c r="C643" s="804" t="s">
        <v>251</v>
      </c>
      <c r="D643" s="444"/>
    </row>
    <row r="644" spans="1:4" x14ac:dyDescent="0.3">
      <c r="A644" s="745" t="s">
        <v>380</v>
      </c>
      <c r="B644" s="774" t="s">
        <v>81</v>
      </c>
      <c r="C644" s="804" t="s">
        <v>252</v>
      </c>
      <c r="D644" s="444"/>
    </row>
    <row r="645" spans="1:4" x14ac:dyDescent="0.3">
      <c r="A645" s="745" t="s">
        <v>380</v>
      </c>
      <c r="B645" s="774" t="s">
        <v>81</v>
      </c>
      <c r="C645" s="804" t="s">
        <v>253</v>
      </c>
      <c r="D645" s="444"/>
    </row>
    <row r="646" spans="1:4" x14ac:dyDescent="0.3">
      <c r="A646" s="745" t="s">
        <v>380</v>
      </c>
      <c r="B646" s="774" t="s">
        <v>113</v>
      </c>
      <c r="C646" s="804" t="s">
        <v>247</v>
      </c>
      <c r="D646" s="444"/>
    </row>
    <row r="647" spans="1:4" x14ac:dyDescent="0.3">
      <c r="A647" s="745" t="s">
        <v>380</v>
      </c>
      <c r="B647" s="774" t="s">
        <v>113</v>
      </c>
      <c r="C647" s="804" t="s">
        <v>248</v>
      </c>
      <c r="D647" s="444"/>
    </row>
    <row r="648" spans="1:4" x14ac:dyDescent="0.3">
      <c r="A648" s="745" t="s">
        <v>380</v>
      </c>
      <c r="B648" s="774" t="s">
        <v>113</v>
      </c>
      <c r="C648" s="804" t="s">
        <v>249</v>
      </c>
      <c r="D648" s="444"/>
    </row>
    <row r="649" spans="1:4" x14ac:dyDescent="0.3">
      <c r="A649" s="745" t="s">
        <v>380</v>
      </c>
      <c r="B649" s="774" t="s">
        <v>113</v>
      </c>
      <c r="C649" s="804" t="s">
        <v>250</v>
      </c>
      <c r="D649" s="444"/>
    </row>
    <row r="650" spans="1:4" x14ac:dyDescent="0.3">
      <c r="A650" s="745" t="s">
        <v>380</v>
      </c>
      <c r="B650" s="774" t="s">
        <v>113</v>
      </c>
      <c r="C650" s="804" t="s">
        <v>251</v>
      </c>
      <c r="D650" s="444"/>
    </row>
    <row r="651" spans="1:4" x14ac:dyDescent="0.3">
      <c r="A651" s="745" t="s">
        <v>380</v>
      </c>
      <c r="B651" s="774" t="s">
        <v>113</v>
      </c>
      <c r="C651" s="804" t="s">
        <v>252</v>
      </c>
      <c r="D651" s="444"/>
    </row>
    <row r="652" spans="1:4" x14ac:dyDescent="0.3">
      <c r="A652" s="752" t="s">
        <v>380</v>
      </c>
      <c r="B652" s="779" t="s">
        <v>113</v>
      </c>
      <c r="C652" s="602" t="s">
        <v>253</v>
      </c>
      <c r="D652" s="444"/>
    </row>
    <row r="653" spans="1:4" x14ac:dyDescent="0.3">
      <c r="A653" s="745" t="s">
        <v>380</v>
      </c>
      <c r="B653" s="774" t="s">
        <v>394</v>
      </c>
      <c r="C653" s="804">
        <v>480210</v>
      </c>
      <c r="D653" s="444"/>
    </row>
    <row r="654" spans="1:4" x14ac:dyDescent="0.3">
      <c r="A654" s="752" t="s">
        <v>380</v>
      </c>
      <c r="B654" s="779" t="s">
        <v>394</v>
      </c>
      <c r="C654" s="602">
        <v>480220</v>
      </c>
      <c r="D654" s="444"/>
    </row>
    <row r="655" spans="1:4" x14ac:dyDescent="0.3">
      <c r="A655" s="745" t="s">
        <v>380</v>
      </c>
      <c r="B655" s="774" t="s">
        <v>394</v>
      </c>
      <c r="C655" s="804">
        <v>480254</v>
      </c>
      <c r="D655" s="444"/>
    </row>
    <row r="656" spans="1:4" x14ac:dyDescent="0.3">
      <c r="A656" s="752" t="s">
        <v>380</v>
      </c>
      <c r="B656" s="779" t="s">
        <v>394</v>
      </c>
      <c r="C656" s="602">
        <v>480255</v>
      </c>
      <c r="D656" s="444"/>
    </row>
    <row r="657" spans="1:4" x14ac:dyDescent="0.3">
      <c r="A657" s="745" t="s">
        <v>380</v>
      </c>
      <c r="B657" s="774" t="s">
        <v>394</v>
      </c>
      <c r="C657" s="804">
        <v>480256</v>
      </c>
      <c r="D657" s="444"/>
    </row>
    <row r="658" spans="1:4" x14ac:dyDescent="0.3">
      <c r="A658" s="752" t="s">
        <v>380</v>
      </c>
      <c r="B658" s="779" t="s">
        <v>394</v>
      </c>
      <c r="C658" s="602">
        <v>480257</v>
      </c>
      <c r="D658" s="444"/>
    </row>
    <row r="659" spans="1:4" ht="15" thickBot="1" x14ac:dyDescent="0.35">
      <c r="A659" s="745" t="s">
        <v>380</v>
      </c>
      <c r="B659" s="774" t="s">
        <v>394</v>
      </c>
      <c r="C659" s="804">
        <v>480258</v>
      </c>
      <c r="D659" s="444"/>
    </row>
    <row r="660" spans="1:4" ht="15" thickTop="1" x14ac:dyDescent="0.3">
      <c r="A660" s="757" t="s">
        <v>381</v>
      </c>
      <c r="B660" s="783" t="s">
        <v>80</v>
      </c>
      <c r="C660" s="798">
        <v>4809</v>
      </c>
      <c r="D660" s="444"/>
    </row>
    <row r="661" spans="1:4" x14ac:dyDescent="0.3">
      <c r="A661" s="744" t="s">
        <v>381</v>
      </c>
      <c r="B661" s="780" t="s">
        <v>80</v>
      </c>
      <c r="C661" s="594">
        <v>481013</v>
      </c>
      <c r="D661" s="444"/>
    </row>
    <row r="662" spans="1:4" x14ac:dyDescent="0.3">
      <c r="A662" s="744" t="s">
        <v>381</v>
      </c>
      <c r="B662" s="780" t="s">
        <v>80</v>
      </c>
      <c r="C662" s="594">
        <v>481014</v>
      </c>
      <c r="D662" s="444"/>
    </row>
    <row r="663" spans="1:4" x14ac:dyDescent="0.3">
      <c r="A663" s="744" t="s">
        <v>381</v>
      </c>
      <c r="B663" s="780" t="s">
        <v>80</v>
      </c>
      <c r="C663" s="594">
        <v>481019</v>
      </c>
      <c r="D663" s="444"/>
    </row>
    <row r="664" spans="1:4" x14ac:dyDescent="0.3">
      <c r="A664" s="744" t="s">
        <v>381</v>
      </c>
      <c r="B664" s="780" t="s">
        <v>80</v>
      </c>
      <c r="C664" s="594">
        <v>481022</v>
      </c>
      <c r="D664" s="444"/>
    </row>
    <row r="665" spans="1:4" x14ac:dyDescent="0.3">
      <c r="A665" s="744" t="s">
        <v>381</v>
      </c>
      <c r="B665" s="780" t="s">
        <v>80</v>
      </c>
      <c r="C665" s="594">
        <v>481029</v>
      </c>
      <c r="D665" s="444"/>
    </row>
    <row r="666" spans="1:4" x14ac:dyDescent="0.3">
      <c r="A666" s="744" t="s">
        <v>381</v>
      </c>
      <c r="B666" s="773" t="s">
        <v>81</v>
      </c>
      <c r="C666" s="801">
        <v>4809</v>
      </c>
      <c r="D666" s="444"/>
    </row>
    <row r="667" spans="1:4" x14ac:dyDescent="0.3">
      <c r="A667" s="745" t="s">
        <v>381</v>
      </c>
      <c r="B667" s="774" t="s">
        <v>81</v>
      </c>
      <c r="C667" s="804" t="s">
        <v>260</v>
      </c>
      <c r="D667" s="444"/>
    </row>
    <row r="668" spans="1:4" x14ac:dyDescent="0.3">
      <c r="A668" s="745" t="s">
        <v>381</v>
      </c>
      <c r="B668" s="774" t="s">
        <v>81</v>
      </c>
      <c r="C668" s="804" t="s">
        <v>261</v>
      </c>
      <c r="D668" s="444"/>
    </row>
    <row r="669" spans="1:4" x14ac:dyDescent="0.3">
      <c r="A669" s="745" t="s">
        <v>381</v>
      </c>
      <c r="B669" s="774" t="s">
        <v>81</v>
      </c>
      <c r="C669" s="804" t="s">
        <v>262</v>
      </c>
      <c r="D669" s="444"/>
    </row>
    <row r="670" spans="1:4" x14ac:dyDescent="0.3">
      <c r="A670" s="745" t="s">
        <v>381</v>
      </c>
      <c r="B670" s="774" t="s">
        <v>81</v>
      </c>
      <c r="C670" s="804" t="s">
        <v>263</v>
      </c>
      <c r="D670" s="444"/>
    </row>
    <row r="671" spans="1:4" x14ac:dyDescent="0.3">
      <c r="A671" s="745" t="s">
        <v>381</v>
      </c>
      <c r="B671" s="774" t="s">
        <v>81</v>
      </c>
      <c r="C671" s="804" t="s">
        <v>264</v>
      </c>
      <c r="D671" s="444"/>
    </row>
    <row r="672" spans="1:4" x14ac:dyDescent="0.3">
      <c r="A672" s="745" t="s">
        <v>381</v>
      </c>
      <c r="B672" s="774" t="s">
        <v>113</v>
      </c>
      <c r="C672" s="804">
        <v>4809</v>
      </c>
      <c r="D672" s="444"/>
    </row>
    <row r="673" spans="1:4" x14ac:dyDescent="0.3">
      <c r="A673" s="745" t="s">
        <v>381</v>
      </c>
      <c r="B673" s="774" t="s">
        <v>113</v>
      </c>
      <c r="C673" s="804" t="s">
        <v>260</v>
      </c>
      <c r="D673" s="444"/>
    </row>
    <row r="674" spans="1:4" x14ac:dyDescent="0.3">
      <c r="A674" s="745" t="s">
        <v>381</v>
      </c>
      <c r="B674" s="774" t="s">
        <v>113</v>
      </c>
      <c r="C674" s="804" t="s">
        <v>261</v>
      </c>
      <c r="D674" s="444"/>
    </row>
    <row r="675" spans="1:4" x14ac:dyDescent="0.3">
      <c r="A675" s="745" t="s">
        <v>381</v>
      </c>
      <c r="B675" s="774" t="s">
        <v>113</v>
      </c>
      <c r="C675" s="804" t="s">
        <v>262</v>
      </c>
      <c r="D675" s="444"/>
    </row>
    <row r="676" spans="1:4" x14ac:dyDescent="0.3">
      <c r="A676" s="745" t="s">
        <v>381</v>
      </c>
      <c r="B676" s="774" t="s">
        <v>113</v>
      </c>
      <c r="C676" s="804" t="s">
        <v>263</v>
      </c>
      <c r="D676" s="444"/>
    </row>
    <row r="677" spans="1:4" x14ac:dyDescent="0.3">
      <c r="A677" s="752" t="s">
        <v>381</v>
      </c>
      <c r="B677" s="779" t="s">
        <v>113</v>
      </c>
      <c r="C677" s="602" t="s">
        <v>264</v>
      </c>
      <c r="D677" s="444"/>
    </row>
    <row r="678" spans="1:4" x14ac:dyDescent="0.3">
      <c r="A678" s="745" t="s">
        <v>381</v>
      </c>
      <c r="B678" s="779" t="s">
        <v>394</v>
      </c>
      <c r="C678" s="602">
        <v>4809</v>
      </c>
      <c r="D678" s="444"/>
    </row>
    <row r="679" spans="1:4" x14ac:dyDescent="0.3">
      <c r="A679" s="752" t="s">
        <v>381</v>
      </c>
      <c r="B679" s="779" t="s">
        <v>394</v>
      </c>
      <c r="C679" s="602">
        <v>481013</v>
      </c>
      <c r="D679" s="444"/>
    </row>
    <row r="680" spans="1:4" x14ac:dyDescent="0.3">
      <c r="A680" s="745" t="s">
        <v>381</v>
      </c>
      <c r="B680" s="779" t="s">
        <v>394</v>
      </c>
      <c r="C680" s="602">
        <v>481014</v>
      </c>
      <c r="D680" s="444"/>
    </row>
    <row r="681" spans="1:4" x14ac:dyDescent="0.3">
      <c r="A681" s="752" t="s">
        <v>381</v>
      </c>
      <c r="B681" s="779" t="s">
        <v>394</v>
      </c>
      <c r="C681" s="602">
        <v>481019</v>
      </c>
      <c r="D681" s="444"/>
    </row>
    <row r="682" spans="1:4" x14ac:dyDescent="0.3">
      <c r="A682" s="745" t="s">
        <v>381</v>
      </c>
      <c r="B682" s="779" t="s">
        <v>394</v>
      </c>
      <c r="C682" s="602">
        <v>481022</v>
      </c>
      <c r="D682" s="444"/>
    </row>
    <row r="683" spans="1:4" ht="15" thickBot="1" x14ac:dyDescent="0.35">
      <c r="A683" s="752" t="s">
        <v>381</v>
      </c>
      <c r="B683" s="779" t="s">
        <v>394</v>
      </c>
      <c r="C683" s="803">
        <v>481029</v>
      </c>
      <c r="D683" s="444"/>
    </row>
    <row r="684" spans="1:4" ht="15" thickTop="1" x14ac:dyDescent="0.3">
      <c r="A684" s="756">
        <v>12.2</v>
      </c>
      <c r="B684" s="783" t="s">
        <v>80</v>
      </c>
      <c r="C684" s="805">
        <v>4803</v>
      </c>
      <c r="D684" s="444"/>
    </row>
    <row r="685" spans="1:4" x14ac:dyDescent="0.3">
      <c r="A685" s="744">
        <v>12.2</v>
      </c>
      <c r="B685" s="773" t="s">
        <v>81</v>
      </c>
      <c r="C685" s="801" t="s">
        <v>257</v>
      </c>
      <c r="D685" s="444"/>
    </row>
    <row r="686" spans="1:4" x14ac:dyDescent="0.3">
      <c r="A686" s="753">
        <v>12.2</v>
      </c>
      <c r="B686" s="780" t="s">
        <v>113</v>
      </c>
      <c r="C686" s="802" t="s">
        <v>257</v>
      </c>
      <c r="D686" s="444"/>
    </row>
    <row r="687" spans="1:4" ht="15" thickBot="1" x14ac:dyDescent="0.35">
      <c r="A687" s="754">
        <v>12.2</v>
      </c>
      <c r="B687" s="781" t="s">
        <v>394</v>
      </c>
      <c r="C687" s="803" t="s">
        <v>257</v>
      </c>
      <c r="D687" s="444"/>
    </row>
    <row r="688" spans="1:4" ht="15" thickTop="1" x14ac:dyDescent="0.3">
      <c r="A688" s="756">
        <v>12.3</v>
      </c>
      <c r="B688" s="783" t="s">
        <v>80</v>
      </c>
      <c r="C688" s="798">
        <v>480411</v>
      </c>
      <c r="D688" s="444"/>
    </row>
    <row r="689" spans="1:4" x14ac:dyDescent="0.3">
      <c r="A689" s="753">
        <v>12.3</v>
      </c>
      <c r="B689" s="780" t="s">
        <v>80</v>
      </c>
      <c r="C689" s="594">
        <v>480419</v>
      </c>
      <c r="D689" s="444"/>
    </row>
    <row r="690" spans="1:4" x14ac:dyDescent="0.3">
      <c r="A690" s="753">
        <v>12.3</v>
      </c>
      <c r="B690" s="780" t="s">
        <v>80</v>
      </c>
      <c r="C690" s="594">
        <v>480421</v>
      </c>
      <c r="D690" s="444"/>
    </row>
    <row r="691" spans="1:4" x14ac:dyDescent="0.3">
      <c r="A691" s="753">
        <v>12.3</v>
      </c>
      <c r="B691" s="780" t="s">
        <v>80</v>
      </c>
      <c r="C691" s="594">
        <v>480429</v>
      </c>
      <c r="D691" s="444"/>
    </row>
    <row r="692" spans="1:4" x14ac:dyDescent="0.3">
      <c r="A692" s="753">
        <v>12.3</v>
      </c>
      <c r="B692" s="780" t="s">
        <v>80</v>
      </c>
      <c r="C692" s="594">
        <v>480431</v>
      </c>
      <c r="D692" s="444"/>
    </row>
    <row r="693" spans="1:4" x14ac:dyDescent="0.3">
      <c r="A693" s="753">
        <v>12.3</v>
      </c>
      <c r="B693" s="780" t="s">
        <v>80</v>
      </c>
      <c r="C693" s="594">
        <v>480439</v>
      </c>
      <c r="D693" s="444"/>
    </row>
    <row r="694" spans="1:4" x14ac:dyDescent="0.3">
      <c r="A694" s="753">
        <v>12.3</v>
      </c>
      <c r="B694" s="780" t="s">
        <v>80</v>
      </c>
      <c r="C694" s="594">
        <v>480442</v>
      </c>
      <c r="D694" s="444"/>
    </row>
    <row r="695" spans="1:4" x14ac:dyDescent="0.3">
      <c r="A695" s="753">
        <v>12.3</v>
      </c>
      <c r="B695" s="780" t="s">
        <v>80</v>
      </c>
      <c r="C695" s="594">
        <v>480449</v>
      </c>
      <c r="D695" s="444"/>
    </row>
    <row r="696" spans="1:4" x14ac:dyDescent="0.3">
      <c r="A696" s="753">
        <v>12.3</v>
      </c>
      <c r="B696" s="780" t="s">
        <v>80</v>
      </c>
      <c r="C696" s="594">
        <v>480451</v>
      </c>
      <c r="D696" s="444"/>
    </row>
    <row r="697" spans="1:4" x14ac:dyDescent="0.3">
      <c r="A697" s="753">
        <v>12.3</v>
      </c>
      <c r="B697" s="780" t="s">
        <v>80</v>
      </c>
      <c r="C697" s="594">
        <v>480452</v>
      </c>
      <c r="D697" s="444"/>
    </row>
    <row r="698" spans="1:4" x14ac:dyDescent="0.3">
      <c r="A698" s="753">
        <v>12.3</v>
      </c>
      <c r="B698" s="780" t="s">
        <v>80</v>
      </c>
      <c r="C698" s="594">
        <v>480459</v>
      </c>
      <c r="D698" s="444"/>
    </row>
    <row r="699" spans="1:4" x14ac:dyDescent="0.3">
      <c r="A699" s="753">
        <v>12.3</v>
      </c>
      <c r="B699" s="780" t="s">
        <v>80</v>
      </c>
      <c r="C699" s="594">
        <v>480511</v>
      </c>
      <c r="D699" s="444"/>
    </row>
    <row r="700" spans="1:4" x14ac:dyDescent="0.3">
      <c r="A700" s="753">
        <v>12.3</v>
      </c>
      <c r="B700" s="780" t="s">
        <v>80</v>
      </c>
      <c r="C700" s="594">
        <v>480512</v>
      </c>
      <c r="D700" s="444"/>
    </row>
    <row r="701" spans="1:4" x14ac:dyDescent="0.3">
      <c r="A701" s="753">
        <v>12.3</v>
      </c>
      <c r="B701" s="780" t="s">
        <v>80</v>
      </c>
      <c r="C701" s="594">
        <v>480519</v>
      </c>
      <c r="D701" s="444"/>
    </row>
    <row r="702" spans="1:4" x14ac:dyDescent="0.3">
      <c r="A702" s="753">
        <v>12.3</v>
      </c>
      <c r="B702" s="780" t="s">
        <v>80</v>
      </c>
      <c r="C702" s="594">
        <v>480524</v>
      </c>
      <c r="D702" s="444"/>
    </row>
    <row r="703" spans="1:4" x14ac:dyDescent="0.3">
      <c r="A703" s="753">
        <v>12.3</v>
      </c>
      <c r="B703" s="780" t="s">
        <v>80</v>
      </c>
      <c r="C703" s="594">
        <v>480525</v>
      </c>
      <c r="D703" s="444"/>
    </row>
    <row r="704" spans="1:4" x14ac:dyDescent="0.3">
      <c r="A704" s="753">
        <v>12.3</v>
      </c>
      <c r="B704" s="780" t="s">
        <v>80</v>
      </c>
      <c r="C704" s="594">
        <v>480530</v>
      </c>
      <c r="D704" s="444"/>
    </row>
    <row r="705" spans="1:4" x14ac:dyDescent="0.3">
      <c r="A705" s="753">
        <v>12.3</v>
      </c>
      <c r="B705" s="780" t="s">
        <v>80</v>
      </c>
      <c r="C705" s="594">
        <v>480591</v>
      </c>
      <c r="D705" s="444"/>
    </row>
    <row r="706" spans="1:4" x14ac:dyDescent="0.3">
      <c r="A706" s="753">
        <v>12.3</v>
      </c>
      <c r="B706" s="780" t="s">
        <v>80</v>
      </c>
      <c r="C706" s="594">
        <v>480592</v>
      </c>
      <c r="D706" s="444"/>
    </row>
    <row r="707" spans="1:4" x14ac:dyDescent="0.3">
      <c r="A707" s="753">
        <v>12.3</v>
      </c>
      <c r="B707" s="780" t="s">
        <v>80</v>
      </c>
      <c r="C707" s="594">
        <v>480593</v>
      </c>
      <c r="D707" s="444"/>
    </row>
    <row r="708" spans="1:4" x14ac:dyDescent="0.3">
      <c r="A708" s="753">
        <v>12.3</v>
      </c>
      <c r="B708" s="780" t="s">
        <v>80</v>
      </c>
      <c r="C708" s="594">
        <v>480610</v>
      </c>
      <c r="D708" s="444"/>
    </row>
    <row r="709" spans="1:4" x14ac:dyDescent="0.3">
      <c r="A709" s="753">
        <v>12.3</v>
      </c>
      <c r="B709" s="780" t="s">
        <v>80</v>
      </c>
      <c r="C709" s="594">
        <v>480620</v>
      </c>
      <c r="D709" s="444"/>
    </row>
    <row r="710" spans="1:4" x14ac:dyDescent="0.3">
      <c r="A710" s="753">
        <v>12.3</v>
      </c>
      <c r="B710" s="780" t="s">
        <v>80</v>
      </c>
      <c r="C710" s="594">
        <v>480640</v>
      </c>
      <c r="D710" s="444"/>
    </row>
    <row r="711" spans="1:4" x14ac:dyDescent="0.3">
      <c r="A711" s="753">
        <v>12.3</v>
      </c>
      <c r="B711" s="780" t="s">
        <v>80</v>
      </c>
      <c r="C711" s="594">
        <v>4808</v>
      </c>
      <c r="D711" s="444"/>
    </row>
    <row r="712" spans="1:4" x14ac:dyDescent="0.3">
      <c r="A712" s="753">
        <v>12.3</v>
      </c>
      <c r="B712" s="780" t="s">
        <v>80</v>
      </c>
      <c r="C712" s="594">
        <v>481031</v>
      </c>
      <c r="D712" s="444"/>
    </row>
    <row r="713" spans="1:4" x14ac:dyDescent="0.3">
      <c r="A713" s="753">
        <v>12.3</v>
      </c>
      <c r="B713" s="780" t="s">
        <v>80</v>
      </c>
      <c r="C713" s="594">
        <v>481032</v>
      </c>
      <c r="D713" s="444"/>
    </row>
    <row r="714" spans="1:4" x14ac:dyDescent="0.3">
      <c r="A714" s="753">
        <v>12.3</v>
      </c>
      <c r="B714" s="780" t="s">
        <v>80</v>
      </c>
      <c r="C714" s="594">
        <v>481039</v>
      </c>
      <c r="D714" s="444"/>
    </row>
    <row r="715" spans="1:4" x14ac:dyDescent="0.3">
      <c r="A715" s="753">
        <v>12.3</v>
      </c>
      <c r="B715" s="780" t="s">
        <v>80</v>
      </c>
      <c r="C715" s="594">
        <v>481092</v>
      </c>
      <c r="D715" s="444"/>
    </row>
    <row r="716" spans="1:4" x14ac:dyDescent="0.3">
      <c r="A716" s="753">
        <v>12.3</v>
      </c>
      <c r="B716" s="780" t="s">
        <v>80</v>
      </c>
      <c r="C716" s="594">
        <v>481099</v>
      </c>
      <c r="D716" s="444"/>
    </row>
    <row r="717" spans="1:4" x14ac:dyDescent="0.3">
      <c r="A717" s="753">
        <v>12.3</v>
      </c>
      <c r="B717" s="780" t="s">
        <v>80</v>
      </c>
      <c r="C717" s="594">
        <v>481151</v>
      </c>
      <c r="D717" s="444"/>
    </row>
    <row r="718" spans="1:4" x14ac:dyDescent="0.3">
      <c r="A718" s="753">
        <v>12.3</v>
      </c>
      <c r="B718" s="780" t="s">
        <v>80</v>
      </c>
      <c r="C718" s="802">
        <v>481159</v>
      </c>
      <c r="D718" s="444"/>
    </row>
    <row r="719" spans="1:4" x14ac:dyDescent="0.3">
      <c r="A719" s="744">
        <v>12.3</v>
      </c>
      <c r="B719" s="773" t="s">
        <v>81</v>
      </c>
      <c r="C719" s="810">
        <v>480411</v>
      </c>
      <c r="D719" s="444"/>
    </row>
    <row r="720" spans="1:4" x14ac:dyDescent="0.3">
      <c r="A720" s="753">
        <v>12.3</v>
      </c>
      <c r="B720" s="780" t="s">
        <v>81</v>
      </c>
      <c r="C720" s="811">
        <v>480419</v>
      </c>
      <c r="D720" s="444"/>
    </row>
    <row r="721" spans="1:4" x14ac:dyDescent="0.3">
      <c r="A721" s="753">
        <v>12.3</v>
      </c>
      <c r="B721" s="780" t="s">
        <v>81</v>
      </c>
      <c r="C721" s="811">
        <v>480421</v>
      </c>
      <c r="D721" s="444"/>
    </row>
    <row r="722" spans="1:4" x14ac:dyDescent="0.3">
      <c r="A722" s="753">
        <v>12.3</v>
      </c>
      <c r="B722" s="780" t="s">
        <v>81</v>
      </c>
      <c r="C722" s="811">
        <v>480429</v>
      </c>
      <c r="D722" s="444"/>
    </row>
    <row r="723" spans="1:4" x14ac:dyDescent="0.3">
      <c r="A723" s="753">
        <v>12.3</v>
      </c>
      <c r="B723" s="780" t="s">
        <v>81</v>
      </c>
      <c r="C723" s="811">
        <v>480431</v>
      </c>
      <c r="D723" s="444"/>
    </row>
    <row r="724" spans="1:4" x14ac:dyDescent="0.3">
      <c r="A724" s="753">
        <v>12.3</v>
      </c>
      <c r="B724" s="780" t="s">
        <v>81</v>
      </c>
      <c r="C724" s="811">
        <v>480439</v>
      </c>
      <c r="D724" s="444"/>
    </row>
    <row r="725" spans="1:4" x14ac:dyDescent="0.3">
      <c r="A725" s="753">
        <v>12.3</v>
      </c>
      <c r="B725" s="780" t="s">
        <v>81</v>
      </c>
      <c r="C725" s="811">
        <v>480442</v>
      </c>
      <c r="D725" s="444"/>
    </row>
    <row r="726" spans="1:4" x14ac:dyDescent="0.3">
      <c r="A726" s="753">
        <v>12.3</v>
      </c>
      <c r="B726" s="780" t="s">
        <v>81</v>
      </c>
      <c r="C726" s="811">
        <v>480449</v>
      </c>
      <c r="D726" s="444"/>
    </row>
    <row r="727" spans="1:4" x14ac:dyDescent="0.3">
      <c r="A727" s="753">
        <v>12.3</v>
      </c>
      <c r="B727" s="780" t="s">
        <v>81</v>
      </c>
      <c r="C727" s="811">
        <v>480451</v>
      </c>
      <c r="D727" s="444"/>
    </row>
    <row r="728" spans="1:4" x14ac:dyDescent="0.3">
      <c r="A728" s="753">
        <v>12.3</v>
      </c>
      <c r="B728" s="780" t="s">
        <v>81</v>
      </c>
      <c r="C728" s="811">
        <v>480452</v>
      </c>
      <c r="D728" s="444"/>
    </row>
    <row r="729" spans="1:4" x14ac:dyDescent="0.3">
      <c r="A729" s="753">
        <v>12.3</v>
      </c>
      <c r="B729" s="780" t="s">
        <v>81</v>
      </c>
      <c r="C729" s="811">
        <v>480459</v>
      </c>
      <c r="D729" s="444"/>
    </row>
    <row r="730" spans="1:4" x14ac:dyDescent="0.3">
      <c r="A730" s="753">
        <v>12.3</v>
      </c>
      <c r="B730" s="780" t="s">
        <v>81</v>
      </c>
      <c r="C730" s="811">
        <v>480511</v>
      </c>
      <c r="D730" s="444"/>
    </row>
    <row r="731" spans="1:4" x14ac:dyDescent="0.3">
      <c r="A731" s="753">
        <v>12.3</v>
      </c>
      <c r="B731" s="780" t="s">
        <v>81</v>
      </c>
      <c r="C731" s="811">
        <v>480512</v>
      </c>
      <c r="D731" s="444"/>
    </row>
    <row r="732" spans="1:4" x14ac:dyDescent="0.3">
      <c r="A732" s="753">
        <v>12.3</v>
      </c>
      <c r="B732" s="780" t="s">
        <v>81</v>
      </c>
      <c r="C732" s="811">
        <v>480519</v>
      </c>
      <c r="D732" s="444"/>
    </row>
    <row r="733" spans="1:4" x14ac:dyDescent="0.3">
      <c r="A733" s="753">
        <v>12.3</v>
      </c>
      <c r="B733" s="780" t="s">
        <v>81</v>
      </c>
      <c r="C733" s="811">
        <v>480524</v>
      </c>
      <c r="D733" s="444"/>
    </row>
    <row r="734" spans="1:4" x14ac:dyDescent="0.3">
      <c r="A734" s="753">
        <v>12.3</v>
      </c>
      <c r="B734" s="780" t="s">
        <v>81</v>
      </c>
      <c r="C734" s="811">
        <v>480525</v>
      </c>
      <c r="D734" s="444"/>
    </row>
    <row r="735" spans="1:4" x14ac:dyDescent="0.3">
      <c r="A735" s="753">
        <v>12.3</v>
      </c>
      <c r="B735" s="780" t="s">
        <v>81</v>
      </c>
      <c r="C735" s="811">
        <v>480530</v>
      </c>
      <c r="D735" s="444"/>
    </row>
    <row r="736" spans="1:4" x14ac:dyDescent="0.3">
      <c r="A736" s="753">
        <v>12.3</v>
      </c>
      <c r="B736" s="780" t="s">
        <v>81</v>
      </c>
      <c r="C736" s="811">
        <v>480591</v>
      </c>
      <c r="D736" s="444"/>
    </row>
    <row r="737" spans="1:4" x14ac:dyDescent="0.3">
      <c r="A737" s="753">
        <v>12.3</v>
      </c>
      <c r="B737" s="780" t="s">
        <v>81</v>
      </c>
      <c r="C737" s="811">
        <v>480592</v>
      </c>
      <c r="D737" s="444"/>
    </row>
    <row r="738" spans="1:4" x14ac:dyDescent="0.3">
      <c r="A738" s="753">
        <v>12.3</v>
      </c>
      <c r="B738" s="780" t="s">
        <v>81</v>
      </c>
      <c r="C738" s="811">
        <v>480593</v>
      </c>
      <c r="D738" s="444"/>
    </row>
    <row r="739" spans="1:4" x14ac:dyDescent="0.3">
      <c r="A739" s="753">
        <v>12.3</v>
      </c>
      <c r="B739" s="780" t="s">
        <v>81</v>
      </c>
      <c r="C739" s="811">
        <v>480610</v>
      </c>
      <c r="D739" s="444"/>
    </row>
    <row r="740" spans="1:4" x14ac:dyDescent="0.3">
      <c r="A740" s="753">
        <v>12.3</v>
      </c>
      <c r="B740" s="780" t="s">
        <v>81</v>
      </c>
      <c r="C740" s="811">
        <v>480620</v>
      </c>
      <c r="D740" s="444"/>
    </row>
    <row r="741" spans="1:4" x14ac:dyDescent="0.3">
      <c r="A741" s="753">
        <v>12.3</v>
      </c>
      <c r="B741" s="780" t="s">
        <v>81</v>
      </c>
      <c r="C741" s="811">
        <v>480640</v>
      </c>
      <c r="D741" s="444"/>
    </row>
    <row r="742" spans="1:4" x14ac:dyDescent="0.3">
      <c r="A742" s="753">
        <v>12.3</v>
      </c>
      <c r="B742" s="780" t="s">
        <v>81</v>
      </c>
      <c r="C742" s="811">
        <v>4808</v>
      </c>
      <c r="D742" s="444"/>
    </row>
    <row r="743" spans="1:4" x14ac:dyDescent="0.3">
      <c r="A743" s="753">
        <v>12.3</v>
      </c>
      <c r="B743" s="780" t="s">
        <v>81</v>
      </c>
      <c r="C743" s="811">
        <v>481031</v>
      </c>
      <c r="D743" s="444"/>
    </row>
    <row r="744" spans="1:4" x14ac:dyDescent="0.3">
      <c r="A744" s="753">
        <v>12.3</v>
      </c>
      <c r="B744" s="780" t="s">
        <v>81</v>
      </c>
      <c r="C744" s="811">
        <v>481032</v>
      </c>
      <c r="D744" s="444"/>
    </row>
    <row r="745" spans="1:4" x14ac:dyDescent="0.3">
      <c r="A745" s="753">
        <v>12.3</v>
      </c>
      <c r="B745" s="780" t="s">
        <v>81</v>
      </c>
      <c r="C745" s="811">
        <v>481039</v>
      </c>
      <c r="D745" s="444"/>
    </row>
    <row r="746" spans="1:4" x14ac:dyDescent="0.3">
      <c r="A746" s="753">
        <v>12.3</v>
      </c>
      <c r="B746" s="780" t="s">
        <v>81</v>
      </c>
      <c r="C746" s="811">
        <v>481092</v>
      </c>
      <c r="D746" s="444"/>
    </row>
    <row r="747" spans="1:4" x14ac:dyDescent="0.3">
      <c r="A747" s="753">
        <v>12.3</v>
      </c>
      <c r="B747" s="780" t="s">
        <v>81</v>
      </c>
      <c r="C747" s="811">
        <v>481099</v>
      </c>
      <c r="D747" s="444"/>
    </row>
    <row r="748" spans="1:4" x14ac:dyDescent="0.3">
      <c r="A748" s="753">
        <v>12.3</v>
      </c>
      <c r="B748" s="780" t="s">
        <v>81</v>
      </c>
      <c r="C748" s="811">
        <v>481151</v>
      </c>
      <c r="D748" s="444"/>
    </row>
    <row r="749" spans="1:4" x14ac:dyDescent="0.3">
      <c r="A749" s="753">
        <v>12.3</v>
      </c>
      <c r="B749" s="780" t="s">
        <v>81</v>
      </c>
      <c r="C749" s="811">
        <v>481159</v>
      </c>
      <c r="D749" s="444"/>
    </row>
    <row r="750" spans="1:4" x14ac:dyDescent="0.3">
      <c r="A750" s="753">
        <v>12.3</v>
      </c>
      <c r="B750" s="780" t="s">
        <v>113</v>
      </c>
      <c r="C750" s="795">
        <v>480411</v>
      </c>
      <c r="D750" s="444"/>
    </row>
    <row r="751" spans="1:4" x14ac:dyDescent="0.3">
      <c r="A751" s="753">
        <v>12.3</v>
      </c>
      <c r="B751" s="780" t="s">
        <v>113</v>
      </c>
      <c r="C751" s="795">
        <v>480419</v>
      </c>
      <c r="D751" s="444"/>
    </row>
    <row r="752" spans="1:4" x14ac:dyDescent="0.3">
      <c r="A752" s="753">
        <v>12.3</v>
      </c>
      <c r="B752" s="780" t="s">
        <v>113</v>
      </c>
      <c r="C752" s="795">
        <v>480421</v>
      </c>
      <c r="D752" s="444"/>
    </row>
    <row r="753" spans="1:4" x14ac:dyDescent="0.3">
      <c r="A753" s="753">
        <v>12.3</v>
      </c>
      <c r="B753" s="780" t="s">
        <v>113</v>
      </c>
      <c r="C753" s="795">
        <v>480429</v>
      </c>
      <c r="D753" s="444"/>
    </row>
    <row r="754" spans="1:4" x14ac:dyDescent="0.3">
      <c r="A754" s="753">
        <v>12.3</v>
      </c>
      <c r="B754" s="780" t="s">
        <v>113</v>
      </c>
      <c r="C754" s="795">
        <v>480431</v>
      </c>
      <c r="D754" s="444"/>
    </row>
    <row r="755" spans="1:4" x14ac:dyDescent="0.3">
      <c r="A755" s="753">
        <v>12.3</v>
      </c>
      <c r="B755" s="780" t="s">
        <v>113</v>
      </c>
      <c r="C755" s="795">
        <v>480439</v>
      </c>
      <c r="D755" s="444"/>
    </row>
    <row r="756" spans="1:4" x14ac:dyDescent="0.3">
      <c r="A756" s="753">
        <v>12.3</v>
      </c>
      <c r="B756" s="780" t="s">
        <v>113</v>
      </c>
      <c r="C756" s="795">
        <v>480442</v>
      </c>
      <c r="D756" s="444"/>
    </row>
    <row r="757" spans="1:4" x14ac:dyDescent="0.3">
      <c r="A757" s="753">
        <v>12.3</v>
      </c>
      <c r="B757" s="780" t="s">
        <v>113</v>
      </c>
      <c r="C757" s="795">
        <v>480449</v>
      </c>
      <c r="D757" s="444"/>
    </row>
    <row r="758" spans="1:4" x14ac:dyDescent="0.3">
      <c r="A758" s="753">
        <v>12.3</v>
      </c>
      <c r="B758" s="780" t="s">
        <v>113</v>
      </c>
      <c r="C758" s="795">
        <v>480451</v>
      </c>
      <c r="D758" s="444"/>
    </row>
    <row r="759" spans="1:4" x14ac:dyDescent="0.3">
      <c r="A759" s="753">
        <v>12.3</v>
      </c>
      <c r="B759" s="780" t="s">
        <v>113</v>
      </c>
      <c r="C759" s="795">
        <v>480452</v>
      </c>
      <c r="D759" s="444"/>
    </row>
    <row r="760" spans="1:4" x14ac:dyDescent="0.3">
      <c r="A760" s="753">
        <v>12.3</v>
      </c>
      <c r="B760" s="780" t="s">
        <v>113</v>
      </c>
      <c r="C760" s="795">
        <v>480459</v>
      </c>
      <c r="D760" s="444"/>
    </row>
    <row r="761" spans="1:4" x14ac:dyDescent="0.3">
      <c r="A761" s="753">
        <v>12.3</v>
      </c>
      <c r="B761" s="780" t="s">
        <v>113</v>
      </c>
      <c r="C761" s="795">
        <v>480511</v>
      </c>
      <c r="D761" s="444"/>
    </row>
    <row r="762" spans="1:4" x14ac:dyDescent="0.3">
      <c r="A762" s="753">
        <v>12.3</v>
      </c>
      <c r="B762" s="780" t="s">
        <v>113</v>
      </c>
      <c r="C762" s="795">
        <v>480512</v>
      </c>
      <c r="D762" s="444"/>
    </row>
    <row r="763" spans="1:4" x14ac:dyDescent="0.3">
      <c r="A763" s="753">
        <v>12.3</v>
      </c>
      <c r="B763" s="780" t="s">
        <v>113</v>
      </c>
      <c r="C763" s="795">
        <v>480519</v>
      </c>
      <c r="D763" s="444"/>
    </row>
    <row r="764" spans="1:4" x14ac:dyDescent="0.3">
      <c r="A764" s="753">
        <v>12.3</v>
      </c>
      <c r="B764" s="780" t="s">
        <v>113</v>
      </c>
      <c r="C764" s="795">
        <v>480524</v>
      </c>
      <c r="D764" s="444"/>
    </row>
    <row r="765" spans="1:4" x14ac:dyDescent="0.3">
      <c r="A765" s="753">
        <v>12.3</v>
      </c>
      <c r="B765" s="780" t="s">
        <v>113</v>
      </c>
      <c r="C765" s="795">
        <v>480525</v>
      </c>
      <c r="D765" s="444"/>
    </row>
    <row r="766" spans="1:4" x14ac:dyDescent="0.3">
      <c r="A766" s="753">
        <v>12.3</v>
      </c>
      <c r="B766" s="780" t="s">
        <v>113</v>
      </c>
      <c r="C766" s="795">
        <v>480530</v>
      </c>
      <c r="D766" s="444"/>
    </row>
    <row r="767" spans="1:4" x14ac:dyDescent="0.3">
      <c r="A767" s="753">
        <v>12.3</v>
      </c>
      <c r="B767" s="780" t="s">
        <v>113</v>
      </c>
      <c r="C767" s="795">
        <v>480591</v>
      </c>
      <c r="D767" s="444"/>
    </row>
    <row r="768" spans="1:4" x14ac:dyDescent="0.3">
      <c r="A768" s="753">
        <v>12.3</v>
      </c>
      <c r="B768" s="780" t="s">
        <v>113</v>
      </c>
      <c r="C768" s="795">
        <v>480592</v>
      </c>
      <c r="D768" s="444"/>
    </row>
    <row r="769" spans="1:4" x14ac:dyDescent="0.3">
      <c r="A769" s="753">
        <v>12.3</v>
      </c>
      <c r="B769" s="780" t="s">
        <v>113</v>
      </c>
      <c r="C769" s="795">
        <v>480593</v>
      </c>
      <c r="D769" s="444"/>
    </row>
    <row r="770" spans="1:4" x14ac:dyDescent="0.3">
      <c r="A770" s="753">
        <v>12.3</v>
      </c>
      <c r="B770" s="780" t="s">
        <v>113</v>
      </c>
      <c r="C770" s="795">
        <v>480610</v>
      </c>
      <c r="D770" s="444"/>
    </row>
    <row r="771" spans="1:4" x14ac:dyDescent="0.3">
      <c r="A771" s="753">
        <v>12.3</v>
      </c>
      <c r="B771" s="780" t="s">
        <v>113</v>
      </c>
      <c r="C771" s="795">
        <v>480620</v>
      </c>
      <c r="D771" s="444"/>
    </row>
    <row r="772" spans="1:4" x14ac:dyDescent="0.3">
      <c r="A772" s="753">
        <v>12.3</v>
      </c>
      <c r="B772" s="780" t="s">
        <v>113</v>
      </c>
      <c r="C772" s="795">
        <v>480640</v>
      </c>
      <c r="D772" s="444"/>
    </row>
    <row r="773" spans="1:4" x14ac:dyDescent="0.3">
      <c r="A773" s="753">
        <v>12.3</v>
      </c>
      <c r="B773" s="780" t="s">
        <v>113</v>
      </c>
      <c r="C773" s="795">
        <v>4808</v>
      </c>
      <c r="D773" s="444"/>
    </row>
    <row r="774" spans="1:4" x14ac:dyDescent="0.3">
      <c r="A774" s="592">
        <v>12.3</v>
      </c>
      <c r="B774" s="593" t="s">
        <v>113</v>
      </c>
      <c r="C774" s="795">
        <v>481031</v>
      </c>
      <c r="D774" s="444"/>
    </row>
    <row r="775" spans="1:4" x14ac:dyDescent="0.3">
      <c r="A775" s="592">
        <v>12.3</v>
      </c>
      <c r="B775" s="593" t="s">
        <v>113</v>
      </c>
      <c r="C775" s="795">
        <v>481032</v>
      </c>
      <c r="D775" s="444"/>
    </row>
    <row r="776" spans="1:4" x14ac:dyDescent="0.3">
      <c r="A776" s="592">
        <v>12.3</v>
      </c>
      <c r="B776" s="593" t="s">
        <v>113</v>
      </c>
      <c r="C776" s="795">
        <v>481039</v>
      </c>
      <c r="D776" s="444"/>
    </row>
    <row r="777" spans="1:4" x14ac:dyDescent="0.3">
      <c r="A777" s="592">
        <v>12.3</v>
      </c>
      <c r="B777" s="593" t="s">
        <v>113</v>
      </c>
      <c r="C777" s="795">
        <v>481092</v>
      </c>
      <c r="D777" s="444"/>
    </row>
    <row r="778" spans="1:4" x14ac:dyDescent="0.3">
      <c r="A778" s="592">
        <v>12.3</v>
      </c>
      <c r="B778" s="593" t="s">
        <v>113</v>
      </c>
      <c r="C778" s="795">
        <v>481099</v>
      </c>
      <c r="D778" s="444"/>
    </row>
    <row r="779" spans="1:4" x14ac:dyDescent="0.3">
      <c r="A779" s="592">
        <v>12.3</v>
      </c>
      <c r="B779" s="593" t="s">
        <v>113</v>
      </c>
      <c r="C779" s="795">
        <v>481151</v>
      </c>
      <c r="D779" s="444"/>
    </row>
    <row r="780" spans="1:4" x14ac:dyDescent="0.3">
      <c r="A780" s="592">
        <v>12.3</v>
      </c>
      <c r="B780" s="593" t="s">
        <v>113</v>
      </c>
      <c r="C780" s="795">
        <v>481159</v>
      </c>
      <c r="D780" s="444"/>
    </row>
    <row r="781" spans="1:4" x14ac:dyDescent="0.3">
      <c r="A781" s="592">
        <v>12.3</v>
      </c>
      <c r="B781" s="593" t="s">
        <v>394</v>
      </c>
      <c r="C781" s="795">
        <v>480411</v>
      </c>
      <c r="D781" s="444"/>
    </row>
    <row r="782" spans="1:4" x14ac:dyDescent="0.3">
      <c r="A782" s="592">
        <v>12.3</v>
      </c>
      <c r="B782" s="593" t="s">
        <v>394</v>
      </c>
      <c r="C782" s="795">
        <v>480419</v>
      </c>
      <c r="D782" s="444"/>
    </row>
    <row r="783" spans="1:4" x14ac:dyDescent="0.3">
      <c r="A783" s="592">
        <v>12.3</v>
      </c>
      <c r="B783" s="593" t="s">
        <v>394</v>
      </c>
      <c r="C783" s="795">
        <v>480421</v>
      </c>
      <c r="D783" s="444"/>
    </row>
    <row r="784" spans="1:4" x14ac:dyDescent="0.3">
      <c r="A784" s="592">
        <v>12.3</v>
      </c>
      <c r="B784" s="593" t="s">
        <v>394</v>
      </c>
      <c r="C784" s="795">
        <v>480429</v>
      </c>
      <c r="D784" s="444"/>
    </row>
    <row r="785" spans="1:4" x14ac:dyDescent="0.3">
      <c r="A785" s="753">
        <v>12.3</v>
      </c>
      <c r="B785" s="780" t="s">
        <v>394</v>
      </c>
      <c r="C785" s="795">
        <v>480431</v>
      </c>
      <c r="D785" s="444"/>
    </row>
    <row r="786" spans="1:4" x14ac:dyDescent="0.3">
      <c r="A786" s="753">
        <v>12.3</v>
      </c>
      <c r="B786" s="780" t="s">
        <v>394</v>
      </c>
      <c r="C786" s="795">
        <v>480439</v>
      </c>
      <c r="D786" s="444"/>
    </row>
    <row r="787" spans="1:4" x14ac:dyDescent="0.3">
      <c r="A787" s="753">
        <v>12.3</v>
      </c>
      <c r="B787" s="780" t="s">
        <v>394</v>
      </c>
      <c r="C787" s="795">
        <v>480442</v>
      </c>
      <c r="D787" s="444"/>
    </row>
    <row r="788" spans="1:4" x14ac:dyDescent="0.3">
      <c r="A788" s="753">
        <v>12.3</v>
      </c>
      <c r="B788" s="780" t="s">
        <v>394</v>
      </c>
      <c r="C788" s="795">
        <v>480449</v>
      </c>
      <c r="D788" s="444"/>
    </row>
    <row r="789" spans="1:4" x14ac:dyDescent="0.3">
      <c r="A789" s="753">
        <v>12.3</v>
      </c>
      <c r="B789" s="780" t="s">
        <v>394</v>
      </c>
      <c r="C789" s="795">
        <v>480451</v>
      </c>
      <c r="D789" s="444"/>
    </row>
    <row r="790" spans="1:4" x14ac:dyDescent="0.3">
      <c r="A790" s="753">
        <v>12.3</v>
      </c>
      <c r="B790" s="780" t="s">
        <v>394</v>
      </c>
      <c r="C790" s="795">
        <v>480452</v>
      </c>
      <c r="D790" s="444"/>
    </row>
    <row r="791" spans="1:4" x14ac:dyDescent="0.3">
      <c r="A791" s="753">
        <v>12.3</v>
      </c>
      <c r="B791" s="780" t="s">
        <v>394</v>
      </c>
      <c r="C791" s="795">
        <v>480459</v>
      </c>
      <c r="D791" s="444"/>
    </row>
    <row r="792" spans="1:4" x14ac:dyDescent="0.3">
      <c r="A792" s="753">
        <v>12.3</v>
      </c>
      <c r="B792" s="780" t="s">
        <v>394</v>
      </c>
      <c r="C792" s="795">
        <v>480511</v>
      </c>
      <c r="D792" s="444"/>
    </row>
    <row r="793" spans="1:4" x14ac:dyDescent="0.3">
      <c r="A793" s="753">
        <v>12.3</v>
      </c>
      <c r="B793" s="780" t="s">
        <v>394</v>
      </c>
      <c r="C793" s="795">
        <v>480512</v>
      </c>
      <c r="D793" s="444"/>
    </row>
    <row r="794" spans="1:4" x14ac:dyDescent="0.3">
      <c r="A794" s="753">
        <v>12.3</v>
      </c>
      <c r="B794" s="780" t="s">
        <v>394</v>
      </c>
      <c r="C794" s="795">
        <v>480519</v>
      </c>
      <c r="D794" s="444"/>
    </row>
    <row r="795" spans="1:4" x14ac:dyDescent="0.3">
      <c r="A795" s="753">
        <v>12.3</v>
      </c>
      <c r="B795" s="780" t="s">
        <v>394</v>
      </c>
      <c r="C795" s="795">
        <v>480524</v>
      </c>
      <c r="D795" s="444"/>
    </row>
    <row r="796" spans="1:4" x14ac:dyDescent="0.3">
      <c r="A796" s="753">
        <v>12.3</v>
      </c>
      <c r="B796" s="780" t="s">
        <v>394</v>
      </c>
      <c r="C796" s="795">
        <v>480525</v>
      </c>
      <c r="D796" s="444"/>
    </row>
    <row r="797" spans="1:4" x14ac:dyDescent="0.3">
      <c r="A797" s="753">
        <v>12.3</v>
      </c>
      <c r="B797" s="780" t="s">
        <v>394</v>
      </c>
      <c r="C797" s="795">
        <v>480530</v>
      </c>
      <c r="D797" s="444"/>
    </row>
    <row r="798" spans="1:4" x14ac:dyDescent="0.3">
      <c r="A798" s="753">
        <v>12.3</v>
      </c>
      <c r="B798" s="780" t="s">
        <v>394</v>
      </c>
      <c r="C798" s="795">
        <v>480591</v>
      </c>
      <c r="D798" s="444"/>
    </row>
    <row r="799" spans="1:4" x14ac:dyDescent="0.3">
      <c r="A799" s="753">
        <v>12.3</v>
      </c>
      <c r="B799" s="780" t="s">
        <v>394</v>
      </c>
      <c r="C799" s="795">
        <v>480592</v>
      </c>
      <c r="D799" s="444"/>
    </row>
    <row r="800" spans="1:4" x14ac:dyDescent="0.3">
      <c r="A800" s="753">
        <v>12.3</v>
      </c>
      <c r="B800" s="780" t="s">
        <v>394</v>
      </c>
      <c r="C800" s="795">
        <v>480593</v>
      </c>
      <c r="D800" s="444"/>
    </row>
    <row r="801" spans="1:4" x14ac:dyDescent="0.3">
      <c r="A801" s="753">
        <v>12.3</v>
      </c>
      <c r="B801" s="780" t="s">
        <v>394</v>
      </c>
      <c r="C801" s="795">
        <v>480610</v>
      </c>
      <c r="D801" s="444"/>
    </row>
    <row r="802" spans="1:4" x14ac:dyDescent="0.3">
      <c r="A802" s="753">
        <v>12.3</v>
      </c>
      <c r="B802" s="780" t="s">
        <v>394</v>
      </c>
      <c r="C802" s="795">
        <v>480620</v>
      </c>
      <c r="D802" s="444"/>
    </row>
    <row r="803" spans="1:4" x14ac:dyDescent="0.3">
      <c r="A803" s="753">
        <v>12.3</v>
      </c>
      <c r="B803" s="780" t="s">
        <v>394</v>
      </c>
      <c r="C803" s="795">
        <v>480640</v>
      </c>
      <c r="D803" s="444"/>
    </row>
    <row r="804" spans="1:4" x14ac:dyDescent="0.3">
      <c r="A804" s="753">
        <v>12.3</v>
      </c>
      <c r="B804" s="780" t="s">
        <v>394</v>
      </c>
      <c r="C804" s="795">
        <v>4808</v>
      </c>
      <c r="D804" s="444"/>
    </row>
    <row r="805" spans="1:4" x14ac:dyDescent="0.3">
      <c r="A805" s="753">
        <v>12.3</v>
      </c>
      <c r="B805" s="780" t="s">
        <v>394</v>
      </c>
      <c r="C805" s="795">
        <v>481031</v>
      </c>
      <c r="D805" s="444"/>
    </row>
    <row r="806" spans="1:4" x14ac:dyDescent="0.3">
      <c r="A806" s="753">
        <v>12.3</v>
      </c>
      <c r="B806" s="780" t="s">
        <v>394</v>
      </c>
      <c r="C806" s="795">
        <v>481032</v>
      </c>
      <c r="D806" s="444"/>
    </row>
    <row r="807" spans="1:4" x14ac:dyDescent="0.3">
      <c r="A807" s="753">
        <v>12.3</v>
      </c>
      <c r="B807" s="780" t="s">
        <v>394</v>
      </c>
      <c r="C807" s="795">
        <v>481039</v>
      </c>
      <c r="D807" s="444"/>
    </row>
    <row r="808" spans="1:4" x14ac:dyDescent="0.3">
      <c r="A808" s="753">
        <v>12.3</v>
      </c>
      <c r="B808" s="780" t="s">
        <v>394</v>
      </c>
      <c r="C808" s="795">
        <v>481092</v>
      </c>
      <c r="D808" s="444"/>
    </row>
    <row r="809" spans="1:4" x14ac:dyDescent="0.3">
      <c r="A809" s="753">
        <v>12.3</v>
      </c>
      <c r="B809" s="780" t="s">
        <v>394</v>
      </c>
      <c r="C809" s="795">
        <v>481099</v>
      </c>
      <c r="D809" s="444"/>
    </row>
    <row r="810" spans="1:4" x14ac:dyDescent="0.3">
      <c r="A810" s="753">
        <v>12.3</v>
      </c>
      <c r="B810" s="780" t="s">
        <v>394</v>
      </c>
      <c r="C810" s="795">
        <v>481151</v>
      </c>
      <c r="D810" s="444"/>
    </row>
    <row r="811" spans="1:4" ht="15" thickBot="1" x14ac:dyDescent="0.35">
      <c r="A811" s="753">
        <v>12.3</v>
      </c>
      <c r="B811" s="780" t="s">
        <v>394</v>
      </c>
      <c r="C811" s="812">
        <v>481159</v>
      </c>
      <c r="D811" s="444"/>
    </row>
    <row r="812" spans="1:4" ht="15" thickTop="1" x14ac:dyDescent="0.3">
      <c r="A812" s="756" t="s">
        <v>382</v>
      </c>
      <c r="B812" s="783" t="s">
        <v>80</v>
      </c>
      <c r="C812" s="798">
        <v>480411</v>
      </c>
      <c r="D812" s="444"/>
    </row>
    <row r="813" spans="1:4" x14ac:dyDescent="0.3">
      <c r="A813" s="753" t="s">
        <v>382</v>
      </c>
      <c r="B813" s="780" t="s">
        <v>80</v>
      </c>
      <c r="C813" s="594">
        <v>480419</v>
      </c>
      <c r="D813" s="444"/>
    </row>
    <row r="814" spans="1:4" x14ac:dyDescent="0.3">
      <c r="A814" s="753" t="s">
        <v>382</v>
      </c>
      <c r="B814" s="780" t="s">
        <v>80</v>
      </c>
      <c r="C814" s="594">
        <v>480511</v>
      </c>
      <c r="D814" s="444"/>
    </row>
    <row r="815" spans="1:4" x14ac:dyDescent="0.3">
      <c r="A815" s="753" t="s">
        <v>382</v>
      </c>
      <c r="B815" s="780" t="s">
        <v>80</v>
      </c>
      <c r="C815" s="594">
        <v>480512</v>
      </c>
      <c r="D815" s="444"/>
    </row>
    <row r="816" spans="1:4" x14ac:dyDescent="0.3">
      <c r="A816" s="753" t="s">
        <v>382</v>
      </c>
      <c r="B816" s="780" t="s">
        <v>80</v>
      </c>
      <c r="C816" s="594">
        <v>480519</v>
      </c>
      <c r="D816" s="444"/>
    </row>
    <row r="817" spans="1:4" x14ac:dyDescent="0.3">
      <c r="A817" s="753" t="s">
        <v>382</v>
      </c>
      <c r="B817" s="780" t="s">
        <v>80</v>
      </c>
      <c r="C817" s="594">
        <v>480524</v>
      </c>
      <c r="D817" s="444"/>
    </row>
    <row r="818" spans="1:4" x14ac:dyDescent="0.3">
      <c r="A818" s="753" t="s">
        <v>382</v>
      </c>
      <c r="B818" s="780" t="s">
        <v>80</v>
      </c>
      <c r="C818" s="594">
        <v>480525</v>
      </c>
      <c r="D818" s="444"/>
    </row>
    <row r="819" spans="1:4" x14ac:dyDescent="0.3">
      <c r="A819" s="753" t="s">
        <v>382</v>
      </c>
      <c r="B819" s="780" t="s">
        <v>80</v>
      </c>
      <c r="C819" s="802">
        <v>480591</v>
      </c>
      <c r="D819" s="444"/>
    </row>
    <row r="820" spans="1:4" x14ac:dyDescent="0.3">
      <c r="A820" s="744" t="s">
        <v>382</v>
      </c>
      <c r="B820" s="773" t="s">
        <v>81</v>
      </c>
      <c r="C820" s="810">
        <v>480411</v>
      </c>
      <c r="D820" s="444"/>
    </row>
    <row r="821" spans="1:4" x14ac:dyDescent="0.3">
      <c r="A821" s="745" t="s">
        <v>382</v>
      </c>
      <c r="B821" s="774" t="s">
        <v>81</v>
      </c>
      <c r="C821" s="813">
        <v>480419</v>
      </c>
      <c r="D821" s="444"/>
    </row>
    <row r="822" spans="1:4" x14ac:dyDescent="0.3">
      <c r="A822" s="745" t="s">
        <v>382</v>
      </c>
      <c r="B822" s="774" t="s">
        <v>81</v>
      </c>
      <c r="C822" s="813">
        <v>480511</v>
      </c>
      <c r="D822" s="444"/>
    </row>
    <row r="823" spans="1:4" x14ac:dyDescent="0.3">
      <c r="A823" s="745" t="s">
        <v>382</v>
      </c>
      <c r="B823" s="774" t="s">
        <v>81</v>
      </c>
      <c r="C823" s="813">
        <v>480512</v>
      </c>
      <c r="D823" s="444"/>
    </row>
    <row r="824" spans="1:4" x14ac:dyDescent="0.3">
      <c r="A824" s="745" t="s">
        <v>382</v>
      </c>
      <c r="B824" s="774" t="s">
        <v>81</v>
      </c>
      <c r="C824" s="813">
        <v>480519</v>
      </c>
      <c r="D824" s="444"/>
    </row>
    <row r="825" spans="1:4" x14ac:dyDescent="0.3">
      <c r="A825" s="745" t="s">
        <v>382</v>
      </c>
      <c r="B825" s="774" t="s">
        <v>81</v>
      </c>
      <c r="C825" s="813">
        <v>480524</v>
      </c>
      <c r="D825" s="444"/>
    </row>
    <row r="826" spans="1:4" x14ac:dyDescent="0.3">
      <c r="A826" s="745" t="s">
        <v>382</v>
      </c>
      <c r="B826" s="774" t="s">
        <v>81</v>
      </c>
      <c r="C826" s="813">
        <v>480525</v>
      </c>
      <c r="D826" s="444"/>
    </row>
    <row r="827" spans="1:4" x14ac:dyDescent="0.3">
      <c r="A827" s="745" t="s">
        <v>382</v>
      </c>
      <c r="B827" s="774" t="s">
        <v>81</v>
      </c>
      <c r="C827" s="813">
        <v>480591</v>
      </c>
      <c r="D827" s="444"/>
    </row>
    <row r="828" spans="1:4" x14ac:dyDescent="0.3">
      <c r="A828" s="745" t="s">
        <v>382</v>
      </c>
      <c r="B828" s="779" t="s">
        <v>113</v>
      </c>
      <c r="C828" s="602">
        <v>480411</v>
      </c>
      <c r="D828" s="444"/>
    </row>
    <row r="829" spans="1:4" x14ac:dyDescent="0.3">
      <c r="A829" s="752" t="s">
        <v>382</v>
      </c>
      <c r="B829" s="779" t="s">
        <v>113</v>
      </c>
      <c r="C829" s="602">
        <v>480419</v>
      </c>
      <c r="D829" s="444"/>
    </row>
    <row r="830" spans="1:4" x14ac:dyDescent="0.3">
      <c r="A830" s="745" t="s">
        <v>382</v>
      </c>
      <c r="B830" s="779" t="s">
        <v>113</v>
      </c>
      <c r="C830" s="602">
        <v>480511</v>
      </c>
      <c r="D830" s="444"/>
    </row>
    <row r="831" spans="1:4" x14ac:dyDescent="0.3">
      <c r="A831" s="752" t="s">
        <v>382</v>
      </c>
      <c r="B831" s="779" t="s">
        <v>113</v>
      </c>
      <c r="C831" s="602">
        <v>480512</v>
      </c>
      <c r="D831" s="444"/>
    </row>
    <row r="832" spans="1:4" x14ac:dyDescent="0.3">
      <c r="A832" s="745" t="s">
        <v>382</v>
      </c>
      <c r="B832" s="779" t="s">
        <v>113</v>
      </c>
      <c r="C832" s="602">
        <v>480519</v>
      </c>
      <c r="D832" s="444"/>
    </row>
    <row r="833" spans="1:4" x14ac:dyDescent="0.3">
      <c r="A833" s="752" t="s">
        <v>382</v>
      </c>
      <c r="B833" s="779" t="s">
        <v>113</v>
      </c>
      <c r="C833" s="602">
        <v>480524</v>
      </c>
      <c r="D833" s="444"/>
    </row>
    <row r="834" spans="1:4" x14ac:dyDescent="0.3">
      <c r="A834" s="745" t="s">
        <v>382</v>
      </c>
      <c r="B834" s="779" t="s">
        <v>113</v>
      </c>
      <c r="C834" s="602">
        <v>480525</v>
      </c>
      <c r="D834" s="444"/>
    </row>
    <row r="835" spans="1:4" ht="15" thickBot="1" x14ac:dyDescent="0.35">
      <c r="A835" s="752" t="s">
        <v>382</v>
      </c>
      <c r="B835" s="781" t="s">
        <v>113</v>
      </c>
      <c r="C835" s="803">
        <v>480591</v>
      </c>
      <c r="D835" s="444"/>
    </row>
    <row r="836" spans="1:4" ht="15" thickTop="1" x14ac:dyDescent="0.3">
      <c r="A836" s="756" t="s">
        <v>383</v>
      </c>
      <c r="B836" s="783" t="s">
        <v>80</v>
      </c>
      <c r="C836" s="798">
        <v>480442</v>
      </c>
      <c r="D836" s="444"/>
    </row>
    <row r="837" spans="1:4" x14ac:dyDescent="0.3">
      <c r="A837" s="753" t="s">
        <v>383</v>
      </c>
      <c r="B837" s="780" t="s">
        <v>80</v>
      </c>
      <c r="C837" s="594">
        <v>480449</v>
      </c>
      <c r="D837" s="444"/>
    </row>
    <row r="838" spans="1:4" x14ac:dyDescent="0.3">
      <c r="A838" s="753" t="s">
        <v>383</v>
      </c>
      <c r="B838" s="780" t="s">
        <v>80</v>
      </c>
      <c r="C838" s="594">
        <v>480451</v>
      </c>
      <c r="D838" s="444"/>
    </row>
    <row r="839" spans="1:4" x14ac:dyDescent="0.3">
      <c r="A839" s="753" t="s">
        <v>383</v>
      </c>
      <c r="B839" s="780" t="s">
        <v>80</v>
      </c>
      <c r="C839" s="594">
        <v>480452</v>
      </c>
      <c r="D839" s="444"/>
    </row>
    <row r="840" spans="1:4" x14ac:dyDescent="0.3">
      <c r="A840" s="753" t="s">
        <v>383</v>
      </c>
      <c r="B840" s="780" t="s">
        <v>80</v>
      </c>
      <c r="C840" s="594">
        <v>480459</v>
      </c>
      <c r="D840" s="444"/>
    </row>
    <row r="841" spans="1:4" x14ac:dyDescent="0.3">
      <c r="A841" s="753" t="s">
        <v>383</v>
      </c>
      <c r="B841" s="780" t="s">
        <v>80</v>
      </c>
      <c r="C841" s="594">
        <v>480592</v>
      </c>
      <c r="D841" s="444"/>
    </row>
    <row r="842" spans="1:4" x14ac:dyDescent="0.3">
      <c r="A842" s="753" t="s">
        <v>383</v>
      </c>
      <c r="B842" s="780" t="s">
        <v>80</v>
      </c>
      <c r="C842" s="594">
        <v>481032</v>
      </c>
      <c r="D842" s="444"/>
    </row>
    <row r="843" spans="1:4" x14ac:dyDescent="0.3">
      <c r="A843" s="753" t="s">
        <v>383</v>
      </c>
      <c r="B843" s="780" t="s">
        <v>80</v>
      </c>
      <c r="C843" s="594">
        <v>481039</v>
      </c>
      <c r="D843" s="444"/>
    </row>
    <row r="844" spans="1:4" x14ac:dyDescent="0.3">
      <c r="A844" s="753" t="s">
        <v>383</v>
      </c>
      <c r="B844" s="780" t="s">
        <v>80</v>
      </c>
      <c r="C844" s="594">
        <v>481092</v>
      </c>
      <c r="D844" s="444"/>
    </row>
    <row r="845" spans="1:4" x14ac:dyDescent="0.3">
      <c r="A845" s="753" t="s">
        <v>383</v>
      </c>
      <c r="B845" s="780" t="s">
        <v>80</v>
      </c>
      <c r="C845" s="594">
        <v>481151</v>
      </c>
      <c r="D845" s="444"/>
    </row>
    <row r="846" spans="1:4" x14ac:dyDescent="0.3">
      <c r="A846" s="753" t="s">
        <v>383</v>
      </c>
      <c r="B846" s="780" t="s">
        <v>80</v>
      </c>
      <c r="C846" s="802">
        <v>481159</v>
      </c>
      <c r="D846" s="444"/>
    </row>
    <row r="847" spans="1:4" x14ac:dyDescent="0.3">
      <c r="A847" s="744" t="s">
        <v>383</v>
      </c>
      <c r="B847" s="773" t="s">
        <v>81</v>
      </c>
      <c r="C847" s="810">
        <v>480442</v>
      </c>
      <c r="D847" s="444"/>
    </row>
    <row r="848" spans="1:4" x14ac:dyDescent="0.3">
      <c r="A848" s="745" t="s">
        <v>383</v>
      </c>
      <c r="B848" s="774" t="s">
        <v>81</v>
      </c>
      <c r="C848" s="813">
        <v>480449</v>
      </c>
      <c r="D848" s="444"/>
    </row>
    <row r="849" spans="1:4" x14ac:dyDescent="0.3">
      <c r="A849" s="745" t="s">
        <v>383</v>
      </c>
      <c r="B849" s="774" t="s">
        <v>81</v>
      </c>
      <c r="C849" s="813">
        <v>480451</v>
      </c>
      <c r="D849" s="444"/>
    </row>
    <row r="850" spans="1:4" x14ac:dyDescent="0.3">
      <c r="A850" s="745" t="s">
        <v>383</v>
      </c>
      <c r="B850" s="774" t="s">
        <v>81</v>
      </c>
      <c r="C850" s="813">
        <v>480452</v>
      </c>
      <c r="D850" s="444"/>
    </row>
    <row r="851" spans="1:4" x14ac:dyDescent="0.3">
      <c r="A851" s="745" t="s">
        <v>383</v>
      </c>
      <c r="B851" s="774" t="s">
        <v>81</v>
      </c>
      <c r="C851" s="813">
        <v>480459</v>
      </c>
      <c r="D851" s="444"/>
    </row>
    <row r="852" spans="1:4" x14ac:dyDescent="0.3">
      <c r="A852" s="745" t="s">
        <v>383</v>
      </c>
      <c r="B852" s="774" t="s">
        <v>81</v>
      </c>
      <c r="C852" s="813">
        <v>480592</v>
      </c>
      <c r="D852" s="444"/>
    </row>
    <row r="853" spans="1:4" x14ac:dyDescent="0.3">
      <c r="A853" s="745" t="s">
        <v>383</v>
      </c>
      <c r="B853" s="774" t="s">
        <v>81</v>
      </c>
      <c r="C853" s="813">
        <v>481032</v>
      </c>
      <c r="D853" s="444"/>
    </row>
    <row r="854" spans="1:4" x14ac:dyDescent="0.3">
      <c r="A854" s="745" t="s">
        <v>383</v>
      </c>
      <c r="B854" s="774" t="s">
        <v>81</v>
      </c>
      <c r="C854" s="813">
        <v>481039</v>
      </c>
      <c r="D854" s="444"/>
    </row>
    <row r="855" spans="1:4" x14ac:dyDescent="0.3">
      <c r="A855" s="745" t="s">
        <v>383</v>
      </c>
      <c r="B855" s="774" t="s">
        <v>81</v>
      </c>
      <c r="C855" s="813">
        <v>481092</v>
      </c>
      <c r="D855" s="444"/>
    </row>
    <row r="856" spans="1:4" x14ac:dyDescent="0.3">
      <c r="A856" s="745" t="s">
        <v>383</v>
      </c>
      <c r="B856" s="774" t="s">
        <v>81</v>
      </c>
      <c r="C856" s="813">
        <v>481151</v>
      </c>
      <c r="D856" s="444"/>
    </row>
    <row r="857" spans="1:4" x14ac:dyDescent="0.3">
      <c r="A857" s="745" t="s">
        <v>383</v>
      </c>
      <c r="B857" s="774" t="s">
        <v>81</v>
      </c>
      <c r="C857" s="813">
        <v>481159</v>
      </c>
      <c r="D857" s="444"/>
    </row>
    <row r="858" spans="1:4" x14ac:dyDescent="0.3">
      <c r="A858" s="745" t="s">
        <v>383</v>
      </c>
      <c r="B858" s="774" t="s">
        <v>113</v>
      </c>
      <c r="C858" s="813">
        <v>480442</v>
      </c>
      <c r="D858" s="444"/>
    </row>
    <row r="859" spans="1:4" x14ac:dyDescent="0.3">
      <c r="A859" s="745" t="s">
        <v>383</v>
      </c>
      <c r="B859" s="774" t="s">
        <v>113</v>
      </c>
      <c r="C859" s="813">
        <v>480449</v>
      </c>
      <c r="D859" s="444"/>
    </row>
    <row r="860" spans="1:4" x14ac:dyDescent="0.3">
      <c r="A860" s="745" t="s">
        <v>383</v>
      </c>
      <c r="B860" s="774" t="s">
        <v>113</v>
      </c>
      <c r="C860" s="813">
        <v>480451</v>
      </c>
      <c r="D860" s="444"/>
    </row>
    <row r="861" spans="1:4" x14ac:dyDescent="0.3">
      <c r="A861" s="745" t="s">
        <v>383</v>
      </c>
      <c r="B861" s="774" t="s">
        <v>113</v>
      </c>
      <c r="C861" s="813">
        <v>480452</v>
      </c>
      <c r="D861" s="444"/>
    </row>
    <row r="862" spans="1:4" x14ac:dyDescent="0.3">
      <c r="A862" s="745" t="s">
        <v>383</v>
      </c>
      <c r="B862" s="774" t="s">
        <v>113</v>
      </c>
      <c r="C862" s="813">
        <v>480459</v>
      </c>
      <c r="D862" s="444"/>
    </row>
    <row r="863" spans="1:4" x14ac:dyDescent="0.3">
      <c r="A863" s="745" t="s">
        <v>383</v>
      </c>
      <c r="B863" s="774" t="s">
        <v>113</v>
      </c>
      <c r="C863" s="813">
        <v>480592</v>
      </c>
      <c r="D863" s="444"/>
    </row>
    <row r="864" spans="1:4" x14ac:dyDescent="0.3">
      <c r="A864" s="745" t="s">
        <v>383</v>
      </c>
      <c r="B864" s="774" t="s">
        <v>113</v>
      </c>
      <c r="C864" s="813">
        <v>481032</v>
      </c>
      <c r="D864" s="444"/>
    </row>
    <row r="865" spans="1:4" x14ac:dyDescent="0.3">
      <c r="A865" s="745" t="s">
        <v>383</v>
      </c>
      <c r="B865" s="774" t="s">
        <v>113</v>
      </c>
      <c r="C865" s="813">
        <v>481039</v>
      </c>
      <c r="D865" s="444"/>
    </row>
    <row r="866" spans="1:4" x14ac:dyDescent="0.3">
      <c r="A866" s="745" t="s">
        <v>383</v>
      </c>
      <c r="B866" s="774" t="s">
        <v>113</v>
      </c>
      <c r="C866" s="813">
        <v>481092</v>
      </c>
      <c r="D866" s="444"/>
    </row>
    <row r="867" spans="1:4" x14ac:dyDescent="0.3">
      <c r="A867" s="745" t="s">
        <v>383</v>
      </c>
      <c r="B867" s="774" t="s">
        <v>113</v>
      </c>
      <c r="C867" s="813">
        <v>481151</v>
      </c>
      <c r="D867" s="444"/>
    </row>
    <row r="868" spans="1:4" x14ac:dyDescent="0.3">
      <c r="A868" s="752" t="s">
        <v>383</v>
      </c>
      <c r="B868" s="779" t="s">
        <v>113</v>
      </c>
      <c r="C868" s="814">
        <v>481159</v>
      </c>
      <c r="D868" s="444"/>
    </row>
    <row r="869" spans="1:4" x14ac:dyDescent="0.3">
      <c r="A869" s="745" t="s">
        <v>383</v>
      </c>
      <c r="B869" s="779" t="s">
        <v>394</v>
      </c>
      <c r="C869" s="602">
        <v>480442</v>
      </c>
      <c r="D869" s="444"/>
    </row>
    <row r="870" spans="1:4" x14ac:dyDescent="0.3">
      <c r="A870" s="752" t="s">
        <v>383</v>
      </c>
      <c r="B870" s="779" t="s">
        <v>394</v>
      </c>
      <c r="C870" s="602">
        <v>480449</v>
      </c>
      <c r="D870" s="444"/>
    </row>
    <row r="871" spans="1:4" x14ac:dyDescent="0.3">
      <c r="A871" s="745" t="s">
        <v>383</v>
      </c>
      <c r="B871" s="779" t="s">
        <v>394</v>
      </c>
      <c r="C871" s="602">
        <v>480451</v>
      </c>
      <c r="D871" s="444"/>
    </row>
    <row r="872" spans="1:4" x14ac:dyDescent="0.3">
      <c r="A872" s="752" t="s">
        <v>383</v>
      </c>
      <c r="B872" s="779" t="s">
        <v>394</v>
      </c>
      <c r="C872" s="602">
        <v>480452</v>
      </c>
      <c r="D872" s="444"/>
    </row>
    <row r="873" spans="1:4" x14ac:dyDescent="0.3">
      <c r="A873" s="745" t="s">
        <v>383</v>
      </c>
      <c r="B873" s="779" t="s">
        <v>394</v>
      </c>
      <c r="C873" s="602">
        <v>480459</v>
      </c>
      <c r="D873" s="444"/>
    </row>
    <row r="874" spans="1:4" x14ac:dyDescent="0.3">
      <c r="A874" s="752" t="s">
        <v>383</v>
      </c>
      <c r="B874" s="779" t="s">
        <v>394</v>
      </c>
      <c r="C874" s="602">
        <v>480592</v>
      </c>
      <c r="D874" s="444"/>
    </row>
    <row r="875" spans="1:4" x14ac:dyDescent="0.3">
      <c r="A875" s="745" t="s">
        <v>383</v>
      </c>
      <c r="B875" s="779" t="s">
        <v>394</v>
      </c>
      <c r="C875" s="602">
        <v>481032</v>
      </c>
      <c r="D875" s="444"/>
    </row>
    <row r="876" spans="1:4" x14ac:dyDescent="0.3">
      <c r="A876" s="752" t="s">
        <v>383</v>
      </c>
      <c r="B876" s="779" t="s">
        <v>394</v>
      </c>
      <c r="C876" s="602">
        <v>481039</v>
      </c>
      <c r="D876" s="444"/>
    </row>
    <row r="877" spans="1:4" x14ac:dyDescent="0.3">
      <c r="A877" s="745" t="s">
        <v>383</v>
      </c>
      <c r="B877" s="779" t="s">
        <v>394</v>
      </c>
      <c r="C877" s="602">
        <v>481092</v>
      </c>
      <c r="D877" s="444"/>
    </row>
    <row r="878" spans="1:4" x14ac:dyDescent="0.3">
      <c r="A878" s="752" t="s">
        <v>383</v>
      </c>
      <c r="B878" s="779" t="s">
        <v>394</v>
      </c>
      <c r="C878" s="602">
        <v>481151</v>
      </c>
      <c r="D878" s="444"/>
    </row>
    <row r="879" spans="1:4" ht="15" thickBot="1" x14ac:dyDescent="0.35">
      <c r="A879" s="745" t="s">
        <v>383</v>
      </c>
      <c r="B879" s="779" t="s">
        <v>394</v>
      </c>
      <c r="C879" s="803">
        <v>481159</v>
      </c>
      <c r="D879" s="444"/>
    </row>
    <row r="880" spans="1:4" ht="15" thickTop="1" x14ac:dyDescent="0.3">
      <c r="A880" s="756" t="s">
        <v>384</v>
      </c>
      <c r="B880" s="783" t="s">
        <v>80</v>
      </c>
      <c r="C880" s="805">
        <v>480421</v>
      </c>
      <c r="D880" s="444"/>
    </row>
    <row r="881" spans="1:4" x14ac:dyDescent="0.3">
      <c r="A881" s="753" t="s">
        <v>384</v>
      </c>
      <c r="B881" s="780" t="s">
        <v>80</v>
      </c>
      <c r="C881" s="802" t="s">
        <v>270</v>
      </c>
      <c r="D881" s="444"/>
    </row>
    <row r="882" spans="1:4" x14ac:dyDescent="0.3">
      <c r="A882" s="753" t="s">
        <v>384</v>
      </c>
      <c r="B882" s="780" t="s">
        <v>80</v>
      </c>
      <c r="C882" s="802" t="s">
        <v>271</v>
      </c>
      <c r="D882" s="444"/>
    </row>
    <row r="883" spans="1:4" x14ac:dyDescent="0.3">
      <c r="A883" s="753" t="s">
        <v>384</v>
      </c>
      <c r="B883" s="780" t="s">
        <v>80</v>
      </c>
      <c r="C883" s="802">
        <v>480439</v>
      </c>
      <c r="D883" s="444"/>
    </row>
    <row r="884" spans="1:4" x14ac:dyDescent="0.3">
      <c r="A884" s="753" t="s">
        <v>384</v>
      </c>
      <c r="B884" s="780" t="s">
        <v>80</v>
      </c>
      <c r="C884" s="594">
        <v>480530</v>
      </c>
      <c r="D884" s="444"/>
    </row>
    <row r="885" spans="1:4" x14ac:dyDescent="0.3">
      <c r="A885" s="753" t="s">
        <v>384</v>
      </c>
      <c r="B885" s="780" t="s">
        <v>80</v>
      </c>
      <c r="C885" s="594">
        <v>480610</v>
      </c>
      <c r="D885" s="444"/>
    </row>
    <row r="886" spans="1:4" x14ac:dyDescent="0.3">
      <c r="A886" s="753" t="s">
        <v>384</v>
      </c>
      <c r="B886" s="780" t="s">
        <v>80</v>
      </c>
      <c r="C886" s="594">
        <v>480620</v>
      </c>
      <c r="D886" s="444"/>
    </row>
    <row r="887" spans="1:4" x14ac:dyDescent="0.3">
      <c r="A887" s="753" t="s">
        <v>384</v>
      </c>
      <c r="B887" s="780" t="s">
        <v>80</v>
      </c>
      <c r="C887" s="594">
        <v>480640</v>
      </c>
      <c r="D887" s="444"/>
    </row>
    <row r="888" spans="1:4" x14ac:dyDescent="0.3">
      <c r="A888" s="753" t="s">
        <v>384</v>
      </c>
      <c r="B888" s="780" t="s">
        <v>80</v>
      </c>
      <c r="C888" s="594">
        <v>4808</v>
      </c>
      <c r="D888" s="444"/>
    </row>
    <row r="889" spans="1:4" x14ac:dyDescent="0.3">
      <c r="A889" s="753" t="s">
        <v>384</v>
      </c>
      <c r="B889" s="780" t="s">
        <v>80</v>
      </c>
      <c r="C889" s="594">
        <v>481031</v>
      </c>
      <c r="D889" s="444"/>
    </row>
    <row r="890" spans="1:4" x14ac:dyDescent="0.3">
      <c r="A890" s="753" t="s">
        <v>384</v>
      </c>
      <c r="B890" s="780" t="s">
        <v>80</v>
      </c>
      <c r="C890" s="594">
        <v>481099</v>
      </c>
      <c r="D890" s="444"/>
    </row>
    <row r="891" spans="1:4" x14ac:dyDescent="0.3">
      <c r="A891" s="744" t="s">
        <v>384</v>
      </c>
      <c r="B891" s="773" t="s">
        <v>81</v>
      </c>
      <c r="C891" s="810">
        <v>480421</v>
      </c>
      <c r="D891" s="444"/>
    </row>
    <row r="892" spans="1:4" x14ac:dyDescent="0.3">
      <c r="A892" s="745" t="s">
        <v>384</v>
      </c>
      <c r="B892" s="774" t="s">
        <v>81</v>
      </c>
      <c r="C892" s="813">
        <v>480429</v>
      </c>
      <c r="D892" s="444"/>
    </row>
    <row r="893" spans="1:4" x14ac:dyDescent="0.3">
      <c r="A893" s="745" t="s">
        <v>384</v>
      </c>
      <c r="B893" s="774" t="s">
        <v>81</v>
      </c>
      <c r="C893" s="813">
        <v>480431</v>
      </c>
      <c r="D893" s="444"/>
    </row>
    <row r="894" spans="1:4" x14ac:dyDescent="0.3">
      <c r="A894" s="745" t="s">
        <v>384</v>
      </c>
      <c r="B894" s="774" t="s">
        <v>81</v>
      </c>
      <c r="C894" s="813">
        <v>480439</v>
      </c>
      <c r="D894" s="444"/>
    </row>
    <row r="895" spans="1:4" x14ac:dyDescent="0.3">
      <c r="A895" s="745" t="s">
        <v>384</v>
      </c>
      <c r="B895" s="774" t="s">
        <v>81</v>
      </c>
      <c r="C895" s="813">
        <v>480530</v>
      </c>
      <c r="D895" s="444"/>
    </row>
    <row r="896" spans="1:4" x14ac:dyDescent="0.3">
      <c r="A896" s="745" t="s">
        <v>384</v>
      </c>
      <c r="B896" s="774" t="s">
        <v>81</v>
      </c>
      <c r="C896" s="813">
        <v>480610</v>
      </c>
      <c r="D896" s="444"/>
    </row>
    <row r="897" spans="1:4" x14ac:dyDescent="0.3">
      <c r="A897" s="745" t="s">
        <v>384</v>
      </c>
      <c r="B897" s="774" t="s">
        <v>81</v>
      </c>
      <c r="C897" s="813">
        <v>480620</v>
      </c>
      <c r="D897" s="444"/>
    </row>
    <row r="898" spans="1:4" x14ac:dyDescent="0.3">
      <c r="A898" s="745" t="s">
        <v>384</v>
      </c>
      <c r="B898" s="774" t="s">
        <v>81</v>
      </c>
      <c r="C898" s="813">
        <v>480640</v>
      </c>
      <c r="D898" s="444"/>
    </row>
    <row r="899" spans="1:4" x14ac:dyDescent="0.3">
      <c r="A899" s="745" t="s">
        <v>384</v>
      </c>
      <c r="B899" s="774" t="s">
        <v>81</v>
      </c>
      <c r="C899" s="813">
        <v>4808</v>
      </c>
      <c r="D899" s="444"/>
    </row>
    <row r="900" spans="1:4" x14ac:dyDescent="0.3">
      <c r="A900" s="745" t="s">
        <v>384</v>
      </c>
      <c r="B900" s="774" t="s">
        <v>81</v>
      </c>
      <c r="C900" s="813">
        <v>481031</v>
      </c>
      <c r="D900" s="444"/>
    </row>
    <row r="901" spans="1:4" x14ac:dyDescent="0.3">
      <c r="A901" s="745" t="s">
        <v>384</v>
      </c>
      <c r="B901" s="774" t="s">
        <v>81</v>
      </c>
      <c r="C901" s="813">
        <v>481099</v>
      </c>
      <c r="D901" s="444"/>
    </row>
    <row r="902" spans="1:4" x14ac:dyDescent="0.3">
      <c r="A902" s="745" t="s">
        <v>384</v>
      </c>
      <c r="B902" s="774" t="s">
        <v>113</v>
      </c>
      <c r="C902" s="813">
        <v>480421</v>
      </c>
      <c r="D902" s="444"/>
    </row>
    <row r="903" spans="1:4" x14ac:dyDescent="0.3">
      <c r="A903" s="745" t="s">
        <v>384</v>
      </c>
      <c r="B903" s="774" t="s">
        <v>113</v>
      </c>
      <c r="C903" s="813">
        <v>480429</v>
      </c>
      <c r="D903" s="444"/>
    </row>
    <row r="904" spans="1:4" x14ac:dyDescent="0.3">
      <c r="A904" s="745" t="s">
        <v>384</v>
      </c>
      <c r="B904" s="774" t="s">
        <v>113</v>
      </c>
      <c r="C904" s="813">
        <v>480431</v>
      </c>
      <c r="D904" s="444"/>
    </row>
    <row r="905" spans="1:4" x14ac:dyDescent="0.3">
      <c r="A905" s="745" t="s">
        <v>384</v>
      </c>
      <c r="B905" s="774" t="s">
        <v>113</v>
      </c>
      <c r="C905" s="813">
        <v>480439</v>
      </c>
      <c r="D905" s="444"/>
    </row>
    <row r="906" spans="1:4" x14ac:dyDescent="0.3">
      <c r="A906" s="745" t="s">
        <v>384</v>
      </c>
      <c r="B906" s="774" t="s">
        <v>113</v>
      </c>
      <c r="C906" s="813">
        <v>480530</v>
      </c>
      <c r="D906" s="444"/>
    </row>
    <row r="907" spans="1:4" x14ac:dyDescent="0.3">
      <c r="A907" s="745" t="s">
        <v>384</v>
      </c>
      <c r="B907" s="774" t="s">
        <v>113</v>
      </c>
      <c r="C907" s="813">
        <v>480610</v>
      </c>
      <c r="D907" s="444"/>
    </row>
    <row r="908" spans="1:4" x14ac:dyDescent="0.3">
      <c r="A908" s="745" t="s">
        <v>384</v>
      </c>
      <c r="B908" s="774" t="s">
        <v>113</v>
      </c>
      <c r="C908" s="813">
        <v>480620</v>
      </c>
      <c r="D908" s="444"/>
    </row>
    <row r="909" spans="1:4" x14ac:dyDescent="0.3">
      <c r="A909" s="745" t="s">
        <v>384</v>
      </c>
      <c r="B909" s="774" t="s">
        <v>113</v>
      </c>
      <c r="C909" s="813">
        <v>480640</v>
      </c>
      <c r="D909" s="444"/>
    </row>
    <row r="910" spans="1:4" x14ac:dyDescent="0.3">
      <c r="A910" s="745" t="s">
        <v>384</v>
      </c>
      <c r="B910" s="774" t="s">
        <v>113</v>
      </c>
      <c r="C910" s="813">
        <v>4808</v>
      </c>
      <c r="D910" s="444"/>
    </row>
    <row r="911" spans="1:4" x14ac:dyDescent="0.3">
      <c r="A911" s="745" t="s">
        <v>384</v>
      </c>
      <c r="B911" s="774" t="s">
        <v>113</v>
      </c>
      <c r="C911" s="813">
        <v>481031</v>
      </c>
      <c r="D911" s="444"/>
    </row>
    <row r="912" spans="1:4" x14ac:dyDescent="0.3">
      <c r="A912" s="752" t="s">
        <v>384</v>
      </c>
      <c r="B912" s="779" t="s">
        <v>113</v>
      </c>
      <c r="C912" s="814">
        <v>481099</v>
      </c>
      <c r="D912" s="444"/>
    </row>
    <row r="913" spans="1:4" x14ac:dyDescent="0.3">
      <c r="A913" s="745" t="s">
        <v>384</v>
      </c>
      <c r="B913" s="779" t="s">
        <v>394</v>
      </c>
      <c r="C913" s="602">
        <v>480421</v>
      </c>
      <c r="D913" s="444"/>
    </row>
    <row r="914" spans="1:4" x14ac:dyDescent="0.3">
      <c r="A914" s="752" t="s">
        <v>384</v>
      </c>
      <c r="B914" s="779" t="s">
        <v>394</v>
      </c>
      <c r="C914" s="602">
        <v>480429</v>
      </c>
      <c r="D914" s="444"/>
    </row>
    <row r="915" spans="1:4" x14ac:dyDescent="0.3">
      <c r="A915" s="745" t="s">
        <v>384</v>
      </c>
      <c r="B915" s="779" t="s">
        <v>394</v>
      </c>
      <c r="C915" s="602">
        <v>480431</v>
      </c>
      <c r="D915" s="444"/>
    </row>
    <row r="916" spans="1:4" x14ac:dyDescent="0.3">
      <c r="A916" s="752" t="s">
        <v>384</v>
      </c>
      <c r="B916" s="779" t="s">
        <v>394</v>
      </c>
      <c r="C916" s="602">
        <v>480439</v>
      </c>
      <c r="D916" s="444"/>
    </row>
    <row r="917" spans="1:4" x14ac:dyDescent="0.3">
      <c r="A917" s="745" t="s">
        <v>384</v>
      </c>
      <c r="B917" s="779" t="s">
        <v>394</v>
      </c>
      <c r="C917" s="602">
        <v>480530</v>
      </c>
      <c r="D917" s="444"/>
    </row>
    <row r="918" spans="1:4" x14ac:dyDescent="0.3">
      <c r="A918" s="752" t="s">
        <v>384</v>
      </c>
      <c r="B918" s="779" t="s">
        <v>394</v>
      </c>
      <c r="C918" s="602">
        <v>480610</v>
      </c>
      <c r="D918" s="444"/>
    </row>
    <row r="919" spans="1:4" x14ac:dyDescent="0.3">
      <c r="A919" s="745" t="s">
        <v>384</v>
      </c>
      <c r="B919" s="779" t="s">
        <v>394</v>
      </c>
      <c r="C919" s="602">
        <v>480620</v>
      </c>
      <c r="D919" s="444"/>
    </row>
    <row r="920" spans="1:4" x14ac:dyDescent="0.3">
      <c r="A920" s="752" t="s">
        <v>384</v>
      </c>
      <c r="B920" s="779" t="s">
        <v>394</v>
      </c>
      <c r="C920" s="602">
        <v>480640</v>
      </c>
      <c r="D920" s="444"/>
    </row>
    <row r="921" spans="1:4" x14ac:dyDescent="0.3">
      <c r="A921" s="745" t="s">
        <v>384</v>
      </c>
      <c r="B921" s="779" t="s">
        <v>394</v>
      </c>
      <c r="C921" s="602">
        <v>4808</v>
      </c>
      <c r="D921" s="444"/>
    </row>
    <row r="922" spans="1:4" x14ac:dyDescent="0.3">
      <c r="A922" s="752" t="s">
        <v>384</v>
      </c>
      <c r="B922" s="779" t="s">
        <v>394</v>
      </c>
      <c r="C922" s="602">
        <v>481031</v>
      </c>
      <c r="D922" s="444"/>
    </row>
    <row r="923" spans="1:4" ht="15" thickBot="1" x14ac:dyDescent="0.35">
      <c r="A923" s="745" t="s">
        <v>384</v>
      </c>
      <c r="B923" s="779" t="s">
        <v>394</v>
      </c>
      <c r="C923" s="803">
        <v>481099</v>
      </c>
      <c r="D923" s="444"/>
    </row>
    <row r="924" spans="1:4" ht="15" thickTop="1" x14ac:dyDescent="0.3">
      <c r="A924" s="756" t="s">
        <v>385</v>
      </c>
      <c r="B924" s="783" t="s">
        <v>80</v>
      </c>
      <c r="C924" s="798">
        <v>480593</v>
      </c>
      <c r="D924" s="444"/>
    </row>
    <row r="925" spans="1:4" x14ac:dyDescent="0.3">
      <c r="A925" s="744" t="s">
        <v>385</v>
      </c>
      <c r="B925" s="773" t="s">
        <v>81</v>
      </c>
      <c r="C925" s="801" t="s">
        <v>258</v>
      </c>
      <c r="D925" s="444"/>
    </row>
    <row r="926" spans="1:4" x14ac:dyDescent="0.3">
      <c r="A926" s="753" t="s">
        <v>385</v>
      </c>
      <c r="B926" s="780" t="s">
        <v>113</v>
      </c>
      <c r="C926" s="802" t="s">
        <v>258</v>
      </c>
      <c r="D926" s="444"/>
    </row>
    <row r="927" spans="1:4" ht="15" thickBot="1" x14ac:dyDescent="0.35">
      <c r="A927" s="754" t="s">
        <v>385</v>
      </c>
      <c r="B927" s="781" t="s">
        <v>394</v>
      </c>
      <c r="C927" s="803" t="s">
        <v>258</v>
      </c>
      <c r="D927" s="444"/>
    </row>
    <row r="928" spans="1:4" ht="15" thickTop="1" x14ac:dyDescent="0.3">
      <c r="A928" s="756">
        <v>12.4</v>
      </c>
      <c r="B928" s="783" t="s">
        <v>80</v>
      </c>
      <c r="C928" s="798">
        <v>480240</v>
      </c>
      <c r="D928" s="444"/>
    </row>
    <row r="929" spans="1:4" x14ac:dyDescent="0.3">
      <c r="A929" s="753">
        <v>12.4</v>
      </c>
      <c r="B929" s="780" t="s">
        <v>80</v>
      </c>
      <c r="C929" s="594">
        <v>480441</v>
      </c>
      <c r="D929" s="444"/>
    </row>
    <row r="930" spans="1:4" x14ac:dyDescent="0.3">
      <c r="A930" s="753">
        <v>12.4</v>
      </c>
      <c r="B930" s="780" t="s">
        <v>80</v>
      </c>
      <c r="C930" s="594">
        <v>480540</v>
      </c>
      <c r="D930" s="444"/>
    </row>
    <row r="931" spans="1:4" x14ac:dyDescent="0.3">
      <c r="A931" s="753">
        <v>12.4</v>
      </c>
      <c r="B931" s="780" t="s">
        <v>80</v>
      </c>
      <c r="C931" s="594">
        <v>480550</v>
      </c>
      <c r="D931" s="444"/>
    </row>
    <row r="932" spans="1:4" x14ac:dyDescent="0.3">
      <c r="A932" s="753">
        <v>12.4</v>
      </c>
      <c r="B932" s="780" t="s">
        <v>80</v>
      </c>
      <c r="C932" s="594">
        <v>480630</v>
      </c>
      <c r="D932" s="444"/>
    </row>
    <row r="933" spans="1:4" x14ac:dyDescent="0.3">
      <c r="A933" s="753">
        <v>12.4</v>
      </c>
      <c r="B933" s="780" t="s">
        <v>80</v>
      </c>
      <c r="C933" s="594">
        <v>4812</v>
      </c>
      <c r="D933" s="444"/>
    </row>
    <row r="934" spans="1:4" x14ac:dyDescent="0.3">
      <c r="A934" s="753">
        <v>12.4</v>
      </c>
      <c r="B934" s="780" t="s">
        <v>80</v>
      </c>
      <c r="C934" s="594">
        <v>4813</v>
      </c>
      <c r="D934" s="444"/>
    </row>
    <row r="935" spans="1:4" x14ac:dyDescent="0.3">
      <c r="A935" s="744">
        <v>12.4</v>
      </c>
      <c r="B935" s="773" t="s">
        <v>81</v>
      </c>
      <c r="C935" s="810">
        <v>480240</v>
      </c>
      <c r="D935" s="444"/>
    </row>
    <row r="936" spans="1:4" x14ac:dyDescent="0.3">
      <c r="A936" s="745">
        <v>12.4</v>
      </c>
      <c r="B936" s="774" t="s">
        <v>81</v>
      </c>
      <c r="C936" s="813">
        <v>480441</v>
      </c>
      <c r="D936" s="444"/>
    </row>
    <row r="937" spans="1:4" x14ac:dyDescent="0.3">
      <c r="A937" s="745">
        <v>12.4</v>
      </c>
      <c r="B937" s="774" t="s">
        <v>81</v>
      </c>
      <c r="C937" s="813">
        <v>480540</v>
      </c>
      <c r="D937" s="444"/>
    </row>
    <row r="938" spans="1:4" x14ac:dyDescent="0.3">
      <c r="A938" s="745">
        <v>12.4</v>
      </c>
      <c r="B938" s="774" t="s">
        <v>81</v>
      </c>
      <c r="C938" s="813">
        <v>480550</v>
      </c>
      <c r="D938" s="444"/>
    </row>
    <row r="939" spans="1:4" x14ac:dyDescent="0.3">
      <c r="A939" s="745">
        <v>12.4</v>
      </c>
      <c r="B939" s="774" t="s">
        <v>81</v>
      </c>
      <c r="C939" s="813">
        <v>480630</v>
      </c>
      <c r="D939" s="444"/>
    </row>
    <row r="940" spans="1:4" x14ac:dyDescent="0.3">
      <c r="A940" s="745">
        <v>12.4</v>
      </c>
      <c r="B940" s="774" t="s">
        <v>81</v>
      </c>
      <c r="C940" s="813">
        <v>4812</v>
      </c>
      <c r="D940" s="444"/>
    </row>
    <row r="941" spans="1:4" x14ac:dyDescent="0.3">
      <c r="A941" s="745">
        <v>12.4</v>
      </c>
      <c r="B941" s="774" t="s">
        <v>81</v>
      </c>
      <c r="C941" s="813">
        <v>4813</v>
      </c>
      <c r="D941" s="444"/>
    </row>
    <row r="942" spans="1:4" x14ac:dyDescent="0.3">
      <c r="A942" s="745">
        <v>12.4</v>
      </c>
      <c r="B942" s="774" t="s">
        <v>113</v>
      </c>
      <c r="C942" s="813">
        <v>480240</v>
      </c>
      <c r="D942" s="444"/>
    </row>
    <row r="943" spans="1:4" x14ac:dyDescent="0.3">
      <c r="A943" s="745">
        <v>12.4</v>
      </c>
      <c r="B943" s="774" t="s">
        <v>113</v>
      </c>
      <c r="C943" s="813">
        <v>480441</v>
      </c>
      <c r="D943" s="444"/>
    </row>
    <row r="944" spans="1:4" x14ac:dyDescent="0.3">
      <c r="A944" s="745">
        <v>12.4</v>
      </c>
      <c r="B944" s="774" t="s">
        <v>113</v>
      </c>
      <c r="C944" s="813">
        <v>480540</v>
      </c>
      <c r="D944" s="444"/>
    </row>
    <row r="945" spans="1:4" x14ac:dyDescent="0.3">
      <c r="A945" s="745">
        <v>12.4</v>
      </c>
      <c r="B945" s="774" t="s">
        <v>113</v>
      </c>
      <c r="C945" s="813">
        <v>480550</v>
      </c>
      <c r="D945" s="444"/>
    </row>
    <row r="946" spans="1:4" x14ac:dyDescent="0.3">
      <c r="A946" s="745">
        <v>12.4</v>
      </c>
      <c r="B946" s="774" t="s">
        <v>113</v>
      </c>
      <c r="C946" s="813">
        <v>480630</v>
      </c>
      <c r="D946" s="444"/>
    </row>
    <row r="947" spans="1:4" x14ac:dyDescent="0.3">
      <c r="A947" s="745">
        <v>12.4</v>
      </c>
      <c r="B947" s="774" t="s">
        <v>113</v>
      </c>
      <c r="C947" s="813">
        <v>4812</v>
      </c>
      <c r="D947" s="444"/>
    </row>
    <row r="948" spans="1:4" x14ac:dyDescent="0.3">
      <c r="A948" s="752">
        <v>12.4</v>
      </c>
      <c r="B948" s="779" t="s">
        <v>113</v>
      </c>
      <c r="C948" s="814">
        <v>4813</v>
      </c>
      <c r="D948" s="444"/>
    </row>
    <row r="949" spans="1:4" x14ac:dyDescent="0.3">
      <c r="A949" s="745">
        <v>12.4</v>
      </c>
      <c r="B949" s="779" t="s">
        <v>394</v>
      </c>
      <c r="C949" s="602">
        <v>480240</v>
      </c>
      <c r="D949" s="444"/>
    </row>
    <row r="950" spans="1:4" x14ac:dyDescent="0.3">
      <c r="A950" s="752">
        <v>12.4</v>
      </c>
      <c r="B950" s="779" t="s">
        <v>394</v>
      </c>
      <c r="C950" s="602">
        <v>480441</v>
      </c>
      <c r="D950" s="444"/>
    </row>
    <row r="951" spans="1:4" x14ac:dyDescent="0.3">
      <c r="A951" s="745">
        <v>12.4</v>
      </c>
      <c r="B951" s="779" t="s">
        <v>394</v>
      </c>
      <c r="C951" s="602">
        <v>480540</v>
      </c>
      <c r="D951" s="444"/>
    </row>
    <row r="952" spans="1:4" x14ac:dyDescent="0.3">
      <c r="A952" s="752">
        <v>12.4</v>
      </c>
      <c r="B952" s="779" t="s">
        <v>394</v>
      </c>
      <c r="C952" s="602">
        <v>480550</v>
      </c>
      <c r="D952" s="444"/>
    </row>
    <row r="953" spans="1:4" x14ac:dyDescent="0.3">
      <c r="A953" s="745">
        <v>12.4</v>
      </c>
      <c r="B953" s="779" t="s">
        <v>394</v>
      </c>
      <c r="C953" s="602">
        <v>480630</v>
      </c>
      <c r="D953" s="444"/>
    </row>
    <row r="954" spans="1:4" x14ac:dyDescent="0.3">
      <c r="A954" s="752">
        <v>12.4</v>
      </c>
      <c r="B954" s="779" t="s">
        <v>394</v>
      </c>
      <c r="C954" s="602">
        <v>4812</v>
      </c>
      <c r="D954" s="444"/>
    </row>
    <row r="955" spans="1:4" ht="15" thickBot="1" x14ac:dyDescent="0.35">
      <c r="A955" s="745">
        <v>12.4</v>
      </c>
      <c r="B955" s="779" t="s">
        <v>394</v>
      </c>
      <c r="C955" s="602">
        <v>4813</v>
      </c>
      <c r="D955" s="444"/>
    </row>
    <row r="956" spans="1:4" ht="15" thickTop="1" x14ac:dyDescent="0.3">
      <c r="A956" s="756">
        <v>13.1</v>
      </c>
      <c r="B956" s="783" t="s">
        <v>80</v>
      </c>
      <c r="C956" s="805">
        <v>440910</v>
      </c>
      <c r="D956" s="444"/>
    </row>
    <row r="957" spans="1:4" x14ac:dyDescent="0.3">
      <c r="A957" s="753">
        <v>13.1</v>
      </c>
      <c r="B957" s="780" t="s">
        <v>80</v>
      </c>
      <c r="C957" s="601">
        <v>440920</v>
      </c>
      <c r="D957" s="584" t="s">
        <v>284</v>
      </c>
    </row>
    <row r="958" spans="1:4" x14ac:dyDescent="0.3">
      <c r="A958" s="744">
        <v>13.1</v>
      </c>
      <c r="B958" s="773" t="s">
        <v>81</v>
      </c>
      <c r="C958" s="801" t="s">
        <v>272</v>
      </c>
      <c r="D958" s="444"/>
    </row>
    <row r="959" spans="1:4" x14ac:dyDescent="0.3">
      <c r="A959" s="752">
        <v>13.1</v>
      </c>
      <c r="B959" s="779" t="s">
        <v>81</v>
      </c>
      <c r="C959" s="602" t="s">
        <v>273</v>
      </c>
      <c r="D959" s="444"/>
    </row>
    <row r="960" spans="1:4" x14ac:dyDescent="0.3">
      <c r="A960" s="744">
        <v>13.1</v>
      </c>
      <c r="B960" s="773" t="s">
        <v>113</v>
      </c>
      <c r="C960" s="801" t="s">
        <v>272</v>
      </c>
      <c r="D960" s="444"/>
    </row>
    <row r="961" spans="1:4" x14ac:dyDescent="0.3">
      <c r="A961" s="592">
        <v>13.1</v>
      </c>
      <c r="B961" s="593" t="s">
        <v>113</v>
      </c>
      <c r="C961" s="594" t="s">
        <v>273</v>
      </c>
      <c r="D961" s="444"/>
    </row>
    <row r="962" spans="1:4" x14ac:dyDescent="0.3">
      <c r="A962" s="744">
        <v>13.1</v>
      </c>
      <c r="B962" s="593" t="s">
        <v>394</v>
      </c>
      <c r="C962" s="594">
        <v>440910</v>
      </c>
      <c r="D962" s="444"/>
    </row>
    <row r="963" spans="1:4" x14ac:dyDescent="0.3">
      <c r="A963" s="592">
        <v>13.1</v>
      </c>
      <c r="B963" s="593" t="s">
        <v>394</v>
      </c>
      <c r="C963" s="594">
        <v>440922</v>
      </c>
      <c r="D963" s="444"/>
    </row>
    <row r="964" spans="1:4" ht="15" thickBot="1" x14ac:dyDescent="0.35">
      <c r="A964" s="744">
        <v>13.1</v>
      </c>
      <c r="B964" s="784" t="s">
        <v>394</v>
      </c>
      <c r="C964" s="815">
        <v>440929</v>
      </c>
      <c r="D964" s="444"/>
    </row>
    <row r="965" spans="1:4" ht="15" thickTop="1" x14ac:dyDescent="0.3">
      <c r="A965" s="589" t="s">
        <v>387</v>
      </c>
      <c r="B965" s="590" t="s">
        <v>80</v>
      </c>
      <c r="C965" s="798">
        <v>440910</v>
      </c>
      <c r="D965" s="444"/>
    </row>
    <row r="966" spans="1:4" x14ac:dyDescent="0.3">
      <c r="A966" s="758" t="s">
        <v>387</v>
      </c>
      <c r="B966" s="785" t="s">
        <v>81</v>
      </c>
      <c r="C966" s="816" t="s">
        <v>272</v>
      </c>
      <c r="D966" s="444" t="s">
        <v>274</v>
      </c>
    </row>
    <row r="967" spans="1:4" x14ac:dyDescent="0.3">
      <c r="A967" s="759" t="s">
        <v>387</v>
      </c>
      <c r="B967" s="786" t="s">
        <v>113</v>
      </c>
      <c r="C967" s="817" t="s">
        <v>272</v>
      </c>
      <c r="D967" s="444"/>
    </row>
    <row r="968" spans="1:4" ht="15" thickBot="1" x14ac:dyDescent="0.35">
      <c r="A968" s="760" t="s">
        <v>387</v>
      </c>
      <c r="B968" s="787" t="s">
        <v>394</v>
      </c>
      <c r="C968" s="818" t="s">
        <v>272</v>
      </c>
      <c r="D968" s="444" t="s">
        <v>274</v>
      </c>
    </row>
    <row r="969" spans="1:4" ht="15" thickTop="1" x14ac:dyDescent="0.3">
      <c r="A969" s="589" t="s">
        <v>388</v>
      </c>
      <c r="B969" s="590" t="s">
        <v>80</v>
      </c>
      <c r="C969" s="591">
        <v>440920</v>
      </c>
      <c r="D969" s="584" t="s">
        <v>284</v>
      </c>
    </row>
    <row r="970" spans="1:4" x14ac:dyDescent="0.3">
      <c r="A970" s="758" t="s">
        <v>388</v>
      </c>
      <c r="B970" s="785" t="s">
        <v>81</v>
      </c>
      <c r="C970" s="816" t="s">
        <v>273</v>
      </c>
      <c r="D970" s="444" t="s">
        <v>274</v>
      </c>
    </row>
    <row r="971" spans="1:4" x14ac:dyDescent="0.3">
      <c r="A971" s="759" t="s">
        <v>388</v>
      </c>
      <c r="B971" s="786" t="s">
        <v>113</v>
      </c>
      <c r="C971" s="817" t="s">
        <v>273</v>
      </c>
      <c r="D971" s="444"/>
    </row>
    <row r="972" spans="1:4" x14ac:dyDescent="0.3">
      <c r="A972" s="759" t="s">
        <v>388</v>
      </c>
      <c r="B972" s="786" t="s">
        <v>394</v>
      </c>
      <c r="C972" s="817">
        <v>440922</v>
      </c>
      <c r="D972" s="444"/>
    </row>
    <row r="973" spans="1:4" ht="15" thickBot="1" x14ac:dyDescent="0.35">
      <c r="A973" s="760" t="s">
        <v>388</v>
      </c>
      <c r="B973" s="787" t="s">
        <v>394</v>
      </c>
      <c r="C973" s="818">
        <v>440929</v>
      </c>
      <c r="D973" s="444" t="s">
        <v>274</v>
      </c>
    </row>
    <row r="974" spans="1:4" ht="15" thickTop="1" x14ac:dyDescent="0.3">
      <c r="A974" s="589" t="s">
        <v>389</v>
      </c>
      <c r="B974" s="590" t="s">
        <v>80</v>
      </c>
      <c r="C974" s="591">
        <v>440920</v>
      </c>
      <c r="D974" s="584" t="s">
        <v>191</v>
      </c>
    </row>
    <row r="975" spans="1:4" x14ac:dyDescent="0.3">
      <c r="A975" s="758" t="s">
        <v>389</v>
      </c>
      <c r="B975" s="785" t="s">
        <v>81</v>
      </c>
      <c r="C975" s="608" t="s">
        <v>273</v>
      </c>
      <c r="D975" s="584" t="s">
        <v>191</v>
      </c>
    </row>
    <row r="976" spans="1:4" x14ac:dyDescent="0.3">
      <c r="A976" s="759" t="s">
        <v>389</v>
      </c>
      <c r="B976" s="786" t="s">
        <v>113</v>
      </c>
      <c r="C976" s="607" t="s">
        <v>273</v>
      </c>
      <c r="D976" s="584" t="s">
        <v>284</v>
      </c>
    </row>
    <row r="977" spans="1:4" ht="15" thickBot="1" x14ac:dyDescent="0.35">
      <c r="A977" s="760" t="s">
        <v>389</v>
      </c>
      <c r="B977" s="787" t="s">
        <v>394</v>
      </c>
      <c r="C977" s="818">
        <v>440922</v>
      </c>
      <c r="D977" s="444"/>
    </row>
    <row r="978" spans="1:4" ht="15" thickTop="1" x14ac:dyDescent="0.3">
      <c r="A978" s="761">
        <v>13.2</v>
      </c>
      <c r="B978" s="788" t="s">
        <v>80</v>
      </c>
      <c r="C978" s="819">
        <v>4415</v>
      </c>
      <c r="D978" s="444"/>
    </row>
    <row r="979" spans="1:4" x14ac:dyDescent="0.3">
      <c r="A979" s="592">
        <v>13.2</v>
      </c>
      <c r="B979" s="593" t="s">
        <v>80</v>
      </c>
      <c r="C979" s="594">
        <v>4416</v>
      </c>
      <c r="D979" s="444"/>
    </row>
    <row r="980" spans="1:4" x14ac:dyDescent="0.3">
      <c r="A980" s="592">
        <v>13.2</v>
      </c>
      <c r="B980" s="785" t="s">
        <v>81</v>
      </c>
      <c r="C980" s="816">
        <v>4415</v>
      </c>
      <c r="D980" s="444" t="s">
        <v>274</v>
      </c>
    </row>
    <row r="981" spans="1:4" x14ac:dyDescent="0.3">
      <c r="A981" s="753">
        <v>13.2</v>
      </c>
      <c r="B981" s="779" t="s">
        <v>81</v>
      </c>
      <c r="C981" s="802">
        <v>4416</v>
      </c>
      <c r="D981" s="444"/>
    </row>
    <row r="982" spans="1:4" x14ac:dyDescent="0.3">
      <c r="A982" s="744">
        <v>13.2</v>
      </c>
      <c r="B982" s="773" t="s">
        <v>113</v>
      </c>
      <c r="C982" s="801">
        <v>4415</v>
      </c>
      <c r="D982" s="444" t="s">
        <v>274</v>
      </c>
    </row>
    <row r="983" spans="1:4" x14ac:dyDescent="0.3">
      <c r="A983" s="753">
        <v>13.2</v>
      </c>
      <c r="B983" s="780" t="s">
        <v>113</v>
      </c>
      <c r="C983" s="802">
        <v>4416</v>
      </c>
      <c r="D983" s="444"/>
    </row>
    <row r="984" spans="1:4" x14ac:dyDescent="0.3">
      <c r="A984" s="744">
        <v>13.2</v>
      </c>
      <c r="B984" s="780" t="s">
        <v>394</v>
      </c>
      <c r="C984" s="802">
        <v>4415</v>
      </c>
      <c r="D984" s="444"/>
    </row>
    <row r="985" spans="1:4" ht="15" thickBot="1" x14ac:dyDescent="0.35">
      <c r="A985" s="755">
        <v>13.2</v>
      </c>
      <c r="B985" s="782" t="s">
        <v>394</v>
      </c>
      <c r="C985" s="808">
        <v>4416</v>
      </c>
      <c r="D985" s="444" t="s">
        <v>274</v>
      </c>
    </row>
    <row r="986" spans="1:4" ht="15" thickTop="1" x14ac:dyDescent="0.3">
      <c r="A986" s="756">
        <v>13.3</v>
      </c>
      <c r="B986" s="783" t="s">
        <v>80</v>
      </c>
      <c r="C986" s="805">
        <v>4414</v>
      </c>
      <c r="D986" s="444"/>
    </row>
    <row r="987" spans="1:4" x14ac:dyDescent="0.3">
      <c r="A987" s="753">
        <v>13.3</v>
      </c>
      <c r="B987" s="780" t="s">
        <v>80</v>
      </c>
      <c r="C987" s="601">
        <v>4419</v>
      </c>
      <c r="D987" s="584" t="s">
        <v>284</v>
      </c>
    </row>
    <row r="988" spans="1:4" x14ac:dyDescent="0.3">
      <c r="A988" s="753">
        <v>13.3</v>
      </c>
      <c r="B988" s="780" t="s">
        <v>80</v>
      </c>
      <c r="C988" s="802">
        <v>4420</v>
      </c>
      <c r="D988" s="444"/>
    </row>
    <row r="989" spans="1:4" x14ac:dyDescent="0.3">
      <c r="A989" s="744">
        <v>13.3</v>
      </c>
      <c r="B989" s="773" t="s">
        <v>81</v>
      </c>
      <c r="C989" s="801" t="s">
        <v>275</v>
      </c>
      <c r="D989" s="444" t="s">
        <v>274</v>
      </c>
    </row>
    <row r="990" spans="1:4" x14ac:dyDescent="0.3">
      <c r="A990" s="752">
        <v>13.3</v>
      </c>
      <c r="B990" s="779" t="s">
        <v>81</v>
      </c>
      <c r="C990" s="600" t="s">
        <v>276</v>
      </c>
      <c r="D990" s="584" t="s">
        <v>284</v>
      </c>
    </row>
    <row r="991" spans="1:4" x14ac:dyDescent="0.3">
      <c r="A991" s="753">
        <v>13.3</v>
      </c>
      <c r="B991" s="780" t="s">
        <v>81</v>
      </c>
      <c r="C991" s="802">
        <v>4420</v>
      </c>
      <c r="D991" s="444" t="s">
        <v>274</v>
      </c>
    </row>
    <row r="992" spans="1:4" x14ac:dyDescent="0.3">
      <c r="A992" s="744">
        <v>13.3</v>
      </c>
      <c r="B992" s="773" t="s">
        <v>113</v>
      </c>
      <c r="C992" s="801" t="s">
        <v>275</v>
      </c>
      <c r="D992" s="444" t="s">
        <v>274</v>
      </c>
    </row>
    <row r="993" spans="1:4" x14ac:dyDescent="0.3">
      <c r="A993" s="744">
        <v>13.3</v>
      </c>
      <c r="B993" s="773" t="s">
        <v>113</v>
      </c>
      <c r="C993" s="604" t="s">
        <v>276</v>
      </c>
      <c r="D993" s="584" t="s">
        <v>284</v>
      </c>
    </row>
    <row r="994" spans="1:4" x14ac:dyDescent="0.3">
      <c r="A994" s="744">
        <v>13.3</v>
      </c>
      <c r="B994" s="773" t="s">
        <v>113</v>
      </c>
      <c r="C994" s="801">
        <v>4420</v>
      </c>
      <c r="D994" s="444" t="s">
        <v>274</v>
      </c>
    </row>
    <row r="995" spans="1:4" x14ac:dyDescent="0.3">
      <c r="A995" s="744">
        <v>13.3</v>
      </c>
      <c r="B995" s="780" t="s">
        <v>394</v>
      </c>
      <c r="C995" s="802">
        <v>4414</v>
      </c>
      <c r="D995" s="444"/>
    </row>
    <row r="996" spans="1:4" x14ac:dyDescent="0.3">
      <c r="A996" s="753">
        <v>13.3</v>
      </c>
      <c r="B996" s="780" t="s">
        <v>394</v>
      </c>
      <c r="C996" s="802">
        <v>441990</v>
      </c>
      <c r="D996" s="444"/>
    </row>
    <row r="997" spans="1:4" ht="15" thickBot="1" x14ac:dyDescent="0.35">
      <c r="A997" s="755">
        <v>13.3</v>
      </c>
      <c r="B997" s="782" t="s">
        <v>394</v>
      </c>
      <c r="C997" s="808">
        <v>4420</v>
      </c>
      <c r="D997" s="444"/>
    </row>
    <row r="998" spans="1:4" ht="15" thickTop="1" x14ac:dyDescent="0.3">
      <c r="A998" s="589">
        <v>13.4</v>
      </c>
      <c r="B998" s="783" t="s">
        <v>80</v>
      </c>
      <c r="C998" s="798">
        <v>441810</v>
      </c>
      <c r="D998" s="444"/>
    </row>
    <row r="999" spans="1:4" x14ac:dyDescent="0.3">
      <c r="A999" s="592">
        <v>13.4</v>
      </c>
      <c r="B999" s="780" t="s">
        <v>80</v>
      </c>
      <c r="C999" s="594">
        <v>441820</v>
      </c>
      <c r="D999" s="444"/>
    </row>
    <row r="1000" spans="1:4" x14ac:dyDescent="0.3">
      <c r="A1000" s="592">
        <v>13.4</v>
      </c>
      <c r="B1000" s="780" t="s">
        <v>80</v>
      </c>
      <c r="C1000" s="594">
        <v>441830</v>
      </c>
      <c r="D1000" s="444"/>
    </row>
    <row r="1001" spans="1:4" x14ac:dyDescent="0.3">
      <c r="A1001" s="592">
        <v>13.4</v>
      </c>
      <c r="B1001" s="780" t="s">
        <v>80</v>
      </c>
      <c r="C1001" s="594">
        <v>441840</v>
      </c>
      <c r="D1001" s="444"/>
    </row>
    <row r="1002" spans="1:4" x14ac:dyDescent="0.3">
      <c r="A1002" s="592">
        <v>13.4</v>
      </c>
      <c r="B1002" s="780" t="s">
        <v>80</v>
      </c>
      <c r="C1002" s="594">
        <v>441850</v>
      </c>
      <c r="D1002" s="444"/>
    </row>
    <row r="1003" spans="1:4" x14ac:dyDescent="0.3">
      <c r="A1003" s="592">
        <v>13.4</v>
      </c>
      <c r="B1003" s="780" t="s">
        <v>80</v>
      </c>
      <c r="C1003" s="585">
        <v>441890</v>
      </c>
      <c r="D1003" s="584" t="s">
        <v>284</v>
      </c>
    </row>
    <row r="1004" spans="1:4" x14ac:dyDescent="0.3">
      <c r="A1004" s="592">
        <v>13.4</v>
      </c>
      <c r="B1004" s="773" t="s">
        <v>81</v>
      </c>
      <c r="C1004" s="801">
        <v>441810</v>
      </c>
      <c r="D1004" s="444" t="s">
        <v>274</v>
      </c>
    </row>
    <row r="1005" spans="1:4" x14ac:dyDescent="0.3">
      <c r="A1005" s="592">
        <v>13.4</v>
      </c>
      <c r="B1005" s="773" t="s">
        <v>81</v>
      </c>
      <c r="C1005" s="802">
        <v>481820</v>
      </c>
      <c r="D1005" s="444"/>
    </row>
    <row r="1006" spans="1:4" x14ac:dyDescent="0.3">
      <c r="A1006" s="592">
        <v>13.4</v>
      </c>
      <c r="B1006" s="773" t="s">
        <v>81</v>
      </c>
      <c r="C1006" s="802">
        <v>441840</v>
      </c>
      <c r="D1006" s="444"/>
    </row>
    <row r="1007" spans="1:4" x14ac:dyDescent="0.3">
      <c r="A1007" s="592">
        <v>13.4</v>
      </c>
      <c r="B1007" s="773" t="s">
        <v>81</v>
      </c>
      <c r="C1007" s="802">
        <v>441850</v>
      </c>
      <c r="D1007" s="444"/>
    </row>
    <row r="1008" spans="1:4" x14ac:dyDescent="0.3">
      <c r="A1008" s="592">
        <v>13.4</v>
      </c>
      <c r="B1008" s="773" t="s">
        <v>81</v>
      </c>
      <c r="C1008" s="802">
        <v>441860</v>
      </c>
      <c r="D1008" s="444"/>
    </row>
    <row r="1009" spans="1:4" x14ac:dyDescent="0.3">
      <c r="A1009" s="592">
        <v>13.4</v>
      </c>
      <c r="B1009" s="773" t="s">
        <v>81</v>
      </c>
      <c r="C1009" s="601">
        <v>441871</v>
      </c>
      <c r="D1009" s="584" t="s">
        <v>284</v>
      </c>
    </row>
    <row r="1010" spans="1:4" x14ac:dyDescent="0.3">
      <c r="A1010" s="592">
        <v>13.4</v>
      </c>
      <c r="B1010" s="773" t="s">
        <v>81</v>
      </c>
      <c r="C1010" s="601">
        <v>441872</v>
      </c>
      <c r="D1010" s="584" t="s">
        <v>284</v>
      </c>
    </row>
    <row r="1011" spans="1:4" x14ac:dyDescent="0.3">
      <c r="A1011" s="592">
        <v>13.4</v>
      </c>
      <c r="B1011" s="773" t="s">
        <v>81</v>
      </c>
      <c r="C1011" s="601">
        <v>441879</v>
      </c>
      <c r="D1011" s="584" t="s">
        <v>284</v>
      </c>
    </row>
    <row r="1012" spans="1:4" x14ac:dyDescent="0.3">
      <c r="A1012" s="592">
        <v>13.4</v>
      </c>
      <c r="B1012" s="780" t="s">
        <v>81</v>
      </c>
      <c r="C1012" s="601">
        <v>441890</v>
      </c>
      <c r="D1012" s="584" t="s">
        <v>284</v>
      </c>
    </row>
    <row r="1013" spans="1:4" x14ac:dyDescent="0.3">
      <c r="A1013" s="592">
        <v>13.4</v>
      </c>
      <c r="B1013" s="593" t="s">
        <v>113</v>
      </c>
      <c r="C1013" s="594">
        <v>441810</v>
      </c>
      <c r="D1013" s="444"/>
    </row>
    <row r="1014" spans="1:4" x14ac:dyDescent="0.3">
      <c r="A1014" s="592">
        <v>13.4</v>
      </c>
      <c r="B1014" s="593" t="s">
        <v>113</v>
      </c>
      <c r="C1014" s="594">
        <v>441820</v>
      </c>
      <c r="D1014" s="444"/>
    </row>
    <row r="1015" spans="1:4" x14ac:dyDescent="0.3">
      <c r="A1015" s="592">
        <v>13.4</v>
      </c>
      <c r="B1015" s="593" t="s">
        <v>113</v>
      </c>
      <c r="C1015" s="594">
        <v>441840</v>
      </c>
      <c r="D1015" s="446"/>
    </row>
    <row r="1016" spans="1:4" x14ac:dyDescent="0.3">
      <c r="A1016" s="592">
        <v>13.4</v>
      </c>
      <c r="B1016" s="593" t="s">
        <v>113</v>
      </c>
      <c r="C1016" s="594">
        <v>441850</v>
      </c>
      <c r="D1016" s="446"/>
    </row>
    <row r="1017" spans="1:4" x14ac:dyDescent="0.3">
      <c r="A1017" s="592">
        <v>13.4</v>
      </c>
      <c r="B1017" s="593" t="s">
        <v>113</v>
      </c>
      <c r="C1017" s="594">
        <v>441860</v>
      </c>
      <c r="D1017" s="446"/>
    </row>
    <row r="1018" spans="1:4" x14ac:dyDescent="0.3">
      <c r="A1018" s="592">
        <v>13.4</v>
      </c>
      <c r="B1018" s="593" t="s">
        <v>113</v>
      </c>
      <c r="C1018" s="585">
        <v>441871</v>
      </c>
      <c r="D1018" s="584" t="s">
        <v>284</v>
      </c>
    </row>
    <row r="1019" spans="1:4" x14ac:dyDescent="0.3">
      <c r="A1019" s="592">
        <v>13.4</v>
      </c>
      <c r="B1019" s="593" t="s">
        <v>113</v>
      </c>
      <c r="C1019" s="585">
        <v>441872</v>
      </c>
      <c r="D1019" s="584" t="s">
        <v>284</v>
      </c>
    </row>
    <row r="1020" spans="1:4" x14ac:dyDescent="0.3">
      <c r="A1020" s="592">
        <v>13.4</v>
      </c>
      <c r="B1020" s="593" t="s">
        <v>113</v>
      </c>
      <c r="C1020" s="585">
        <v>441879</v>
      </c>
      <c r="D1020" s="584" t="s">
        <v>284</v>
      </c>
    </row>
    <row r="1021" spans="1:4" x14ac:dyDescent="0.3">
      <c r="A1021" s="592">
        <v>13.4</v>
      </c>
      <c r="B1021" s="593" t="s">
        <v>113</v>
      </c>
      <c r="C1021" s="585">
        <v>441890</v>
      </c>
      <c r="D1021" s="584" t="s">
        <v>284</v>
      </c>
    </row>
    <row r="1022" spans="1:4" x14ac:dyDescent="0.3">
      <c r="A1022" s="592">
        <v>13.4</v>
      </c>
      <c r="B1022" s="593" t="s">
        <v>394</v>
      </c>
      <c r="C1022" s="594">
        <v>441810</v>
      </c>
      <c r="D1022" s="446"/>
    </row>
    <row r="1023" spans="1:4" x14ac:dyDescent="0.3">
      <c r="A1023" s="592">
        <v>13.4</v>
      </c>
      <c r="B1023" s="593" t="s">
        <v>394</v>
      </c>
      <c r="C1023" s="594">
        <v>441820</v>
      </c>
      <c r="D1023" s="446"/>
    </row>
    <row r="1024" spans="1:4" x14ac:dyDescent="0.3">
      <c r="A1024" s="592">
        <v>13.4</v>
      </c>
      <c r="B1024" s="593" t="s">
        <v>394</v>
      </c>
      <c r="C1024" s="594">
        <v>441840</v>
      </c>
      <c r="D1024" s="446"/>
    </row>
    <row r="1025" spans="1:4" x14ac:dyDescent="0.3">
      <c r="A1025" s="592">
        <v>13.4</v>
      </c>
      <c r="B1025" s="593" t="s">
        <v>394</v>
      </c>
      <c r="C1025" s="594">
        <v>441850</v>
      </c>
      <c r="D1025" s="446"/>
    </row>
    <row r="1026" spans="1:4" x14ac:dyDescent="0.3">
      <c r="A1026" s="592">
        <v>13.4</v>
      </c>
      <c r="B1026" s="593" t="s">
        <v>394</v>
      </c>
      <c r="C1026" s="594">
        <v>441860</v>
      </c>
      <c r="D1026" s="446"/>
    </row>
    <row r="1027" spans="1:4" x14ac:dyDescent="0.3">
      <c r="A1027" s="592">
        <v>13.4</v>
      </c>
      <c r="B1027" s="593" t="s">
        <v>394</v>
      </c>
      <c r="C1027" s="594">
        <v>441874</v>
      </c>
      <c r="D1027" s="446"/>
    </row>
    <row r="1028" spans="1:4" x14ac:dyDescent="0.3">
      <c r="A1028" s="592">
        <v>13.4</v>
      </c>
      <c r="B1028" s="593" t="s">
        <v>394</v>
      </c>
      <c r="C1028" s="594">
        <v>441875</v>
      </c>
      <c r="D1028" s="446"/>
    </row>
    <row r="1029" spans="1:4" x14ac:dyDescent="0.3">
      <c r="A1029" s="592">
        <v>13.4</v>
      </c>
      <c r="B1029" s="593" t="s">
        <v>394</v>
      </c>
      <c r="C1029" s="594">
        <v>441879</v>
      </c>
      <c r="D1029" s="446"/>
    </row>
    <row r="1030" spans="1:4" ht="15" thickBot="1" x14ac:dyDescent="0.35">
      <c r="A1030" s="592">
        <v>13.4</v>
      </c>
      <c r="B1030" s="593" t="s">
        <v>394</v>
      </c>
      <c r="C1030" s="796">
        <v>441899</v>
      </c>
      <c r="D1030" s="446"/>
    </row>
    <row r="1031" spans="1:4" ht="15" thickTop="1" x14ac:dyDescent="0.3">
      <c r="A1031" s="589">
        <v>13.5</v>
      </c>
      <c r="B1031" s="590" t="s">
        <v>80</v>
      </c>
      <c r="C1031" s="798">
        <v>940161</v>
      </c>
      <c r="D1031" s="446"/>
    </row>
    <row r="1032" spans="1:4" x14ac:dyDescent="0.3">
      <c r="A1032" s="592">
        <v>13.5</v>
      </c>
      <c r="B1032" s="593" t="s">
        <v>80</v>
      </c>
      <c r="C1032" s="594">
        <v>940169</v>
      </c>
      <c r="D1032" s="446"/>
    </row>
    <row r="1033" spans="1:4" x14ac:dyDescent="0.3">
      <c r="A1033" s="592">
        <v>13.5</v>
      </c>
      <c r="B1033" s="593" t="s">
        <v>80</v>
      </c>
      <c r="C1033" s="585">
        <v>940190</v>
      </c>
      <c r="D1033" s="610" t="s">
        <v>191</v>
      </c>
    </row>
    <row r="1034" spans="1:4" x14ac:dyDescent="0.3">
      <c r="A1034" s="592">
        <v>13.5</v>
      </c>
      <c r="B1034" s="593" t="s">
        <v>80</v>
      </c>
      <c r="C1034" s="820">
        <v>940330</v>
      </c>
      <c r="D1034" s="446"/>
    </row>
    <row r="1035" spans="1:4" x14ac:dyDescent="0.3">
      <c r="A1035" s="592">
        <v>13.5</v>
      </c>
      <c r="B1035" s="593" t="s">
        <v>80</v>
      </c>
      <c r="C1035" s="820">
        <v>940340</v>
      </c>
      <c r="D1035" s="446"/>
    </row>
    <row r="1036" spans="1:4" x14ac:dyDescent="0.3">
      <c r="A1036" s="592">
        <v>13.5</v>
      </c>
      <c r="B1036" s="593" t="s">
        <v>80</v>
      </c>
      <c r="C1036" s="820">
        <v>940350</v>
      </c>
      <c r="D1036" s="446"/>
    </row>
    <row r="1037" spans="1:4" x14ac:dyDescent="0.3">
      <c r="A1037" s="592">
        <v>13.5</v>
      </c>
      <c r="B1037" s="593" t="s">
        <v>80</v>
      </c>
      <c r="C1037" s="820">
        <v>940360</v>
      </c>
      <c r="D1037" s="446"/>
    </row>
    <row r="1038" spans="1:4" x14ac:dyDescent="0.3">
      <c r="A1038" s="592">
        <v>13.5</v>
      </c>
      <c r="B1038" s="593" t="s">
        <v>80</v>
      </c>
      <c r="C1038" s="829">
        <v>940390</v>
      </c>
      <c r="D1038" s="610" t="s">
        <v>191</v>
      </c>
    </row>
    <row r="1039" spans="1:4" x14ac:dyDescent="0.3">
      <c r="A1039" s="592">
        <v>13.5</v>
      </c>
      <c r="B1039" s="785" t="s">
        <v>81</v>
      </c>
      <c r="C1039" s="821">
        <v>940161</v>
      </c>
      <c r="D1039" s="446" t="s">
        <v>274</v>
      </c>
    </row>
    <row r="1040" spans="1:4" x14ac:dyDescent="0.3">
      <c r="A1040" s="592">
        <v>13.5</v>
      </c>
      <c r="B1040" s="789" t="s">
        <v>81</v>
      </c>
      <c r="C1040" s="820">
        <v>940169</v>
      </c>
      <c r="D1040" s="446" t="s">
        <v>274</v>
      </c>
    </row>
    <row r="1041" spans="1:4" x14ac:dyDescent="0.3">
      <c r="A1041" s="592">
        <v>13.5</v>
      </c>
      <c r="B1041" s="789" t="s">
        <v>81</v>
      </c>
      <c r="C1041" s="829">
        <v>940190</v>
      </c>
      <c r="D1041" s="610" t="s">
        <v>191</v>
      </c>
    </row>
    <row r="1042" spans="1:4" x14ac:dyDescent="0.3">
      <c r="A1042" s="592">
        <v>13.5</v>
      </c>
      <c r="B1042" s="789" t="s">
        <v>81</v>
      </c>
      <c r="C1042" s="820">
        <v>940330</v>
      </c>
      <c r="D1042" s="446" t="s">
        <v>274</v>
      </c>
    </row>
    <row r="1043" spans="1:4" x14ac:dyDescent="0.3">
      <c r="A1043" s="592">
        <v>13.5</v>
      </c>
      <c r="B1043" s="789" t="s">
        <v>81</v>
      </c>
      <c r="C1043" s="820">
        <v>940340</v>
      </c>
      <c r="D1043" s="446" t="s">
        <v>274</v>
      </c>
    </row>
    <row r="1044" spans="1:4" x14ac:dyDescent="0.3">
      <c r="A1044" s="592">
        <v>13.5</v>
      </c>
      <c r="B1044" s="789" t="s">
        <v>81</v>
      </c>
      <c r="C1044" s="820">
        <v>940350</v>
      </c>
      <c r="D1044" s="446" t="s">
        <v>274</v>
      </c>
    </row>
    <row r="1045" spans="1:4" x14ac:dyDescent="0.3">
      <c r="A1045" s="592">
        <v>13.5</v>
      </c>
      <c r="B1045" s="789" t="s">
        <v>81</v>
      </c>
      <c r="C1045" s="820">
        <v>940360</v>
      </c>
      <c r="D1045" s="446" t="s">
        <v>274</v>
      </c>
    </row>
    <row r="1046" spans="1:4" x14ac:dyDescent="0.3">
      <c r="A1046" s="592">
        <v>13.5</v>
      </c>
      <c r="B1046" s="789" t="s">
        <v>81</v>
      </c>
      <c r="C1046" s="829">
        <v>940390</v>
      </c>
      <c r="D1046" s="610" t="s">
        <v>191</v>
      </c>
    </row>
    <row r="1047" spans="1:4" x14ac:dyDescent="0.3">
      <c r="A1047" s="592">
        <v>13.5</v>
      </c>
      <c r="B1047" s="789" t="s">
        <v>113</v>
      </c>
      <c r="C1047" s="820">
        <v>940161</v>
      </c>
      <c r="D1047" s="446" t="s">
        <v>274</v>
      </c>
    </row>
    <row r="1048" spans="1:4" x14ac:dyDescent="0.3">
      <c r="A1048" s="592">
        <v>13.5</v>
      </c>
      <c r="B1048" s="789" t="s">
        <v>113</v>
      </c>
      <c r="C1048" s="820">
        <v>940169</v>
      </c>
      <c r="D1048" s="446" t="s">
        <v>274</v>
      </c>
    </row>
    <row r="1049" spans="1:4" x14ac:dyDescent="0.3">
      <c r="A1049" s="592">
        <v>13.5</v>
      </c>
      <c r="B1049" s="789" t="s">
        <v>113</v>
      </c>
      <c r="C1049" s="829">
        <v>940190</v>
      </c>
      <c r="D1049" s="610" t="s">
        <v>191</v>
      </c>
    </row>
    <row r="1050" spans="1:4" x14ac:dyDescent="0.3">
      <c r="A1050" s="592">
        <v>13.5</v>
      </c>
      <c r="B1050" s="789" t="s">
        <v>113</v>
      </c>
      <c r="C1050" s="820">
        <v>940330</v>
      </c>
      <c r="D1050" s="446" t="s">
        <v>274</v>
      </c>
    </row>
    <row r="1051" spans="1:4" x14ac:dyDescent="0.3">
      <c r="A1051" s="592">
        <v>13.5</v>
      </c>
      <c r="B1051" s="789" t="s">
        <v>113</v>
      </c>
      <c r="C1051" s="820">
        <v>940340</v>
      </c>
      <c r="D1051" s="446" t="s">
        <v>274</v>
      </c>
    </row>
    <row r="1052" spans="1:4" x14ac:dyDescent="0.3">
      <c r="A1052" s="592">
        <v>13.5</v>
      </c>
      <c r="B1052" s="789" t="s">
        <v>113</v>
      </c>
      <c r="C1052" s="820">
        <v>940350</v>
      </c>
      <c r="D1052" s="446" t="s">
        <v>274</v>
      </c>
    </row>
    <row r="1053" spans="1:4" x14ac:dyDescent="0.3">
      <c r="A1053" s="592">
        <v>13.5</v>
      </c>
      <c r="B1053" s="789" t="s">
        <v>113</v>
      </c>
      <c r="C1053" s="820">
        <v>940360</v>
      </c>
      <c r="D1053" s="446" t="s">
        <v>274</v>
      </c>
    </row>
    <row r="1054" spans="1:4" x14ac:dyDescent="0.3">
      <c r="A1054" s="592">
        <v>13.5</v>
      </c>
      <c r="B1054" s="790" t="s">
        <v>113</v>
      </c>
      <c r="C1054" s="830">
        <v>940390</v>
      </c>
      <c r="D1054" s="610" t="s">
        <v>284</v>
      </c>
    </row>
    <row r="1055" spans="1:4" x14ac:dyDescent="0.3">
      <c r="A1055" s="592">
        <v>13.5</v>
      </c>
      <c r="B1055" s="790" t="s">
        <v>394</v>
      </c>
      <c r="C1055" s="822">
        <v>940161</v>
      </c>
      <c r="D1055" s="446"/>
    </row>
    <row r="1056" spans="1:4" x14ac:dyDescent="0.3">
      <c r="A1056" s="592">
        <v>13.5</v>
      </c>
      <c r="B1056" s="790" t="s">
        <v>394</v>
      </c>
      <c r="C1056" s="822">
        <v>940169</v>
      </c>
      <c r="D1056" s="446"/>
    </row>
    <row r="1057" spans="1:4" x14ac:dyDescent="0.3">
      <c r="A1057" s="592">
        <v>13.5</v>
      </c>
      <c r="B1057" s="790" t="s">
        <v>394</v>
      </c>
      <c r="C1057" s="609">
        <v>940190</v>
      </c>
      <c r="D1057" s="610" t="s">
        <v>284</v>
      </c>
    </row>
    <row r="1058" spans="1:4" x14ac:dyDescent="0.3">
      <c r="A1058" s="592">
        <v>13.5</v>
      </c>
      <c r="B1058" s="790" t="s">
        <v>394</v>
      </c>
      <c r="C1058" s="822">
        <v>940330</v>
      </c>
      <c r="D1058" s="446"/>
    </row>
    <row r="1059" spans="1:4" x14ac:dyDescent="0.3">
      <c r="A1059" s="592">
        <v>13.5</v>
      </c>
      <c r="B1059" s="790" t="s">
        <v>394</v>
      </c>
      <c r="C1059" s="822">
        <v>940340</v>
      </c>
      <c r="D1059" s="446"/>
    </row>
    <row r="1060" spans="1:4" x14ac:dyDescent="0.3">
      <c r="A1060" s="592">
        <v>13.5</v>
      </c>
      <c r="B1060" s="790" t="s">
        <v>394</v>
      </c>
      <c r="C1060" s="822">
        <v>940350</v>
      </c>
      <c r="D1060" s="446"/>
    </row>
    <row r="1061" spans="1:4" x14ac:dyDescent="0.3">
      <c r="A1061" s="592">
        <v>13.5</v>
      </c>
      <c r="B1061" s="790" t="s">
        <v>394</v>
      </c>
      <c r="C1061" s="822">
        <v>940360</v>
      </c>
      <c r="D1061" s="446"/>
    </row>
    <row r="1062" spans="1:4" ht="15" thickBot="1" x14ac:dyDescent="0.35">
      <c r="A1062" s="592">
        <v>13.5</v>
      </c>
      <c r="B1062" s="790" t="s">
        <v>394</v>
      </c>
      <c r="C1062" s="606">
        <v>940390</v>
      </c>
      <c r="D1062" s="610" t="s">
        <v>284</v>
      </c>
    </row>
    <row r="1063" spans="1:4" ht="15" thickTop="1" x14ac:dyDescent="0.3">
      <c r="A1063" s="589">
        <v>13.6</v>
      </c>
      <c r="B1063" s="590" t="s">
        <v>80</v>
      </c>
      <c r="C1063" s="591">
        <v>9406</v>
      </c>
      <c r="D1063" s="610" t="s">
        <v>191</v>
      </c>
    </row>
    <row r="1064" spans="1:4" x14ac:dyDescent="0.3">
      <c r="A1064" s="744">
        <v>13.6</v>
      </c>
      <c r="B1064" s="773" t="s">
        <v>81</v>
      </c>
      <c r="C1064" s="831">
        <v>9406</v>
      </c>
      <c r="D1064" s="610" t="s">
        <v>191</v>
      </c>
    </row>
    <row r="1065" spans="1:4" x14ac:dyDescent="0.3">
      <c r="A1065" s="753">
        <v>13.6</v>
      </c>
      <c r="B1065" s="780" t="s">
        <v>113</v>
      </c>
      <c r="C1065" s="832">
        <v>9406</v>
      </c>
      <c r="D1065" s="610" t="s">
        <v>284</v>
      </c>
    </row>
    <row r="1066" spans="1:4" ht="15" thickBot="1" x14ac:dyDescent="0.35">
      <c r="A1066" s="754">
        <v>13.6</v>
      </c>
      <c r="B1066" s="781" t="s">
        <v>394</v>
      </c>
      <c r="C1066" s="803">
        <v>940610</v>
      </c>
      <c r="D1066" s="446"/>
    </row>
    <row r="1067" spans="1:4" ht="15" thickTop="1" x14ac:dyDescent="0.3">
      <c r="A1067" s="589">
        <v>13.7</v>
      </c>
      <c r="B1067" s="783" t="s">
        <v>80</v>
      </c>
      <c r="C1067" s="798">
        <v>4404</v>
      </c>
      <c r="D1067" s="444"/>
    </row>
    <row r="1068" spans="1:4" x14ac:dyDescent="0.3">
      <c r="A1068" s="592">
        <v>13.7</v>
      </c>
      <c r="B1068" s="780" t="s">
        <v>80</v>
      </c>
      <c r="C1068" s="594">
        <v>4405</v>
      </c>
      <c r="D1068" s="444"/>
    </row>
    <row r="1069" spans="1:4" x14ac:dyDescent="0.3">
      <c r="A1069" s="592">
        <v>13.7</v>
      </c>
      <c r="B1069" s="780" t="s">
        <v>80</v>
      </c>
      <c r="C1069" s="594">
        <v>4413</v>
      </c>
      <c r="D1069" s="444"/>
    </row>
    <row r="1070" spans="1:4" x14ac:dyDescent="0.3">
      <c r="A1070" s="592">
        <v>13.7</v>
      </c>
      <c r="B1070" s="780" t="s">
        <v>80</v>
      </c>
      <c r="C1070" s="594">
        <v>4417</v>
      </c>
      <c r="D1070" s="444"/>
    </row>
    <row r="1071" spans="1:4" x14ac:dyDescent="0.3">
      <c r="A1071" s="592">
        <v>13.7</v>
      </c>
      <c r="B1071" s="780" t="s">
        <v>80</v>
      </c>
      <c r="C1071" s="594">
        <v>442110</v>
      </c>
      <c r="D1071" s="444"/>
    </row>
    <row r="1072" spans="1:4" x14ac:dyDescent="0.3">
      <c r="A1072" s="592">
        <v>13.7</v>
      </c>
      <c r="B1072" s="780" t="s">
        <v>80</v>
      </c>
      <c r="C1072" s="585">
        <v>442190</v>
      </c>
      <c r="D1072" s="610" t="s">
        <v>284</v>
      </c>
    </row>
    <row r="1073" spans="1:4" x14ac:dyDescent="0.3">
      <c r="A1073" s="592">
        <v>13.7</v>
      </c>
      <c r="B1073" s="780" t="s">
        <v>81</v>
      </c>
      <c r="C1073" s="594">
        <v>4404</v>
      </c>
      <c r="D1073" s="444"/>
    </row>
    <row r="1074" spans="1:4" x14ac:dyDescent="0.3">
      <c r="A1074" s="592">
        <v>13.7</v>
      </c>
      <c r="B1074" s="780" t="s">
        <v>81</v>
      </c>
      <c r="C1074" s="594">
        <v>4405</v>
      </c>
      <c r="D1074" s="444"/>
    </row>
    <row r="1075" spans="1:4" x14ac:dyDescent="0.3">
      <c r="A1075" s="592">
        <v>13.7</v>
      </c>
      <c r="B1075" s="780" t="s">
        <v>81</v>
      </c>
      <c r="C1075" s="594">
        <v>4413</v>
      </c>
      <c r="D1075" s="444"/>
    </row>
    <row r="1076" spans="1:4" x14ac:dyDescent="0.3">
      <c r="A1076" s="744">
        <v>13.7</v>
      </c>
      <c r="B1076" s="773" t="s">
        <v>81</v>
      </c>
      <c r="C1076" s="810">
        <v>4417</v>
      </c>
      <c r="D1076" s="444" t="s">
        <v>274</v>
      </c>
    </row>
    <row r="1077" spans="1:4" x14ac:dyDescent="0.3">
      <c r="A1077" s="744">
        <v>13.7</v>
      </c>
      <c r="B1077" s="773" t="s">
        <v>81</v>
      </c>
      <c r="C1077" s="801">
        <v>442110</v>
      </c>
      <c r="D1077" s="444" t="s">
        <v>274</v>
      </c>
    </row>
    <row r="1078" spans="1:4" x14ac:dyDescent="0.3">
      <c r="A1078" s="744">
        <v>13.7</v>
      </c>
      <c r="B1078" s="773" t="s">
        <v>81</v>
      </c>
      <c r="C1078" s="604">
        <v>442190</v>
      </c>
      <c r="D1078" s="610" t="s">
        <v>284</v>
      </c>
    </row>
    <row r="1079" spans="1:4" x14ac:dyDescent="0.3">
      <c r="A1079" s="744">
        <v>13.7</v>
      </c>
      <c r="B1079" s="773" t="s">
        <v>113</v>
      </c>
      <c r="C1079" s="801">
        <v>4404</v>
      </c>
      <c r="D1079" s="444"/>
    </row>
    <row r="1080" spans="1:4" x14ac:dyDescent="0.3">
      <c r="A1080" s="744">
        <v>13.7</v>
      </c>
      <c r="B1080" s="773" t="s">
        <v>113</v>
      </c>
      <c r="C1080" s="801">
        <v>4405</v>
      </c>
      <c r="D1080" s="444"/>
    </row>
    <row r="1081" spans="1:4" x14ac:dyDescent="0.3">
      <c r="A1081" s="744">
        <v>13.7</v>
      </c>
      <c r="B1081" s="773" t="s">
        <v>113</v>
      </c>
      <c r="C1081" s="801">
        <v>4413</v>
      </c>
      <c r="D1081" s="444"/>
    </row>
    <row r="1082" spans="1:4" x14ac:dyDescent="0.3">
      <c r="A1082" s="744">
        <v>13.7</v>
      </c>
      <c r="B1082" s="773" t="s">
        <v>113</v>
      </c>
      <c r="C1082" s="801" t="s">
        <v>277</v>
      </c>
      <c r="D1082" s="444" t="s">
        <v>274</v>
      </c>
    </row>
    <row r="1083" spans="1:4" x14ac:dyDescent="0.3">
      <c r="A1083" s="744">
        <v>13.7</v>
      </c>
      <c r="B1083" s="773" t="s">
        <v>113</v>
      </c>
      <c r="C1083" s="801">
        <v>442110</v>
      </c>
      <c r="D1083" s="444"/>
    </row>
    <row r="1084" spans="1:4" x14ac:dyDescent="0.3">
      <c r="A1084" s="753">
        <v>13.7</v>
      </c>
      <c r="B1084" s="780" t="s">
        <v>113</v>
      </c>
      <c r="C1084" s="601">
        <v>442190</v>
      </c>
      <c r="D1084" s="610" t="s">
        <v>284</v>
      </c>
    </row>
    <row r="1085" spans="1:4" x14ac:dyDescent="0.3">
      <c r="A1085" s="744">
        <v>13.7</v>
      </c>
      <c r="B1085" s="780" t="s">
        <v>394</v>
      </c>
      <c r="C1085" s="802">
        <v>4404</v>
      </c>
      <c r="D1085" s="444"/>
    </row>
    <row r="1086" spans="1:4" x14ac:dyDescent="0.3">
      <c r="A1086" s="753">
        <v>13.7</v>
      </c>
      <c r="B1086" s="780" t="s">
        <v>394</v>
      </c>
      <c r="C1086" s="802">
        <v>4405</v>
      </c>
      <c r="D1086" s="444"/>
    </row>
    <row r="1087" spans="1:4" x14ac:dyDescent="0.3">
      <c r="A1087" s="744">
        <v>13.7</v>
      </c>
      <c r="B1087" s="780" t="s">
        <v>394</v>
      </c>
      <c r="C1087" s="802">
        <v>4413</v>
      </c>
      <c r="D1087" s="444"/>
    </row>
    <row r="1088" spans="1:4" x14ac:dyDescent="0.3">
      <c r="A1088" s="753">
        <v>13.7</v>
      </c>
      <c r="B1088" s="780" t="s">
        <v>394</v>
      </c>
      <c r="C1088" s="802">
        <v>4417</v>
      </c>
      <c r="D1088" s="444"/>
    </row>
    <row r="1089" spans="1:4" x14ac:dyDescent="0.3">
      <c r="A1089" s="744">
        <v>13.7</v>
      </c>
      <c r="B1089" s="780" t="s">
        <v>394</v>
      </c>
      <c r="C1089" s="802">
        <v>442110</v>
      </c>
      <c r="D1089" s="444"/>
    </row>
    <row r="1090" spans="1:4" ht="15" thickBot="1" x14ac:dyDescent="0.35">
      <c r="A1090" s="753">
        <v>13.7</v>
      </c>
      <c r="B1090" s="780" t="s">
        <v>394</v>
      </c>
      <c r="C1090" s="808">
        <v>442199</v>
      </c>
      <c r="D1090" s="444" t="s">
        <v>274</v>
      </c>
    </row>
    <row r="1091" spans="1:4" ht="15" thickTop="1" x14ac:dyDescent="0.3">
      <c r="A1091" s="589">
        <v>14.1</v>
      </c>
      <c r="B1091" s="590" t="s">
        <v>80</v>
      </c>
      <c r="C1091" s="798">
        <v>4807</v>
      </c>
      <c r="D1091" s="446"/>
    </row>
    <row r="1092" spans="1:4" x14ac:dyDescent="0.3">
      <c r="A1092" s="744">
        <v>14.1</v>
      </c>
      <c r="B1092" s="773" t="s">
        <v>81</v>
      </c>
      <c r="C1092" s="801" t="s">
        <v>278</v>
      </c>
      <c r="D1092" s="446" t="s">
        <v>274</v>
      </c>
    </row>
    <row r="1093" spans="1:4" x14ac:dyDescent="0.3">
      <c r="A1093" s="753">
        <v>14.1</v>
      </c>
      <c r="B1093" s="780" t="s">
        <v>113</v>
      </c>
      <c r="C1093" s="802" t="s">
        <v>278</v>
      </c>
      <c r="D1093" s="446"/>
    </row>
    <row r="1094" spans="1:4" ht="15" thickBot="1" x14ac:dyDescent="0.35">
      <c r="A1094" s="754">
        <v>14.1</v>
      </c>
      <c r="B1094" s="781" t="s">
        <v>394</v>
      </c>
      <c r="C1094" s="803" t="s">
        <v>278</v>
      </c>
      <c r="D1094" s="446" t="s">
        <v>274</v>
      </c>
    </row>
    <row r="1095" spans="1:4" ht="15" thickTop="1" x14ac:dyDescent="0.3">
      <c r="A1095" s="589">
        <v>14.2</v>
      </c>
      <c r="B1095" s="590" t="s">
        <v>80</v>
      </c>
      <c r="C1095" s="798">
        <v>481110</v>
      </c>
      <c r="D1095" s="446"/>
    </row>
    <row r="1096" spans="1:4" x14ac:dyDescent="0.3">
      <c r="A1096" s="592">
        <v>14.2</v>
      </c>
      <c r="B1096" s="593" t="s">
        <v>80</v>
      </c>
      <c r="C1096" s="594">
        <v>481141</v>
      </c>
      <c r="D1096" s="446"/>
    </row>
    <row r="1097" spans="1:4" x14ac:dyDescent="0.3">
      <c r="A1097" s="592">
        <v>14.2</v>
      </c>
      <c r="B1097" s="593" t="s">
        <v>80</v>
      </c>
      <c r="C1097" s="594">
        <v>481149</v>
      </c>
      <c r="D1097" s="446"/>
    </row>
    <row r="1098" spans="1:4" x14ac:dyDescent="0.3">
      <c r="A1098" s="592">
        <v>14.2</v>
      </c>
      <c r="B1098" s="593" t="s">
        <v>80</v>
      </c>
      <c r="C1098" s="594">
        <v>481160</v>
      </c>
      <c r="D1098" s="446"/>
    </row>
    <row r="1099" spans="1:4" x14ac:dyDescent="0.3">
      <c r="A1099" s="592">
        <v>14.2</v>
      </c>
      <c r="B1099" s="593" t="s">
        <v>80</v>
      </c>
      <c r="C1099" s="594">
        <v>481190</v>
      </c>
      <c r="D1099" s="446"/>
    </row>
    <row r="1100" spans="1:4" x14ac:dyDescent="0.3">
      <c r="A1100" s="744">
        <v>14.2</v>
      </c>
      <c r="B1100" s="773" t="s">
        <v>81</v>
      </c>
      <c r="C1100" s="810">
        <v>481110</v>
      </c>
      <c r="D1100" s="446" t="s">
        <v>274</v>
      </c>
    </row>
    <row r="1101" spans="1:4" x14ac:dyDescent="0.3">
      <c r="A1101" s="762">
        <v>14.2</v>
      </c>
      <c r="B1101" s="791" t="s">
        <v>81</v>
      </c>
      <c r="C1101" s="823">
        <v>481141</v>
      </c>
      <c r="D1101" s="446" t="s">
        <v>274</v>
      </c>
    </row>
    <row r="1102" spans="1:4" x14ac:dyDescent="0.3">
      <c r="A1102" s="762">
        <v>14.2</v>
      </c>
      <c r="B1102" s="791" t="s">
        <v>81</v>
      </c>
      <c r="C1102" s="823">
        <v>481149</v>
      </c>
      <c r="D1102" s="446" t="s">
        <v>274</v>
      </c>
    </row>
    <row r="1103" spans="1:4" x14ac:dyDescent="0.3">
      <c r="A1103" s="762">
        <v>14.2</v>
      </c>
      <c r="B1103" s="791" t="s">
        <v>81</v>
      </c>
      <c r="C1103" s="823">
        <v>481160</v>
      </c>
      <c r="D1103" s="446" t="s">
        <v>274</v>
      </c>
    </row>
    <row r="1104" spans="1:4" x14ac:dyDescent="0.3">
      <c r="A1104" s="762">
        <v>14.2</v>
      </c>
      <c r="B1104" s="791" t="s">
        <v>81</v>
      </c>
      <c r="C1104" s="823">
        <v>481190</v>
      </c>
      <c r="D1104" s="446" t="s">
        <v>274</v>
      </c>
    </row>
    <row r="1105" spans="1:4" x14ac:dyDescent="0.3">
      <c r="A1105" s="762">
        <v>14.2</v>
      </c>
      <c r="B1105" s="791" t="s">
        <v>113</v>
      </c>
      <c r="C1105" s="823">
        <v>481110</v>
      </c>
      <c r="D1105" s="446" t="s">
        <v>274</v>
      </c>
    </row>
    <row r="1106" spans="1:4" x14ac:dyDescent="0.3">
      <c r="A1106" s="762">
        <v>14.2</v>
      </c>
      <c r="B1106" s="791" t="s">
        <v>113</v>
      </c>
      <c r="C1106" s="823">
        <v>481141</v>
      </c>
      <c r="D1106" s="446" t="s">
        <v>274</v>
      </c>
    </row>
    <row r="1107" spans="1:4" x14ac:dyDescent="0.3">
      <c r="A1107" s="762">
        <v>14.2</v>
      </c>
      <c r="B1107" s="791" t="s">
        <v>113</v>
      </c>
      <c r="C1107" s="823">
        <v>481149</v>
      </c>
      <c r="D1107" s="446" t="s">
        <v>274</v>
      </c>
    </row>
    <row r="1108" spans="1:4" x14ac:dyDescent="0.3">
      <c r="A1108" s="762">
        <v>14.2</v>
      </c>
      <c r="B1108" s="791" t="s">
        <v>113</v>
      </c>
      <c r="C1108" s="823">
        <v>481160</v>
      </c>
      <c r="D1108" s="446" t="s">
        <v>274</v>
      </c>
    </row>
    <row r="1109" spans="1:4" x14ac:dyDescent="0.3">
      <c r="A1109" s="762">
        <v>14.2</v>
      </c>
      <c r="B1109" s="791" t="s">
        <v>113</v>
      </c>
      <c r="C1109" s="823">
        <v>481190</v>
      </c>
      <c r="D1109" s="446"/>
    </row>
    <row r="1110" spans="1:4" x14ac:dyDescent="0.3">
      <c r="A1110" s="762">
        <v>14.2</v>
      </c>
      <c r="B1110" s="791" t="s">
        <v>394</v>
      </c>
      <c r="C1110" s="824">
        <v>481110</v>
      </c>
      <c r="D1110" s="446"/>
    </row>
    <row r="1111" spans="1:4" x14ac:dyDescent="0.3">
      <c r="A1111" s="762">
        <v>14.2</v>
      </c>
      <c r="B1111" s="791" t="s">
        <v>394</v>
      </c>
      <c r="C1111" s="824">
        <v>481141</v>
      </c>
      <c r="D1111" s="446"/>
    </row>
    <row r="1112" spans="1:4" x14ac:dyDescent="0.3">
      <c r="A1112" s="762">
        <v>14.2</v>
      </c>
      <c r="B1112" s="791" t="s">
        <v>394</v>
      </c>
      <c r="C1112" s="824">
        <v>481149</v>
      </c>
      <c r="D1112" s="446"/>
    </row>
    <row r="1113" spans="1:4" x14ac:dyDescent="0.3">
      <c r="A1113" s="762">
        <v>14.2</v>
      </c>
      <c r="B1113" s="791" t="s">
        <v>394</v>
      </c>
      <c r="C1113" s="824">
        <v>481160</v>
      </c>
      <c r="D1113" s="446"/>
    </row>
    <row r="1114" spans="1:4" ht="15" thickBot="1" x14ac:dyDescent="0.35">
      <c r="A1114" s="762">
        <v>14.2</v>
      </c>
      <c r="B1114" s="792" t="s">
        <v>394</v>
      </c>
      <c r="C1114" s="825">
        <v>481190</v>
      </c>
      <c r="D1114" s="446" t="s">
        <v>274</v>
      </c>
    </row>
    <row r="1115" spans="1:4" ht="15" thickTop="1" x14ac:dyDescent="0.3">
      <c r="A1115" s="763">
        <v>14.3</v>
      </c>
      <c r="B1115" s="793" t="s">
        <v>80</v>
      </c>
      <c r="C1115" s="826">
        <v>4818</v>
      </c>
      <c r="D1115" s="446"/>
    </row>
    <row r="1116" spans="1:4" x14ac:dyDescent="0.3">
      <c r="A1116" s="762">
        <v>14.3</v>
      </c>
      <c r="B1116" s="786" t="s">
        <v>81</v>
      </c>
      <c r="C1116" s="817">
        <v>4818</v>
      </c>
      <c r="D1116" s="446"/>
    </row>
    <row r="1117" spans="1:4" x14ac:dyDescent="0.3">
      <c r="A1117" s="762">
        <v>14.3</v>
      </c>
      <c r="B1117" s="791" t="s">
        <v>113</v>
      </c>
      <c r="C1117" s="824">
        <v>4818</v>
      </c>
      <c r="D1117" s="446"/>
    </row>
    <row r="1118" spans="1:4" ht="15" thickBot="1" x14ac:dyDescent="0.35">
      <c r="A1118" s="762">
        <v>14.3</v>
      </c>
      <c r="B1118" s="792" t="s">
        <v>394</v>
      </c>
      <c r="C1118" s="825">
        <v>4818</v>
      </c>
      <c r="D1118" s="446"/>
    </row>
    <row r="1119" spans="1:4" ht="15" thickTop="1" x14ac:dyDescent="0.3">
      <c r="A1119" s="763">
        <v>14.4</v>
      </c>
      <c r="B1119" s="793" t="s">
        <v>80</v>
      </c>
      <c r="C1119" s="826">
        <v>4819</v>
      </c>
      <c r="D1119" s="446"/>
    </row>
    <row r="1120" spans="1:4" x14ac:dyDescent="0.3">
      <c r="A1120" s="758">
        <v>14.4</v>
      </c>
      <c r="B1120" s="785" t="s">
        <v>81</v>
      </c>
      <c r="C1120" s="816">
        <v>4819</v>
      </c>
      <c r="D1120" s="446"/>
    </row>
    <row r="1121" spans="1:4" x14ac:dyDescent="0.3">
      <c r="A1121" s="762">
        <v>14.4</v>
      </c>
      <c r="B1121" s="791" t="s">
        <v>113</v>
      </c>
      <c r="C1121" s="824">
        <v>4819</v>
      </c>
      <c r="D1121" s="446"/>
    </row>
    <row r="1122" spans="1:4" ht="15" thickBot="1" x14ac:dyDescent="0.35">
      <c r="A1122" s="764">
        <v>14.4</v>
      </c>
      <c r="B1122" s="792" t="s">
        <v>394</v>
      </c>
      <c r="C1122" s="825">
        <v>4819</v>
      </c>
      <c r="D1122" s="446"/>
    </row>
    <row r="1123" spans="1:4" ht="15" thickTop="1" x14ac:dyDescent="0.3">
      <c r="A1123" s="763">
        <v>14.5</v>
      </c>
      <c r="B1123" s="793" t="s">
        <v>80</v>
      </c>
      <c r="C1123" s="826">
        <v>4814</v>
      </c>
      <c r="D1123" s="446"/>
    </row>
    <row r="1124" spans="1:4" x14ac:dyDescent="0.3">
      <c r="A1124" s="762">
        <v>14.5</v>
      </c>
      <c r="B1124" s="791" t="s">
        <v>80</v>
      </c>
      <c r="C1124" s="824">
        <v>4816</v>
      </c>
      <c r="D1124" s="446"/>
    </row>
    <row r="1125" spans="1:4" x14ac:dyDescent="0.3">
      <c r="A1125" s="762">
        <v>14.5</v>
      </c>
      <c r="B1125" s="791" t="s">
        <v>80</v>
      </c>
      <c r="C1125" s="824">
        <v>4817</v>
      </c>
      <c r="D1125" s="446"/>
    </row>
    <row r="1126" spans="1:4" x14ac:dyDescent="0.3">
      <c r="A1126" s="762">
        <v>14.5</v>
      </c>
      <c r="B1126" s="791" t="s">
        <v>80</v>
      </c>
      <c r="C1126" s="824">
        <v>4820</v>
      </c>
      <c r="D1126" s="446"/>
    </row>
    <row r="1127" spans="1:4" x14ac:dyDescent="0.3">
      <c r="A1127" s="762">
        <v>14.5</v>
      </c>
      <c r="B1127" s="791" t="s">
        <v>80</v>
      </c>
      <c r="C1127" s="824">
        <v>4821</v>
      </c>
      <c r="D1127" s="446"/>
    </row>
    <row r="1128" spans="1:4" x14ac:dyDescent="0.3">
      <c r="A1128" s="762">
        <v>14.5</v>
      </c>
      <c r="B1128" s="791" t="s">
        <v>80</v>
      </c>
      <c r="C1128" s="824">
        <v>4822</v>
      </c>
      <c r="D1128" s="446"/>
    </row>
    <row r="1129" spans="1:4" x14ac:dyDescent="0.3">
      <c r="A1129" s="762">
        <v>14.5</v>
      </c>
      <c r="B1129" s="791" t="s">
        <v>80</v>
      </c>
      <c r="C1129" s="824">
        <v>4823</v>
      </c>
      <c r="D1129" s="446"/>
    </row>
    <row r="1130" spans="1:4" x14ac:dyDescent="0.3">
      <c r="A1130" s="765">
        <v>14.5</v>
      </c>
      <c r="B1130" s="789" t="s">
        <v>81</v>
      </c>
      <c r="C1130" s="827">
        <v>4814</v>
      </c>
      <c r="D1130" s="446"/>
    </row>
    <row r="1131" spans="1:4" x14ac:dyDescent="0.3">
      <c r="A1131" s="765">
        <v>14.5</v>
      </c>
      <c r="B1131" s="789" t="s">
        <v>81</v>
      </c>
      <c r="C1131" s="827">
        <v>4816</v>
      </c>
      <c r="D1131" s="446"/>
    </row>
    <row r="1132" spans="1:4" x14ac:dyDescent="0.3">
      <c r="A1132" s="765">
        <v>14.5</v>
      </c>
      <c r="B1132" s="789" t="s">
        <v>81</v>
      </c>
      <c r="C1132" s="827">
        <v>4817</v>
      </c>
      <c r="D1132" s="446"/>
    </row>
    <row r="1133" spans="1:4" x14ac:dyDescent="0.3">
      <c r="A1133" s="765">
        <v>14.5</v>
      </c>
      <c r="B1133" s="789" t="s">
        <v>81</v>
      </c>
      <c r="C1133" s="827">
        <v>4820</v>
      </c>
      <c r="D1133" s="446" t="s">
        <v>274</v>
      </c>
    </row>
    <row r="1134" spans="1:4" x14ac:dyDescent="0.3">
      <c r="A1134" s="765">
        <v>14.5</v>
      </c>
      <c r="B1134" s="789" t="s">
        <v>81</v>
      </c>
      <c r="C1134" s="827">
        <v>4821</v>
      </c>
      <c r="D1134" s="446"/>
    </row>
    <row r="1135" spans="1:4" x14ac:dyDescent="0.3">
      <c r="A1135" s="765">
        <v>14.5</v>
      </c>
      <c r="B1135" s="789" t="s">
        <v>81</v>
      </c>
      <c r="C1135" s="827">
        <v>4822</v>
      </c>
      <c r="D1135" s="446"/>
    </row>
    <row r="1136" spans="1:4" x14ac:dyDescent="0.3">
      <c r="A1136" s="765">
        <v>14.5</v>
      </c>
      <c r="B1136" s="789" t="s">
        <v>81</v>
      </c>
      <c r="C1136" s="827">
        <v>4823</v>
      </c>
      <c r="D1136" s="446"/>
    </row>
    <row r="1137" spans="1:4" x14ac:dyDescent="0.3">
      <c r="A1137" s="765">
        <v>14.5</v>
      </c>
      <c r="B1137" s="789" t="s">
        <v>113</v>
      </c>
      <c r="C1137" s="827">
        <v>4814</v>
      </c>
      <c r="D1137" s="446" t="s">
        <v>274</v>
      </c>
    </row>
    <row r="1138" spans="1:4" x14ac:dyDescent="0.3">
      <c r="A1138" s="765">
        <v>14.5</v>
      </c>
      <c r="B1138" s="789" t="s">
        <v>113</v>
      </c>
      <c r="C1138" s="827">
        <v>4816</v>
      </c>
      <c r="D1138" s="446"/>
    </row>
    <row r="1139" spans="1:4" x14ac:dyDescent="0.3">
      <c r="A1139" s="765">
        <v>14.5</v>
      </c>
      <c r="B1139" s="789" t="s">
        <v>113</v>
      </c>
      <c r="C1139" s="827">
        <v>4817</v>
      </c>
      <c r="D1139" s="446"/>
    </row>
    <row r="1140" spans="1:4" x14ac:dyDescent="0.3">
      <c r="A1140" s="765">
        <v>14.5</v>
      </c>
      <c r="B1140" s="789" t="s">
        <v>113</v>
      </c>
      <c r="C1140" s="827">
        <v>4820</v>
      </c>
      <c r="D1140" s="446"/>
    </row>
    <row r="1141" spans="1:4" x14ac:dyDescent="0.3">
      <c r="A1141" s="765">
        <v>14.5</v>
      </c>
      <c r="B1141" s="789" t="s">
        <v>113</v>
      </c>
      <c r="C1141" s="827">
        <v>4821</v>
      </c>
      <c r="D1141" s="446"/>
    </row>
    <row r="1142" spans="1:4" x14ac:dyDescent="0.3">
      <c r="A1142" s="765">
        <v>14.5</v>
      </c>
      <c r="B1142" s="789" t="s">
        <v>113</v>
      </c>
      <c r="C1142" s="827">
        <v>4822</v>
      </c>
      <c r="D1142" s="446"/>
    </row>
    <row r="1143" spans="1:4" x14ac:dyDescent="0.3">
      <c r="A1143" s="765">
        <v>14.5</v>
      </c>
      <c r="B1143" s="789" t="s">
        <v>113</v>
      </c>
      <c r="C1143" s="827">
        <v>4823</v>
      </c>
      <c r="D1143" s="446"/>
    </row>
    <row r="1144" spans="1:4" x14ac:dyDescent="0.3">
      <c r="A1144" s="765">
        <v>14.5</v>
      </c>
      <c r="B1144" s="789" t="s">
        <v>394</v>
      </c>
      <c r="C1144" s="827">
        <v>4814</v>
      </c>
      <c r="D1144" s="446"/>
    </row>
    <row r="1145" spans="1:4" x14ac:dyDescent="0.3">
      <c r="A1145" s="765">
        <v>14.5</v>
      </c>
      <c r="B1145" s="789" t="s">
        <v>394</v>
      </c>
      <c r="C1145" s="827">
        <v>4816</v>
      </c>
      <c r="D1145" s="446"/>
    </row>
    <row r="1146" spans="1:4" x14ac:dyDescent="0.3">
      <c r="A1146" s="765">
        <v>14.5</v>
      </c>
      <c r="B1146" s="789" t="s">
        <v>394</v>
      </c>
      <c r="C1146" s="827">
        <v>4817</v>
      </c>
      <c r="D1146" s="446"/>
    </row>
    <row r="1147" spans="1:4" x14ac:dyDescent="0.3">
      <c r="A1147" s="765">
        <v>14.5</v>
      </c>
      <c r="B1147" s="789" t="s">
        <v>394</v>
      </c>
      <c r="C1147" s="827">
        <v>4820</v>
      </c>
      <c r="D1147" s="446"/>
    </row>
    <row r="1148" spans="1:4" x14ac:dyDescent="0.3">
      <c r="A1148" s="765">
        <v>14.5</v>
      </c>
      <c r="B1148" s="789" t="s">
        <v>394</v>
      </c>
      <c r="C1148" s="827">
        <v>4821</v>
      </c>
      <c r="D1148" s="446"/>
    </row>
    <row r="1149" spans="1:4" x14ac:dyDescent="0.3">
      <c r="A1149" s="765">
        <v>14.5</v>
      </c>
      <c r="B1149" s="789" t="s">
        <v>394</v>
      </c>
      <c r="C1149" s="827">
        <v>4822</v>
      </c>
      <c r="D1149" s="446"/>
    </row>
    <row r="1150" spans="1:4" ht="15" thickBot="1" x14ac:dyDescent="0.35">
      <c r="A1150" s="760">
        <v>14.5</v>
      </c>
      <c r="B1150" s="787" t="s">
        <v>394</v>
      </c>
      <c r="C1150" s="818">
        <v>4823</v>
      </c>
      <c r="D1150" s="446"/>
    </row>
    <row r="1151" spans="1:4" ht="15" thickTop="1" x14ac:dyDescent="0.3">
      <c r="A1151" s="762" t="s">
        <v>391</v>
      </c>
      <c r="B1151" s="791" t="s">
        <v>80</v>
      </c>
      <c r="C1151" s="611">
        <v>482390</v>
      </c>
      <c r="D1151" s="610" t="s">
        <v>284</v>
      </c>
    </row>
    <row r="1152" spans="1:4" x14ac:dyDescent="0.3">
      <c r="A1152" s="766" t="s">
        <v>391</v>
      </c>
      <c r="B1152" s="789" t="s">
        <v>81</v>
      </c>
      <c r="C1152" s="613" t="s">
        <v>285</v>
      </c>
      <c r="D1152" s="610" t="s">
        <v>284</v>
      </c>
    </row>
    <row r="1153" spans="1:4" x14ac:dyDescent="0.3">
      <c r="A1153" s="767" t="s">
        <v>391</v>
      </c>
      <c r="B1153" s="790" t="s">
        <v>113</v>
      </c>
      <c r="C1153" s="609" t="s">
        <v>285</v>
      </c>
      <c r="D1153" s="610" t="s">
        <v>284</v>
      </c>
    </row>
    <row r="1154" spans="1:4" ht="15" thickBot="1" x14ac:dyDescent="0.35">
      <c r="A1154" s="768" t="s">
        <v>391</v>
      </c>
      <c r="B1154" s="787" t="s">
        <v>394</v>
      </c>
      <c r="C1154" s="606" t="s">
        <v>285</v>
      </c>
      <c r="D1154" s="610" t="s">
        <v>191</v>
      </c>
    </row>
    <row r="1155" spans="1:4" ht="15" thickTop="1" x14ac:dyDescent="0.3">
      <c r="A1155" s="763" t="s">
        <v>392</v>
      </c>
      <c r="B1155" s="793" t="s">
        <v>80</v>
      </c>
      <c r="C1155" s="826">
        <v>482370</v>
      </c>
      <c r="D1155" s="446"/>
    </row>
    <row r="1156" spans="1:4" x14ac:dyDescent="0.3">
      <c r="A1156" s="766" t="s">
        <v>392</v>
      </c>
      <c r="B1156" s="789" t="s">
        <v>81</v>
      </c>
      <c r="C1156" s="827" t="s">
        <v>286</v>
      </c>
      <c r="D1156" s="446" t="s">
        <v>274</v>
      </c>
    </row>
    <row r="1157" spans="1:4" x14ac:dyDescent="0.3">
      <c r="A1157" s="767" t="s">
        <v>392</v>
      </c>
      <c r="B1157" s="790" t="s">
        <v>113</v>
      </c>
      <c r="C1157" s="822" t="s">
        <v>286</v>
      </c>
      <c r="D1157" s="446"/>
    </row>
    <row r="1158" spans="1:4" ht="15" thickBot="1" x14ac:dyDescent="0.35">
      <c r="A1158" s="768" t="s">
        <v>392</v>
      </c>
      <c r="B1158" s="787" t="s">
        <v>394</v>
      </c>
      <c r="C1158" s="818" t="s">
        <v>286</v>
      </c>
      <c r="D1158" s="446" t="s">
        <v>274</v>
      </c>
    </row>
    <row r="1159" spans="1:4" ht="15" thickTop="1" x14ac:dyDescent="0.3">
      <c r="A1159" s="763" t="s">
        <v>393</v>
      </c>
      <c r="B1159" s="793" t="s">
        <v>80</v>
      </c>
      <c r="C1159" s="826" t="s">
        <v>287</v>
      </c>
      <c r="D1159" s="446"/>
    </row>
    <row r="1160" spans="1:4" x14ac:dyDescent="0.3">
      <c r="A1160" s="766" t="s">
        <v>393</v>
      </c>
      <c r="B1160" s="789" t="s">
        <v>81</v>
      </c>
      <c r="C1160" s="827" t="s">
        <v>287</v>
      </c>
      <c r="D1160" s="446" t="s">
        <v>274</v>
      </c>
    </row>
    <row r="1161" spans="1:4" x14ac:dyDescent="0.3">
      <c r="A1161" s="767" t="s">
        <v>393</v>
      </c>
      <c r="B1161" s="790" t="s">
        <v>113</v>
      </c>
      <c r="C1161" s="822" t="s">
        <v>287</v>
      </c>
      <c r="D1161" s="614"/>
    </row>
    <row r="1162" spans="1:4" ht="15" thickBot="1" x14ac:dyDescent="0.35">
      <c r="A1162" s="768" t="s">
        <v>393</v>
      </c>
      <c r="B1162" s="787" t="s">
        <v>394</v>
      </c>
      <c r="C1162" s="818" t="s">
        <v>287</v>
      </c>
      <c r="D1162" s="447" t="s">
        <v>274</v>
      </c>
    </row>
    <row r="1163" spans="1:4" ht="15" thickTop="1" x14ac:dyDescent="0.3">
      <c r="A1163" s="762">
        <v>12.6</v>
      </c>
      <c r="B1163" s="791" t="s">
        <v>80</v>
      </c>
      <c r="C1163" s="611">
        <v>482110</v>
      </c>
      <c r="D1163" s="610" t="s">
        <v>191</v>
      </c>
    </row>
    <row r="1164" spans="1:4" x14ac:dyDescent="0.3">
      <c r="A1164" s="762">
        <v>12.6</v>
      </c>
      <c r="B1164" s="791" t="s">
        <v>80</v>
      </c>
      <c r="C1164" s="611">
        <v>482190</v>
      </c>
      <c r="D1164" s="610" t="s">
        <v>191</v>
      </c>
    </row>
    <row r="1165" spans="1:4" x14ac:dyDescent="0.3">
      <c r="A1165" s="762">
        <v>12.6</v>
      </c>
      <c r="B1165" s="791" t="s">
        <v>80</v>
      </c>
      <c r="C1165" s="611">
        <v>482210</v>
      </c>
      <c r="D1165" s="610" t="s">
        <v>191</v>
      </c>
    </row>
    <row r="1166" spans="1:4" x14ac:dyDescent="0.3">
      <c r="A1166" s="762">
        <v>12.6</v>
      </c>
      <c r="B1166" s="791" t="s">
        <v>80</v>
      </c>
      <c r="C1166" s="611">
        <v>482290</v>
      </c>
      <c r="D1166" s="610" t="s">
        <v>191</v>
      </c>
    </row>
    <row r="1167" spans="1:4" x14ac:dyDescent="0.3">
      <c r="A1167" s="762">
        <v>12.6</v>
      </c>
      <c r="B1167" s="791" t="s">
        <v>80</v>
      </c>
      <c r="C1167" s="611">
        <v>482312</v>
      </c>
      <c r="D1167" s="610" t="s">
        <v>191</v>
      </c>
    </row>
    <row r="1168" spans="1:4" x14ac:dyDescent="0.3">
      <c r="A1168" s="762">
        <v>12.6</v>
      </c>
      <c r="B1168" s="791" t="s">
        <v>80</v>
      </c>
      <c r="C1168" s="611">
        <v>482319</v>
      </c>
      <c r="D1168" s="610" t="s">
        <v>191</v>
      </c>
    </row>
    <row r="1169" spans="1:4" x14ac:dyDescent="0.3">
      <c r="A1169" s="762">
        <v>12.6</v>
      </c>
      <c r="B1169" s="791" t="s">
        <v>80</v>
      </c>
      <c r="C1169" s="611">
        <v>482320</v>
      </c>
      <c r="D1169" s="610" t="s">
        <v>191</v>
      </c>
    </row>
    <row r="1170" spans="1:4" x14ac:dyDescent="0.3">
      <c r="A1170" s="762">
        <v>12.6</v>
      </c>
      <c r="B1170" s="791" t="s">
        <v>80</v>
      </c>
      <c r="C1170" s="611">
        <v>482340</v>
      </c>
      <c r="D1170" s="610" t="s">
        <v>191</v>
      </c>
    </row>
    <row r="1171" spans="1:4" x14ac:dyDescent="0.3">
      <c r="A1171" s="762">
        <v>12.6</v>
      </c>
      <c r="B1171" s="791" t="s">
        <v>80</v>
      </c>
      <c r="C1171" s="611">
        <v>482360</v>
      </c>
      <c r="D1171" s="610" t="s">
        <v>191</v>
      </c>
    </row>
    <row r="1172" spans="1:4" x14ac:dyDescent="0.3">
      <c r="A1172" s="762">
        <v>12.6</v>
      </c>
      <c r="B1172" s="791" t="s">
        <v>80</v>
      </c>
      <c r="C1172" s="611">
        <v>482370</v>
      </c>
      <c r="D1172" s="610" t="s">
        <v>191</v>
      </c>
    </row>
    <row r="1173" spans="1:4" x14ac:dyDescent="0.3">
      <c r="A1173" s="762">
        <v>12.6</v>
      </c>
      <c r="B1173" s="791" t="s">
        <v>80</v>
      </c>
      <c r="C1173" s="611">
        <v>482390</v>
      </c>
      <c r="D1173" s="610" t="s">
        <v>191</v>
      </c>
    </row>
    <row r="1174" spans="1:4" x14ac:dyDescent="0.3">
      <c r="A1174" s="762">
        <v>12.6</v>
      </c>
      <c r="B1174" s="791" t="s">
        <v>80</v>
      </c>
      <c r="C1174" s="611">
        <v>480210</v>
      </c>
      <c r="D1174" s="610" t="s">
        <v>191</v>
      </c>
    </row>
    <row r="1175" spans="1:4" x14ac:dyDescent="0.3">
      <c r="A1175" s="762">
        <v>12.6</v>
      </c>
      <c r="B1175" s="791" t="s">
        <v>80</v>
      </c>
      <c r="C1175" s="611">
        <v>480220</v>
      </c>
      <c r="D1175" s="610" t="s">
        <v>191</v>
      </c>
    </row>
    <row r="1176" spans="1:4" x14ac:dyDescent="0.3">
      <c r="A1176" s="762">
        <v>12.6</v>
      </c>
      <c r="B1176" s="791" t="s">
        <v>80</v>
      </c>
      <c r="C1176" s="611">
        <v>480230</v>
      </c>
      <c r="D1176" s="610" t="s">
        <v>191</v>
      </c>
    </row>
    <row r="1177" spans="1:4" x14ac:dyDescent="0.3">
      <c r="A1177" s="762">
        <v>12.6</v>
      </c>
      <c r="B1177" s="791" t="s">
        <v>80</v>
      </c>
      <c r="C1177" s="611">
        <v>480240</v>
      </c>
      <c r="D1177" s="610" t="s">
        <v>191</v>
      </c>
    </row>
    <row r="1178" spans="1:4" x14ac:dyDescent="0.3">
      <c r="A1178" s="762">
        <v>12.6</v>
      </c>
      <c r="B1178" s="791" t="s">
        <v>80</v>
      </c>
      <c r="C1178" s="611">
        <v>480254</v>
      </c>
      <c r="D1178" s="610" t="s">
        <v>191</v>
      </c>
    </row>
    <row r="1179" spans="1:4" x14ac:dyDescent="0.3">
      <c r="A1179" s="762">
        <v>12.6</v>
      </c>
      <c r="B1179" s="791" t="s">
        <v>80</v>
      </c>
      <c r="C1179" s="611">
        <v>480255</v>
      </c>
      <c r="D1179" s="610" t="s">
        <v>191</v>
      </c>
    </row>
    <row r="1180" spans="1:4" x14ac:dyDescent="0.3">
      <c r="A1180" s="762">
        <v>12.6</v>
      </c>
      <c r="B1180" s="791" t="s">
        <v>80</v>
      </c>
      <c r="C1180" s="611">
        <v>480256</v>
      </c>
      <c r="D1180" s="610" t="s">
        <v>191</v>
      </c>
    </row>
    <row r="1181" spans="1:4" x14ac:dyDescent="0.3">
      <c r="A1181" s="762">
        <v>12.6</v>
      </c>
      <c r="B1181" s="791" t="s">
        <v>80</v>
      </c>
      <c r="C1181" s="611">
        <v>480257</v>
      </c>
      <c r="D1181" s="610" t="s">
        <v>191</v>
      </c>
    </row>
    <row r="1182" spans="1:4" x14ac:dyDescent="0.3">
      <c r="A1182" s="762">
        <v>12.6</v>
      </c>
      <c r="B1182" s="791" t="s">
        <v>80</v>
      </c>
      <c r="C1182" s="611">
        <v>480258</v>
      </c>
      <c r="D1182" s="610" t="s">
        <v>191</v>
      </c>
    </row>
    <row r="1183" spans="1:4" x14ac:dyDescent="0.3">
      <c r="A1183" s="762">
        <v>12.6</v>
      </c>
      <c r="B1183" s="791" t="s">
        <v>80</v>
      </c>
      <c r="C1183" s="611">
        <v>480261</v>
      </c>
      <c r="D1183" s="610" t="s">
        <v>191</v>
      </c>
    </row>
    <row r="1184" spans="1:4" x14ac:dyDescent="0.3">
      <c r="A1184" s="762">
        <v>12.6</v>
      </c>
      <c r="B1184" s="791" t="s">
        <v>80</v>
      </c>
      <c r="C1184" s="611" t="s">
        <v>280</v>
      </c>
      <c r="D1184" s="610" t="s">
        <v>191</v>
      </c>
    </row>
    <row r="1185" spans="1:4" x14ac:dyDescent="0.3">
      <c r="A1185" s="762">
        <v>12.6</v>
      </c>
      <c r="B1185" s="791" t="s">
        <v>80</v>
      </c>
      <c r="C1185" s="611" t="s">
        <v>281</v>
      </c>
      <c r="D1185" s="610" t="s">
        <v>191</v>
      </c>
    </row>
    <row r="1186" spans="1:4" x14ac:dyDescent="0.3">
      <c r="A1186" s="762">
        <v>12.6</v>
      </c>
      <c r="B1186" s="791" t="s">
        <v>80</v>
      </c>
      <c r="C1186" s="611">
        <v>481013</v>
      </c>
      <c r="D1186" s="610" t="s">
        <v>191</v>
      </c>
    </row>
    <row r="1187" spans="1:4" x14ac:dyDescent="0.3">
      <c r="A1187" s="762">
        <v>12.6</v>
      </c>
      <c r="B1187" s="791" t="s">
        <v>80</v>
      </c>
      <c r="C1187" s="611">
        <v>481014</v>
      </c>
      <c r="D1187" s="610" t="s">
        <v>191</v>
      </c>
    </row>
    <row r="1188" spans="1:4" x14ac:dyDescent="0.3">
      <c r="A1188" s="762">
        <v>12.6</v>
      </c>
      <c r="B1188" s="791" t="s">
        <v>80</v>
      </c>
      <c r="C1188" s="611">
        <v>481019</v>
      </c>
      <c r="D1188" s="610" t="s">
        <v>191</v>
      </c>
    </row>
    <row r="1189" spans="1:4" x14ac:dyDescent="0.3">
      <c r="A1189" s="762">
        <v>12.6</v>
      </c>
      <c r="B1189" s="791" t="s">
        <v>80</v>
      </c>
      <c r="C1189" s="611">
        <v>481022</v>
      </c>
      <c r="D1189" s="610" t="s">
        <v>191</v>
      </c>
    </row>
    <row r="1190" spans="1:4" x14ac:dyDescent="0.3">
      <c r="A1190" s="762">
        <v>12.6</v>
      </c>
      <c r="B1190" s="791" t="s">
        <v>80</v>
      </c>
      <c r="C1190" s="611">
        <v>481029</v>
      </c>
      <c r="D1190" s="610" t="s">
        <v>191</v>
      </c>
    </row>
    <row r="1191" spans="1:4" x14ac:dyDescent="0.3">
      <c r="A1191" s="762">
        <v>12.6</v>
      </c>
      <c r="B1191" s="791" t="s">
        <v>80</v>
      </c>
      <c r="C1191" s="611">
        <v>481031</v>
      </c>
      <c r="D1191" s="610" t="s">
        <v>191</v>
      </c>
    </row>
    <row r="1192" spans="1:4" x14ac:dyDescent="0.3">
      <c r="A1192" s="762">
        <v>12.6</v>
      </c>
      <c r="B1192" s="791" t="s">
        <v>80</v>
      </c>
      <c r="C1192" s="611">
        <v>481032</v>
      </c>
      <c r="D1192" s="610" t="s">
        <v>191</v>
      </c>
    </row>
    <row r="1193" spans="1:4" x14ac:dyDescent="0.3">
      <c r="A1193" s="762">
        <v>12.6</v>
      </c>
      <c r="B1193" s="791" t="s">
        <v>80</v>
      </c>
      <c r="C1193" s="611">
        <v>481039</v>
      </c>
      <c r="D1193" s="610" t="s">
        <v>191</v>
      </c>
    </row>
    <row r="1194" spans="1:4" x14ac:dyDescent="0.3">
      <c r="A1194" s="762">
        <v>12.6</v>
      </c>
      <c r="B1194" s="791" t="s">
        <v>80</v>
      </c>
      <c r="C1194" s="611">
        <v>481092</v>
      </c>
      <c r="D1194" s="610" t="s">
        <v>191</v>
      </c>
    </row>
    <row r="1195" spans="1:4" x14ac:dyDescent="0.3">
      <c r="A1195" s="762">
        <v>12.6</v>
      </c>
      <c r="B1195" s="791" t="s">
        <v>80</v>
      </c>
      <c r="C1195" s="611" t="s">
        <v>282</v>
      </c>
      <c r="D1195" s="610" t="s">
        <v>191</v>
      </c>
    </row>
    <row r="1196" spans="1:4" x14ac:dyDescent="0.3">
      <c r="A1196" s="766" t="s">
        <v>283</v>
      </c>
      <c r="B1196" s="789" t="s">
        <v>81</v>
      </c>
      <c r="C1196" s="827">
        <v>481410</v>
      </c>
      <c r="D1196" s="446"/>
    </row>
    <row r="1197" spans="1:4" x14ac:dyDescent="0.3">
      <c r="A1197" s="766" t="s">
        <v>283</v>
      </c>
      <c r="B1197" s="789" t="s">
        <v>81</v>
      </c>
      <c r="C1197" s="827">
        <v>481420</v>
      </c>
      <c r="D1197" s="446"/>
    </row>
    <row r="1198" spans="1:4" x14ac:dyDescent="0.3">
      <c r="A1198" s="766" t="s">
        <v>283</v>
      </c>
      <c r="B1198" s="789" t="s">
        <v>81</v>
      </c>
      <c r="C1198" s="827">
        <v>481490</v>
      </c>
      <c r="D1198" s="446"/>
    </row>
    <row r="1199" spans="1:4" x14ac:dyDescent="0.3">
      <c r="A1199" s="766" t="s">
        <v>283</v>
      </c>
      <c r="B1199" s="789" t="s">
        <v>81</v>
      </c>
      <c r="C1199" s="827">
        <v>481710</v>
      </c>
      <c r="D1199" s="446"/>
    </row>
    <row r="1200" spans="1:4" x14ac:dyDescent="0.3">
      <c r="A1200" s="766" t="s">
        <v>283</v>
      </c>
      <c r="B1200" s="789" t="s">
        <v>81</v>
      </c>
      <c r="C1200" s="827">
        <v>481720</v>
      </c>
      <c r="D1200" s="446"/>
    </row>
    <row r="1201" spans="1:4" x14ac:dyDescent="0.3">
      <c r="A1201" s="766" t="s">
        <v>283</v>
      </c>
      <c r="B1201" s="789" t="s">
        <v>81</v>
      </c>
      <c r="C1201" s="827">
        <v>481730</v>
      </c>
      <c r="D1201" s="446"/>
    </row>
    <row r="1202" spans="1:4" x14ac:dyDescent="0.3">
      <c r="A1202" s="766" t="s">
        <v>283</v>
      </c>
      <c r="B1202" s="789" t="s">
        <v>81</v>
      </c>
      <c r="C1202" s="827">
        <v>482010</v>
      </c>
      <c r="D1202" s="446" t="s">
        <v>274</v>
      </c>
    </row>
    <row r="1203" spans="1:4" x14ac:dyDescent="0.3">
      <c r="A1203" s="766" t="s">
        <v>283</v>
      </c>
      <c r="B1203" s="789" t="s">
        <v>81</v>
      </c>
      <c r="C1203" s="827">
        <v>482020</v>
      </c>
      <c r="D1203" s="446"/>
    </row>
    <row r="1204" spans="1:4" x14ac:dyDescent="0.3">
      <c r="A1204" s="766" t="s">
        <v>283</v>
      </c>
      <c r="B1204" s="789" t="s">
        <v>81</v>
      </c>
      <c r="C1204" s="827">
        <v>482030</v>
      </c>
      <c r="D1204" s="446"/>
    </row>
    <row r="1205" spans="1:4" x14ac:dyDescent="0.3">
      <c r="A1205" s="766" t="s">
        <v>283</v>
      </c>
      <c r="B1205" s="789" t="s">
        <v>81</v>
      </c>
      <c r="C1205" s="827">
        <v>482040</v>
      </c>
      <c r="D1205" s="446"/>
    </row>
    <row r="1206" spans="1:4" x14ac:dyDescent="0.3">
      <c r="A1206" s="766" t="s">
        <v>283</v>
      </c>
      <c r="B1206" s="789" t="s">
        <v>81</v>
      </c>
      <c r="C1206" s="827">
        <v>482050</v>
      </c>
      <c r="D1206" s="446"/>
    </row>
    <row r="1207" spans="1:4" x14ac:dyDescent="0.3">
      <c r="A1207" s="766" t="s">
        <v>283</v>
      </c>
      <c r="B1207" s="789" t="s">
        <v>81</v>
      </c>
      <c r="C1207" s="827">
        <v>482090</v>
      </c>
      <c r="D1207" s="446"/>
    </row>
    <row r="1208" spans="1:4" x14ac:dyDescent="0.3">
      <c r="A1208" s="766" t="s">
        <v>283</v>
      </c>
      <c r="B1208" s="789" t="s">
        <v>81</v>
      </c>
      <c r="C1208" s="827">
        <v>482110</v>
      </c>
      <c r="D1208" s="446"/>
    </row>
    <row r="1209" spans="1:4" x14ac:dyDescent="0.3">
      <c r="A1209" s="765">
        <v>12.6</v>
      </c>
      <c r="B1209" s="789" t="s">
        <v>81</v>
      </c>
      <c r="C1209" s="827">
        <v>482190</v>
      </c>
      <c r="D1209" s="446"/>
    </row>
    <row r="1210" spans="1:4" x14ac:dyDescent="0.3">
      <c r="A1210" s="765">
        <v>12.6</v>
      </c>
      <c r="B1210" s="789" t="s">
        <v>81</v>
      </c>
      <c r="C1210" s="827">
        <v>482210</v>
      </c>
      <c r="D1210" s="446"/>
    </row>
    <row r="1211" spans="1:4" x14ac:dyDescent="0.3">
      <c r="A1211" s="765">
        <v>12.6</v>
      </c>
      <c r="B1211" s="789" t="s">
        <v>81</v>
      </c>
      <c r="C1211" s="827">
        <v>482290</v>
      </c>
      <c r="D1211" s="446"/>
    </row>
    <row r="1212" spans="1:4" x14ac:dyDescent="0.3">
      <c r="A1212" s="765">
        <v>12.6</v>
      </c>
      <c r="B1212" s="789" t="s">
        <v>81</v>
      </c>
      <c r="C1212" s="827">
        <v>482320</v>
      </c>
      <c r="D1212" s="446"/>
    </row>
    <row r="1213" spans="1:4" x14ac:dyDescent="0.3">
      <c r="A1213" s="765">
        <v>12.6</v>
      </c>
      <c r="B1213" s="789" t="s">
        <v>81</v>
      </c>
      <c r="C1213" s="827">
        <v>482340</v>
      </c>
      <c r="D1213" s="446"/>
    </row>
    <row r="1214" spans="1:4" x14ac:dyDescent="0.3">
      <c r="A1214" s="765">
        <v>12.6</v>
      </c>
      <c r="B1214" s="789" t="s">
        <v>81</v>
      </c>
      <c r="C1214" s="827">
        <v>482361</v>
      </c>
      <c r="D1214" s="446"/>
    </row>
    <row r="1215" spans="1:4" x14ac:dyDescent="0.3">
      <c r="A1215" s="765">
        <v>12.6</v>
      </c>
      <c r="B1215" s="789" t="s">
        <v>81</v>
      </c>
      <c r="C1215" s="827">
        <v>482369</v>
      </c>
      <c r="D1215" s="446"/>
    </row>
    <row r="1216" spans="1:4" x14ac:dyDescent="0.3">
      <c r="A1216" s="765">
        <v>12.6</v>
      </c>
      <c r="B1216" s="789" t="s">
        <v>81</v>
      </c>
      <c r="C1216" s="827">
        <v>482370</v>
      </c>
      <c r="D1216" s="446"/>
    </row>
    <row r="1217" spans="1:4" x14ac:dyDescent="0.3">
      <c r="A1217" s="765">
        <v>12.6</v>
      </c>
      <c r="B1217" s="789" t="s">
        <v>81</v>
      </c>
      <c r="C1217" s="827">
        <v>482390</v>
      </c>
      <c r="D1217" s="446"/>
    </row>
    <row r="1218" spans="1:4" x14ac:dyDescent="0.3">
      <c r="A1218" s="766" t="s">
        <v>283</v>
      </c>
      <c r="B1218" s="789" t="s">
        <v>113</v>
      </c>
      <c r="C1218" s="827">
        <v>481420</v>
      </c>
      <c r="D1218" s="446" t="s">
        <v>274</v>
      </c>
    </row>
    <row r="1219" spans="1:4" x14ac:dyDescent="0.3">
      <c r="A1219" s="766" t="s">
        <v>283</v>
      </c>
      <c r="B1219" s="789" t="s">
        <v>113</v>
      </c>
      <c r="C1219" s="827">
        <v>481490</v>
      </c>
      <c r="D1219" s="446"/>
    </row>
    <row r="1220" spans="1:4" x14ac:dyDescent="0.3">
      <c r="A1220" s="766" t="s">
        <v>283</v>
      </c>
      <c r="B1220" s="789" t="s">
        <v>113</v>
      </c>
      <c r="C1220" s="827">
        <v>481710</v>
      </c>
      <c r="D1220" s="446"/>
    </row>
    <row r="1221" spans="1:4" x14ac:dyDescent="0.3">
      <c r="A1221" s="766" t="s">
        <v>283</v>
      </c>
      <c r="B1221" s="789" t="s">
        <v>113</v>
      </c>
      <c r="C1221" s="827">
        <v>481720</v>
      </c>
      <c r="D1221" s="446"/>
    </row>
    <row r="1222" spans="1:4" x14ac:dyDescent="0.3">
      <c r="A1222" s="766" t="s">
        <v>283</v>
      </c>
      <c r="B1222" s="789" t="s">
        <v>113</v>
      </c>
      <c r="C1222" s="827">
        <v>481730</v>
      </c>
      <c r="D1222" s="446"/>
    </row>
    <row r="1223" spans="1:4" x14ac:dyDescent="0.3">
      <c r="A1223" s="766" t="s">
        <v>283</v>
      </c>
      <c r="B1223" s="789" t="s">
        <v>113</v>
      </c>
      <c r="C1223" s="827">
        <v>482020</v>
      </c>
      <c r="D1223" s="446"/>
    </row>
    <row r="1224" spans="1:4" x14ac:dyDescent="0.3">
      <c r="A1224" s="766" t="s">
        <v>283</v>
      </c>
      <c r="B1224" s="789" t="s">
        <v>113</v>
      </c>
      <c r="C1224" s="827">
        <v>482030</v>
      </c>
      <c r="D1224" s="446"/>
    </row>
    <row r="1225" spans="1:4" x14ac:dyDescent="0.3">
      <c r="A1225" s="766" t="s">
        <v>283</v>
      </c>
      <c r="B1225" s="789" t="s">
        <v>113</v>
      </c>
      <c r="C1225" s="827">
        <v>482040</v>
      </c>
      <c r="D1225" s="446"/>
    </row>
    <row r="1226" spans="1:4" x14ac:dyDescent="0.3">
      <c r="A1226" s="766" t="s">
        <v>283</v>
      </c>
      <c r="B1226" s="789" t="s">
        <v>113</v>
      </c>
      <c r="C1226" s="827">
        <v>482050</v>
      </c>
      <c r="D1226" s="446"/>
    </row>
    <row r="1227" spans="1:4" x14ac:dyDescent="0.3">
      <c r="A1227" s="766" t="s">
        <v>283</v>
      </c>
      <c r="B1227" s="789" t="s">
        <v>113</v>
      </c>
      <c r="C1227" s="827">
        <v>482090</v>
      </c>
      <c r="D1227" s="446"/>
    </row>
    <row r="1228" spans="1:4" x14ac:dyDescent="0.3">
      <c r="A1228" s="766" t="s">
        <v>283</v>
      </c>
      <c r="B1228" s="789" t="s">
        <v>113</v>
      </c>
      <c r="C1228" s="827">
        <v>482110</v>
      </c>
      <c r="D1228" s="446"/>
    </row>
    <row r="1229" spans="1:4" x14ac:dyDescent="0.3">
      <c r="A1229" s="766" t="s">
        <v>283</v>
      </c>
      <c r="B1229" s="789" t="s">
        <v>113</v>
      </c>
      <c r="C1229" s="827">
        <v>482190</v>
      </c>
      <c r="D1229" s="446"/>
    </row>
    <row r="1230" spans="1:4" x14ac:dyDescent="0.3">
      <c r="A1230" s="766" t="s">
        <v>283</v>
      </c>
      <c r="B1230" s="789" t="s">
        <v>113</v>
      </c>
      <c r="C1230" s="827">
        <v>482210</v>
      </c>
      <c r="D1230" s="446"/>
    </row>
    <row r="1231" spans="1:4" x14ac:dyDescent="0.3">
      <c r="A1231" s="766" t="s">
        <v>283</v>
      </c>
      <c r="B1231" s="789" t="s">
        <v>113</v>
      </c>
      <c r="C1231" s="827">
        <v>482290</v>
      </c>
      <c r="D1231" s="446"/>
    </row>
    <row r="1232" spans="1:4" x14ac:dyDescent="0.3">
      <c r="A1232" s="766" t="s">
        <v>283</v>
      </c>
      <c r="B1232" s="789" t="s">
        <v>113</v>
      </c>
      <c r="C1232" s="827">
        <v>482320</v>
      </c>
      <c r="D1232" s="446"/>
    </row>
    <row r="1233" spans="1:4" x14ac:dyDescent="0.3">
      <c r="A1233" s="766" t="s">
        <v>283</v>
      </c>
      <c r="B1233" s="789" t="s">
        <v>113</v>
      </c>
      <c r="C1233" s="827">
        <v>482340</v>
      </c>
      <c r="D1233" s="446"/>
    </row>
    <row r="1234" spans="1:4" x14ac:dyDescent="0.3">
      <c r="A1234" s="766" t="s">
        <v>283</v>
      </c>
      <c r="B1234" s="789" t="s">
        <v>113</v>
      </c>
      <c r="C1234" s="827">
        <v>482361</v>
      </c>
      <c r="D1234" s="446"/>
    </row>
    <row r="1235" spans="1:4" x14ac:dyDescent="0.3">
      <c r="A1235" s="766" t="s">
        <v>283</v>
      </c>
      <c r="B1235" s="789" t="s">
        <v>113</v>
      </c>
      <c r="C1235" s="827">
        <v>482369</v>
      </c>
      <c r="D1235" s="446"/>
    </row>
    <row r="1236" spans="1:4" x14ac:dyDescent="0.3">
      <c r="A1236" s="766" t="s">
        <v>283</v>
      </c>
      <c r="B1236" s="789" t="s">
        <v>113</v>
      </c>
      <c r="C1236" s="827">
        <v>482370</v>
      </c>
      <c r="D1236" s="446"/>
    </row>
    <row r="1237" spans="1:4" ht="15" thickBot="1" x14ac:dyDescent="0.35">
      <c r="A1237" s="768" t="s">
        <v>283</v>
      </c>
      <c r="B1237" s="787" t="s">
        <v>113</v>
      </c>
      <c r="C1237" s="818">
        <v>482390</v>
      </c>
      <c r="D1237" s="446"/>
    </row>
    <row r="1238" spans="1:4" ht="15" thickTop="1" x14ac:dyDescent="0.3">
      <c r="A1238" s="763" t="s">
        <v>74</v>
      </c>
      <c r="B1238" s="793" t="s">
        <v>80</v>
      </c>
      <c r="C1238" s="612">
        <v>480210</v>
      </c>
      <c r="D1238" s="610" t="s">
        <v>284</v>
      </c>
    </row>
    <row r="1239" spans="1:4" x14ac:dyDescent="0.3">
      <c r="A1239" s="762" t="s">
        <v>74</v>
      </c>
      <c r="B1239" s="791" t="s">
        <v>80</v>
      </c>
      <c r="C1239" s="611">
        <v>480220</v>
      </c>
      <c r="D1239" s="610" t="s">
        <v>284</v>
      </c>
    </row>
    <row r="1240" spans="1:4" x14ac:dyDescent="0.3">
      <c r="A1240" s="762" t="s">
        <v>74</v>
      </c>
      <c r="B1240" s="791" t="s">
        <v>80</v>
      </c>
      <c r="C1240" s="611">
        <v>480230</v>
      </c>
      <c r="D1240" s="610" t="s">
        <v>284</v>
      </c>
    </row>
    <row r="1241" spans="1:4" x14ac:dyDescent="0.3">
      <c r="A1241" s="762" t="s">
        <v>74</v>
      </c>
      <c r="B1241" s="791" t="s">
        <v>80</v>
      </c>
      <c r="C1241" s="611">
        <v>480240</v>
      </c>
      <c r="D1241" s="610" t="s">
        <v>284</v>
      </c>
    </row>
    <row r="1242" spans="1:4" x14ac:dyDescent="0.3">
      <c r="A1242" s="762" t="s">
        <v>74</v>
      </c>
      <c r="B1242" s="791" t="s">
        <v>80</v>
      </c>
      <c r="C1242" s="611">
        <v>480254</v>
      </c>
      <c r="D1242" s="610" t="s">
        <v>284</v>
      </c>
    </row>
    <row r="1243" spans="1:4" x14ac:dyDescent="0.3">
      <c r="A1243" s="762" t="s">
        <v>74</v>
      </c>
      <c r="B1243" s="791" t="s">
        <v>80</v>
      </c>
      <c r="C1243" s="611">
        <v>480255</v>
      </c>
      <c r="D1243" s="610" t="s">
        <v>284</v>
      </c>
    </row>
    <row r="1244" spans="1:4" x14ac:dyDescent="0.3">
      <c r="A1244" s="762" t="s">
        <v>74</v>
      </c>
      <c r="B1244" s="791" t="s">
        <v>80</v>
      </c>
      <c r="C1244" s="611">
        <v>480256</v>
      </c>
      <c r="D1244" s="610" t="s">
        <v>284</v>
      </c>
    </row>
    <row r="1245" spans="1:4" x14ac:dyDescent="0.3">
      <c r="A1245" s="762" t="s">
        <v>74</v>
      </c>
      <c r="B1245" s="791" t="s">
        <v>80</v>
      </c>
      <c r="C1245" s="611">
        <v>480257</v>
      </c>
      <c r="D1245" s="610" t="s">
        <v>284</v>
      </c>
    </row>
    <row r="1246" spans="1:4" x14ac:dyDescent="0.3">
      <c r="A1246" s="762" t="s">
        <v>74</v>
      </c>
      <c r="B1246" s="791" t="s">
        <v>80</v>
      </c>
      <c r="C1246" s="611">
        <v>480258</v>
      </c>
      <c r="D1246" s="610" t="s">
        <v>284</v>
      </c>
    </row>
    <row r="1247" spans="1:4" x14ac:dyDescent="0.3">
      <c r="A1247" s="762" t="s">
        <v>74</v>
      </c>
      <c r="B1247" s="791" t="s">
        <v>80</v>
      </c>
      <c r="C1247" s="611">
        <v>480261</v>
      </c>
      <c r="D1247" s="610" t="s">
        <v>284</v>
      </c>
    </row>
    <row r="1248" spans="1:4" x14ac:dyDescent="0.3">
      <c r="A1248" s="762" t="s">
        <v>74</v>
      </c>
      <c r="B1248" s="791" t="s">
        <v>80</v>
      </c>
      <c r="C1248" s="611" t="s">
        <v>280</v>
      </c>
      <c r="D1248" s="610" t="s">
        <v>284</v>
      </c>
    </row>
    <row r="1249" spans="1:4" x14ac:dyDescent="0.3">
      <c r="A1249" s="762" t="s">
        <v>74</v>
      </c>
      <c r="B1249" s="791" t="s">
        <v>80</v>
      </c>
      <c r="C1249" s="611" t="s">
        <v>281</v>
      </c>
      <c r="D1249" s="610" t="s">
        <v>284</v>
      </c>
    </row>
    <row r="1250" spans="1:4" x14ac:dyDescent="0.3">
      <c r="A1250" s="762" t="s">
        <v>74</v>
      </c>
      <c r="B1250" s="791" t="s">
        <v>80</v>
      </c>
      <c r="C1250" s="611">
        <v>481013</v>
      </c>
      <c r="D1250" s="610" t="s">
        <v>284</v>
      </c>
    </row>
    <row r="1251" spans="1:4" x14ac:dyDescent="0.3">
      <c r="A1251" s="762" t="s">
        <v>74</v>
      </c>
      <c r="B1251" s="791" t="s">
        <v>80</v>
      </c>
      <c r="C1251" s="611">
        <v>481014</v>
      </c>
      <c r="D1251" s="610" t="s">
        <v>284</v>
      </c>
    </row>
    <row r="1252" spans="1:4" x14ac:dyDescent="0.3">
      <c r="A1252" s="762" t="s">
        <v>74</v>
      </c>
      <c r="B1252" s="791" t="s">
        <v>80</v>
      </c>
      <c r="C1252" s="611">
        <v>481019</v>
      </c>
      <c r="D1252" s="610" t="s">
        <v>284</v>
      </c>
    </row>
    <row r="1253" spans="1:4" x14ac:dyDescent="0.3">
      <c r="A1253" s="762" t="s">
        <v>74</v>
      </c>
      <c r="B1253" s="791" t="s">
        <v>80</v>
      </c>
      <c r="C1253" s="611">
        <v>481022</v>
      </c>
      <c r="D1253" s="610" t="s">
        <v>284</v>
      </c>
    </row>
    <row r="1254" spans="1:4" x14ac:dyDescent="0.3">
      <c r="A1254" s="762" t="s">
        <v>74</v>
      </c>
      <c r="B1254" s="791" t="s">
        <v>80</v>
      </c>
      <c r="C1254" s="611">
        <v>481029</v>
      </c>
      <c r="D1254" s="610" t="s">
        <v>284</v>
      </c>
    </row>
    <row r="1255" spans="1:4" x14ac:dyDescent="0.3">
      <c r="A1255" s="762" t="s">
        <v>74</v>
      </c>
      <c r="B1255" s="791" t="s">
        <v>80</v>
      </c>
      <c r="C1255" s="611">
        <v>481031</v>
      </c>
      <c r="D1255" s="610" t="s">
        <v>284</v>
      </c>
    </row>
    <row r="1256" spans="1:4" x14ac:dyDescent="0.3">
      <c r="A1256" s="762" t="s">
        <v>74</v>
      </c>
      <c r="B1256" s="791" t="s">
        <v>80</v>
      </c>
      <c r="C1256" s="611">
        <v>481032</v>
      </c>
      <c r="D1256" s="610" t="s">
        <v>284</v>
      </c>
    </row>
    <row r="1257" spans="1:4" x14ac:dyDescent="0.3">
      <c r="A1257" s="762" t="s">
        <v>74</v>
      </c>
      <c r="B1257" s="791" t="s">
        <v>80</v>
      </c>
      <c r="C1257" s="611">
        <v>481039</v>
      </c>
      <c r="D1257" s="610" t="s">
        <v>284</v>
      </c>
    </row>
    <row r="1258" spans="1:4" x14ac:dyDescent="0.3">
      <c r="A1258" s="762" t="s">
        <v>74</v>
      </c>
      <c r="B1258" s="791" t="s">
        <v>80</v>
      </c>
      <c r="C1258" s="611">
        <v>481092</v>
      </c>
      <c r="D1258" s="610" t="s">
        <v>284</v>
      </c>
    </row>
    <row r="1259" spans="1:4" x14ac:dyDescent="0.3">
      <c r="A1259" s="762" t="s">
        <v>74</v>
      </c>
      <c r="B1259" s="791" t="s">
        <v>80</v>
      </c>
      <c r="C1259" s="611" t="s">
        <v>282</v>
      </c>
      <c r="D1259" s="610" t="s">
        <v>284</v>
      </c>
    </row>
    <row r="1260" spans="1:4" x14ac:dyDescent="0.3">
      <c r="A1260" s="762" t="s">
        <v>74</v>
      </c>
      <c r="B1260" s="791" t="s">
        <v>80</v>
      </c>
      <c r="C1260" s="611">
        <v>482390</v>
      </c>
      <c r="D1260" s="610" t="s">
        <v>284</v>
      </c>
    </row>
    <row r="1261" spans="1:4" x14ac:dyDescent="0.3">
      <c r="A1261" s="766" t="s">
        <v>74</v>
      </c>
      <c r="B1261" s="789" t="s">
        <v>81</v>
      </c>
      <c r="C1261" s="613" t="s">
        <v>285</v>
      </c>
      <c r="D1261" s="610" t="s">
        <v>284</v>
      </c>
    </row>
    <row r="1262" spans="1:4" ht="15" thickBot="1" x14ac:dyDescent="0.35">
      <c r="A1262" s="768" t="s">
        <v>74</v>
      </c>
      <c r="B1262" s="787" t="s">
        <v>113</v>
      </c>
      <c r="C1262" s="606" t="s">
        <v>285</v>
      </c>
      <c r="D1262" s="610" t="s">
        <v>191</v>
      </c>
    </row>
    <row r="1263" spans="1:4" ht="15" thickTop="1" x14ac:dyDescent="0.3">
      <c r="A1263" s="763" t="s">
        <v>75</v>
      </c>
      <c r="B1263" s="793" t="s">
        <v>80</v>
      </c>
      <c r="C1263" s="826">
        <v>482370</v>
      </c>
      <c r="D1263" s="446"/>
    </row>
    <row r="1264" spans="1:4" x14ac:dyDescent="0.3">
      <c r="A1264" s="766" t="s">
        <v>75</v>
      </c>
      <c r="B1264" s="789" t="s">
        <v>81</v>
      </c>
      <c r="C1264" s="827" t="s">
        <v>286</v>
      </c>
      <c r="D1264" s="446" t="s">
        <v>274</v>
      </c>
    </row>
    <row r="1265" spans="1:4" ht="15" thickBot="1" x14ac:dyDescent="0.35">
      <c r="A1265" s="768" t="s">
        <v>75</v>
      </c>
      <c r="B1265" s="787" t="s">
        <v>113</v>
      </c>
      <c r="C1265" s="818" t="s">
        <v>286</v>
      </c>
      <c r="D1265" s="446" t="s">
        <v>274</v>
      </c>
    </row>
    <row r="1266" spans="1:4" ht="15" thickTop="1" x14ac:dyDescent="0.3">
      <c r="A1266" s="763" t="s">
        <v>76</v>
      </c>
      <c r="B1266" s="793" t="s">
        <v>80</v>
      </c>
      <c r="C1266" s="826" t="s">
        <v>287</v>
      </c>
      <c r="D1266" s="446"/>
    </row>
    <row r="1267" spans="1:4" x14ac:dyDescent="0.3">
      <c r="A1267" s="766" t="s">
        <v>76</v>
      </c>
      <c r="B1267" s="789" t="s">
        <v>81</v>
      </c>
      <c r="C1267" s="827" t="s">
        <v>287</v>
      </c>
      <c r="D1267" s="446" t="s">
        <v>274</v>
      </c>
    </row>
    <row r="1268" spans="1:4" ht="15" thickBot="1" x14ac:dyDescent="0.35">
      <c r="A1268" s="768" t="s">
        <v>76</v>
      </c>
      <c r="B1268" s="787" t="s">
        <v>113</v>
      </c>
      <c r="C1268" s="818" t="s">
        <v>287</v>
      </c>
      <c r="D1268" s="447" t="s">
        <v>274</v>
      </c>
    </row>
    <row r="1269" spans="1:4" ht="15" thickTop="1" x14ac:dyDescent="0.2"/>
  </sheetData>
  <sheetProtection sheet="1" formatCells="0" formatColumns="0" formatRows="0" insertColumns="0" insertRows="0" insertHyperlinks="0" deleteColumns="0" deleteRows="0" selectLockedCells="1" sort="0" autoFilter="0" pivotTables="0" selectUnlockedCells="1"/>
  <autoFilter ref="A1:D1268" xr:uid="{00000000-0009-0000-0000-00000A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5B5C-9301-4DB5-A449-9734FCF94309}">
  <sheetPr>
    <pageSetUpPr fitToPage="1"/>
  </sheetPr>
  <dimension ref="A1:IR932"/>
  <sheetViews>
    <sheetView zoomScale="85" zoomScaleNormal="85" zoomScalePageLayoutView="70" workbookViewId="0">
      <selection activeCell="B5" sqref="B5"/>
    </sheetView>
  </sheetViews>
  <sheetFormatPr defaultColWidth="8.33203125" defaultRowHeight="13.2" x14ac:dyDescent="0.25"/>
  <cols>
    <col min="1" max="1" width="4.33203125" style="1026" customWidth="1"/>
    <col min="2" max="2" width="50.6640625" style="1028" customWidth="1"/>
    <col min="3" max="3" width="70.6640625" style="1028" customWidth="1"/>
    <col min="4" max="4" width="74.6640625" style="1028" customWidth="1"/>
    <col min="5" max="252" width="8.33203125" style="1015"/>
    <col min="253" max="16384" width="8.33203125" style="1028"/>
  </cols>
  <sheetData>
    <row r="1" spans="1:252" s="1018" customFormat="1" ht="14.1" customHeight="1" thickBot="1" x14ac:dyDescent="0.3">
      <c r="A1" s="1015"/>
      <c r="B1" s="1016"/>
      <c r="C1" s="1016"/>
      <c r="D1" s="1017"/>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c r="AQ1" s="1015"/>
      <c r="AR1" s="1015"/>
      <c r="AS1" s="1015"/>
      <c r="AT1" s="1015"/>
      <c r="AU1" s="1015"/>
      <c r="AV1" s="1015"/>
      <c r="AW1" s="1015"/>
      <c r="AX1" s="1015"/>
      <c r="AY1" s="1015"/>
      <c r="AZ1" s="1015"/>
      <c r="BA1" s="1015"/>
      <c r="BB1" s="1015"/>
      <c r="BC1" s="1015"/>
      <c r="BD1" s="1015"/>
      <c r="BE1" s="1015"/>
      <c r="BF1" s="1015"/>
      <c r="BG1" s="1015"/>
      <c r="BH1" s="1015"/>
      <c r="BI1" s="1015"/>
      <c r="BJ1" s="1015"/>
      <c r="BK1" s="1015"/>
      <c r="BL1" s="1015"/>
      <c r="BM1" s="1015"/>
      <c r="BN1" s="1015"/>
      <c r="BO1" s="1015"/>
      <c r="BP1" s="1015"/>
      <c r="BQ1" s="1015"/>
      <c r="BR1" s="1015"/>
      <c r="BS1" s="1015"/>
      <c r="BT1" s="1015"/>
      <c r="BU1" s="1015"/>
      <c r="BV1" s="1015"/>
      <c r="BW1" s="1015"/>
      <c r="BX1" s="1015"/>
      <c r="BY1" s="1015"/>
      <c r="BZ1" s="1015"/>
      <c r="CA1" s="1015"/>
      <c r="CB1" s="1015"/>
      <c r="CC1" s="1015"/>
      <c r="CD1" s="1015"/>
      <c r="CE1" s="1015"/>
      <c r="CF1" s="1015"/>
      <c r="CG1" s="1015"/>
      <c r="CH1" s="1015"/>
      <c r="CI1" s="1015"/>
      <c r="CJ1" s="1015"/>
      <c r="CK1" s="1015"/>
      <c r="CL1" s="1015"/>
      <c r="CM1" s="1015"/>
      <c r="CN1" s="1015"/>
      <c r="CO1" s="1015"/>
      <c r="CP1" s="1015"/>
      <c r="CQ1" s="1015"/>
      <c r="CR1" s="1015"/>
      <c r="CS1" s="1015"/>
      <c r="CT1" s="1015"/>
      <c r="CU1" s="1015"/>
      <c r="CV1" s="1015"/>
      <c r="CW1" s="1015"/>
      <c r="CX1" s="1015"/>
      <c r="CY1" s="1015"/>
      <c r="CZ1" s="1015"/>
      <c r="DA1" s="1015"/>
      <c r="DB1" s="1015"/>
      <c r="DC1" s="1015"/>
      <c r="DD1" s="1015"/>
      <c r="DE1" s="1015"/>
      <c r="DF1" s="1015"/>
      <c r="DG1" s="1015"/>
      <c r="DH1" s="1015"/>
      <c r="DI1" s="1015"/>
      <c r="DJ1" s="1015"/>
      <c r="DK1" s="1015"/>
      <c r="DL1" s="1015"/>
      <c r="DM1" s="1015"/>
      <c r="DN1" s="1015"/>
      <c r="DO1" s="1015"/>
      <c r="DP1" s="1015"/>
      <c r="DQ1" s="1015"/>
      <c r="DR1" s="1015"/>
      <c r="DS1" s="1015"/>
      <c r="DT1" s="1015"/>
      <c r="DU1" s="1015"/>
      <c r="DV1" s="1015"/>
      <c r="DW1" s="1015"/>
      <c r="DX1" s="1015"/>
      <c r="DY1" s="1015"/>
      <c r="DZ1" s="1015"/>
      <c r="EA1" s="1015"/>
      <c r="EB1" s="1015"/>
      <c r="EC1" s="1015"/>
      <c r="ED1" s="1015"/>
      <c r="EE1" s="1015"/>
      <c r="EF1" s="1015"/>
      <c r="EG1" s="1015"/>
      <c r="EH1" s="1015"/>
      <c r="EI1" s="1015"/>
      <c r="EJ1" s="1015"/>
      <c r="EK1" s="1015"/>
      <c r="EL1" s="1015"/>
      <c r="EM1" s="1015"/>
      <c r="EN1" s="1015"/>
      <c r="EO1" s="1015"/>
      <c r="EP1" s="1015"/>
      <c r="EQ1" s="1015"/>
      <c r="ER1" s="1015"/>
      <c r="ES1" s="1015"/>
      <c r="ET1" s="1015"/>
      <c r="EU1" s="1015"/>
      <c r="EV1" s="1015"/>
      <c r="EW1" s="1015"/>
      <c r="EX1" s="1015"/>
      <c r="EY1" s="1015"/>
      <c r="EZ1" s="1015"/>
      <c r="FA1" s="1015"/>
      <c r="FB1" s="1015"/>
      <c r="FC1" s="1015"/>
      <c r="FD1" s="1015"/>
      <c r="FE1" s="1015"/>
      <c r="FF1" s="1015"/>
      <c r="FG1" s="1015"/>
      <c r="FH1" s="1015"/>
      <c r="FI1" s="1015"/>
      <c r="FJ1" s="1015"/>
      <c r="FK1" s="1015"/>
      <c r="FL1" s="1015"/>
      <c r="FM1" s="1015"/>
      <c r="FN1" s="1015"/>
      <c r="FO1" s="1015"/>
      <c r="FP1" s="1015"/>
      <c r="FQ1" s="1015"/>
      <c r="FR1" s="1015"/>
      <c r="FS1" s="1015"/>
      <c r="FT1" s="1015"/>
      <c r="FU1" s="1015"/>
      <c r="FV1" s="1015"/>
      <c r="FW1" s="1015"/>
      <c r="FX1" s="1015"/>
      <c r="FY1" s="1015"/>
      <c r="FZ1" s="1015"/>
      <c r="GA1" s="1015"/>
      <c r="GB1" s="1015"/>
      <c r="GC1" s="1015"/>
      <c r="GD1" s="1015"/>
      <c r="GE1" s="1015"/>
      <c r="GF1" s="1015"/>
      <c r="GG1" s="1015"/>
      <c r="GH1" s="1015"/>
      <c r="GI1" s="1015"/>
      <c r="GJ1" s="1015"/>
      <c r="GK1" s="1015"/>
      <c r="GL1" s="1015"/>
      <c r="GM1" s="1015"/>
      <c r="GN1" s="1015"/>
      <c r="GO1" s="1015"/>
      <c r="GP1" s="1015"/>
      <c r="GQ1" s="1015"/>
      <c r="GR1" s="1015"/>
      <c r="GS1" s="1015"/>
      <c r="GT1" s="1015"/>
      <c r="GU1" s="1015"/>
      <c r="GV1" s="1015"/>
      <c r="GW1" s="1015"/>
      <c r="GX1" s="1015"/>
      <c r="GY1" s="1015"/>
      <c r="GZ1" s="1015"/>
      <c r="HA1" s="1015"/>
      <c r="HB1" s="1015"/>
      <c r="HC1" s="1015"/>
      <c r="HD1" s="1015"/>
      <c r="HE1" s="1015"/>
      <c r="HF1" s="1015"/>
      <c r="HG1" s="1015"/>
      <c r="HH1" s="1015"/>
      <c r="HI1" s="1015"/>
      <c r="HJ1" s="1015"/>
      <c r="HK1" s="1015"/>
      <c r="HL1" s="1015"/>
      <c r="HM1" s="1015"/>
      <c r="HN1" s="1015"/>
      <c r="HO1" s="1015"/>
      <c r="HP1" s="1015"/>
      <c r="HQ1" s="1015"/>
      <c r="HR1" s="1015"/>
      <c r="HS1" s="1015"/>
      <c r="HT1" s="1015"/>
      <c r="HU1" s="1015"/>
      <c r="HV1" s="1015"/>
      <c r="HW1" s="1015"/>
      <c r="HX1" s="1015"/>
      <c r="HY1" s="1015"/>
      <c r="HZ1" s="1015"/>
      <c r="IA1" s="1015"/>
      <c r="IB1" s="1015"/>
      <c r="IC1" s="1015"/>
      <c r="ID1" s="1015"/>
      <c r="IE1" s="1015"/>
      <c r="IF1" s="1015"/>
      <c r="IG1" s="1015"/>
      <c r="IH1" s="1015"/>
      <c r="II1" s="1015"/>
      <c r="IJ1" s="1015"/>
      <c r="IK1" s="1015"/>
      <c r="IL1" s="1015"/>
      <c r="IM1" s="1015"/>
      <c r="IN1" s="1015"/>
      <c r="IO1" s="1015"/>
      <c r="IP1" s="1015"/>
      <c r="IQ1" s="1015"/>
      <c r="IR1" s="1015"/>
    </row>
    <row r="2" spans="1:252" s="1025" customFormat="1" ht="80.099999999999994" customHeight="1" x14ac:dyDescent="0.25">
      <c r="A2" s="1019"/>
      <c r="B2" s="1020"/>
      <c r="C2" s="1021"/>
      <c r="D2" s="1022"/>
      <c r="E2" s="1023"/>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1024"/>
      <c r="BH2" s="1024"/>
      <c r="BI2" s="1024"/>
      <c r="BJ2" s="1024"/>
      <c r="BK2" s="1024"/>
      <c r="BL2" s="1024"/>
      <c r="BM2" s="1024"/>
      <c r="BN2" s="1024"/>
      <c r="BO2" s="1024"/>
      <c r="BP2" s="1024"/>
      <c r="BQ2" s="1024"/>
      <c r="BR2" s="1024"/>
      <c r="BS2" s="1024"/>
      <c r="BT2" s="1024"/>
      <c r="BU2" s="1024"/>
      <c r="BV2" s="1024"/>
      <c r="BW2" s="1024"/>
      <c r="BX2" s="1024"/>
      <c r="BY2" s="1024"/>
      <c r="BZ2" s="1024"/>
      <c r="CA2" s="1024"/>
      <c r="CB2" s="1024"/>
      <c r="CC2" s="1024"/>
      <c r="CD2" s="1024"/>
      <c r="CE2" s="1024"/>
      <c r="CF2" s="1024"/>
      <c r="CG2" s="1024"/>
      <c r="CH2" s="1024"/>
      <c r="CI2" s="1024"/>
      <c r="CJ2" s="1024"/>
      <c r="CK2" s="1024"/>
      <c r="CL2" s="1024"/>
      <c r="CM2" s="1024"/>
      <c r="CN2" s="1024"/>
      <c r="CO2" s="1024"/>
      <c r="CP2" s="1024"/>
      <c r="CQ2" s="1024"/>
      <c r="CR2" s="1024"/>
      <c r="CS2" s="1024"/>
      <c r="CT2" s="1024"/>
      <c r="CU2" s="1024"/>
      <c r="CV2" s="1024"/>
      <c r="CW2" s="1024"/>
      <c r="CX2" s="1024"/>
      <c r="CY2" s="1024"/>
      <c r="CZ2" s="1024"/>
      <c r="DA2" s="1024"/>
      <c r="DB2" s="1024"/>
      <c r="DC2" s="1024"/>
      <c r="DD2" s="1024"/>
      <c r="DE2" s="1024"/>
      <c r="DF2" s="1024"/>
      <c r="DG2" s="1024"/>
      <c r="DH2" s="1024"/>
      <c r="DI2" s="1024"/>
      <c r="DJ2" s="1024"/>
      <c r="DK2" s="1024"/>
      <c r="DL2" s="1024"/>
      <c r="DM2" s="1024"/>
      <c r="DN2" s="1024"/>
      <c r="DO2" s="1024"/>
      <c r="DP2" s="1024"/>
      <c r="DQ2" s="1024"/>
      <c r="DR2" s="1024"/>
      <c r="DS2" s="1024"/>
      <c r="DT2" s="1024"/>
      <c r="DU2" s="1024"/>
      <c r="DV2" s="1024"/>
      <c r="DW2" s="1024"/>
      <c r="DX2" s="1024"/>
      <c r="DY2" s="1024"/>
      <c r="DZ2" s="1024"/>
      <c r="EA2" s="1024"/>
      <c r="EB2" s="1024"/>
      <c r="EC2" s="1024"/>
      <c r="ED2" s="1024"/>
      <c r="EE2" s="1024"/>
      <c r="EF2" s="1024"/>
      <c r="EG2" s="1024"/>
      <c r="EH2" s="1024"/>
      <c r="EI2" s="1024"/>
      <c r="EJ2" s="1024"/>
      <c r="EK2" s="1024"/>
      <c r="EL2" s="1024"/>
      <c r="EM2" s="1024"/>
      <c r="EN2" s="1024"/>
      <c r="EO2" s="1024"/>
      <c r="EP2" s="1024"/>
      <c r="EQ2" s="1024"/>
      <c r="ER2" s="1024"/>
      <c r="ES2" s="1024"/>
      <c r="ET2" s="1024"/>
      <c r="EU2" s="1024"/>
      <c r="EV2" s="1024"/>
      <c r="EW2" s="1024"/>
      <c r="EX2" s="1024"/>
      <c r="EY2" s="1024"/>
      <c r="EZ2" s="1024"/>
      <c r="FA2" s="1024"/>
      <c r="FB2" s="1024"/>
      <c r="FC2" s="1024"/>
      <c r="FD2" s="1024"/>
      <c r="FE2" s="1024"/>
      <c r="FF2" s="1024"/>
      <c r="FG2" s="1024"/>
      <c r="FH2" s="1024"/>
      <c r="FI2" s="1024"/>
      <c r="FJ2" s="1024"/>
      <c r="FK2" s="1024"/>
      <c r="FL2" s="1024"/>
      <c r="FM2" s="1024"/>
      <c r="FN2" s="1024"/>
      <c r="FO2" s="1024"/>
      <c r="FP2" s="1024"/>
      <c r="FQ2" s="1024"/>
      <c r="FR2" s="1024"/>
      <c r="FS2" s="1024"/>
      <c r="FT2" s="1024"/>
      <c r="FU2" s="1024"/>
      <c r="FV2" s="1024"/>
      <c r="FW2" s="1024"/>
      <c r="FX2" s="1024"/>
      <c r="FY2" s="1024"/>
      <c r="FZ2" s="1024"/>
      <c r="GA2" s="1024"/>
      <c r="GB2" s="1024"/>
      <c r="GC2" s="1024"/>
      <c r="GD2" s="1024"/>
      <c r="GE2" s="1024"/>
      <c r="GF2" s="1024"/>
      <c r="GG2" s="1024"/>
      <c r="GH2" s="1024"/>
      <c r="GI2" s="1024"/>
      <c r="GJ2" s="1024"/>
      <c r="GK2" s="1024"/>
      <c r="GL2" s="1024"/>
      <c r="GM2" s="1024"/>
      <c r="GN2" s="1024"/>
      <c r="GO2" s="1024"/>
      <c r="GP2" s="1024"/>
      <c r="GQ2" s="1024"/>
      <c r="GR2" s="1024"/>
      <c r="GS2" s="1024"/>
      <c r="GT2" s="1024"/>
      <c r="GU2" s="1024"/>
      <c r="GV2" s="1024"/>
      <c r="GW2" s="1024"/>
      <c r="GX2" s="1024"/>
      <c r="GY2" s="1024"/>
      <c r="GZ2" s="1024"/>
      <c r="HA2" s="1024"/>
      <c r="HB2" s="1024"/>
      <c r="HC2" s="1024"/>
      <c r="HD2" s="1024"/>
      <c r="HE2" s="1024"/>
      <c r="HF2" s="1024"/>
      <c r="HG2" s="1024"/>
      <c r="HH2" s="1024"/>
      <c r="HI2" s="1024"/>
      <c r="HJ2" s="1024"/>
      <c r="HK2" s="1024"/>
      <c r="HL2" s="1024"/>
      <c r="HM2" s="1024"/>
      <c r="HN2" s="1024"/>
      <c r="HO2" s="1024"/>
      <c r="HP2" s="1024"/>
      <c r="HQ2" s="1024"/>
      <c r="HR2" s="1024"/>
      <c r="HS2" s="1024"/>
      <c r="HT2" s="1024"/>
      <c r="HU2" s="1024"/>
      <c r="HV2" s="1024"/>
      <c r="HW2" s="1024"/>
      <c r="HX2" s="1024"/>
      <c r="HY2" s="1024"/>
      <c r="HZ2" s="1024"/>
      <c r="IA2" s="1024"/>
      <c r="IB2" s="1024"/>
      <c r="IC2" s="1024"/>
      <c r="ID2" s="1024"/>
      <c r="IE2" s="1024"/>
      <c r="IF2" s="1024"/>
      <c r="IG2" s="1024"/>
      <c r="IH2" s="1024"/>
      <c r="II2" s="1024"/>
      <c r="IJ2" s="1024"/>
      <c r="IK2" s="1024"/>
      <c r="IL2" s="1024"/>
      <c r="IM2" s="1024"/>
      <c r="IN2" s="1024"/>
      <c r="IO2" s="1024"/>
      <c r="IP2" s="1024"/>
      <c r="IQ2" s="1024"/>
      <c r="IR2" s="1024"/>
    </row>
    <row r="3" spans="1:252" ht="48" customHeight="1" x14ac:dyDescent="0.25">
      <c r="B3" s="987" t="s">
        <v>542</v>
      </c>
      <c r="C3" s="988"/>
      <c r="D3" s="989"/>
      <c r="E3" s="1027"/>
    </row>
    <row r="4" spans="1:252" ht="48" customHeight="1" x14ac:dyDescent="0.25">
      <c r="B4" s="987" t="s">
        <v>557</v>
      </c>
      <c r="C4" s="988"/>
      <c r="D4" s="989"/>
      <c r="E4" s="1027"/>
    </row>
    <row r="5" spans="1:252" ht="157.5" customHeight="1" x14ac:dyDescent="0.25">
      <c r="B5" s="1029" t="s">
        <v>558</v>
      </c>
      <c r="C5" s="1030" t="s">
        <v>559</v>
      </c>
      <c r="D5" s="1031"/>
      <c r="E5" s="1027"/>
    </row>
    <row r="6" spans="1:252" s="1038" customFormat="1" ht="43.5" customHeight="1" x14ac:dyDescent="0.2">
      <c r="A6" s="1032"/>
      <c r="B6" s="1033" t="s">
        <v>560</v>
      </c>
      <c r="C6" s="1034" t="s">
        <v>561</v>
      </c>
      <c r="D6" s="1035"/>
      <c r="E6" s="1036"/>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37"/>
      <c r="DE6" s="1037"/>
      <c r="DF6" s="1037"/>
      <c r="DG6" s="1037"/>
      <c r="DH6" s="1037"/>
      <c r="DI6" s="1037"/>
      <c r="DJ6" s="1037"/>
      <c r="DK6" s="1037"/>
      <c r="DL6" s="1037"/>
      <c r="DM6" s="1037"/>
      <c r="DN6" s="1037"/>
      <c r="DO6" s="1037"/>
      <c r="DP6" s="1037"/>
      <c r="DQ6" s="1037"/>
      <c r="DR6" s="1037"/>
      <c r="DS6" s="1037"/>
      <c r="DT6" s="1037"/>
      <c r="DU6" s="1037"/>
      <c r="DV6" s="1037"/>
      <c r="DW6" s="1037"/>
      <c r="DX6" s="1037"/>
      <c r="DY6" s="1037"/>
      <c r="DZ6" s="1037"/>
      <c r="EA6" s="1037"/>
      <c r="EB6" s="1037"/>
      <c r="EC6" s="1037"/>
      <c r="ED6" s="1037"/>
      <c r="EE6" s="1037"/>
      <c r="EF6" s="1037"/>
      <c r="EG6" s="1037"/>
      <c r="EH6" s="1037"/>
      <c r="EI6" s="1037"/>
      <c r="EJ6" s="1037"/>
      <c r="EK6" s="1037"/>
      <c r="EL6" s="1037"/>
      <c r="EM6" s="1037"/>
      <c r="EN6" s="1037"/>
      <c r="EO6" s="1037"/>
      <c r="EP6" s="1037"/>
      <c r="EQ6" s="1037"/>
      <c r="ER6" s="1037"/>
      <c r="ES6" s="1037"/>
      <c r="ET6" s="1037"/>
      <c r="EU6" s="1037"/>
      <c r="EV6" s="1037"/>
      <c r="EW6" s="1037"/>
      <c r="EX6" s="1037"/>
      <c r="EY6" s="1037"/>
      <c r="EZ6" s="1037"/>
      <c r="FA6" s="1037"/>
      <c r="FB6" s="1037"/>
      <c r="FC6" s="1037"/>
      <c r="FD6" s="1037"/>
      <c r="FE6" s="1037"/>
      <c r="FF6" s="1037"/>
      <c r="FG6" s="1037"/>
      <c r="FH6" s="1037"/>
      <c r="FI6" s="1037"/>
      <c r="FJ6" s="1037"/>
      <c r="FK6" s="1037"/>
      <c r="FL6" s="1037"/>
      <c r="FM6" s="1037"/>
      <c r="FN6" s="1037"/>
      <c r="FO6" s="1037"/>
      <c r="FP6" s="1037"/>
      <c r="FQ6" s="1037"/>
      <c r="FR6" s="1037"/>
      <c r="FS6" s="1037"/>
      <c r="FT6" s="1037"/>
      <c r="FU6" s="1037"/>
      <c r="FV6" s="1037"/>
      <c r="FW6" s="1037"/>
      <c r="FX6" s="1037"/>
      <c r="FY6" s="1037"/>
      <c r="FZ6" s="1037"/>
      <c r="GA6" s="1037"/>
      <c r="GB6" s="1037"/>
      <c r="GC6" s="1037"/>
      <c r="GD6" s="1037"/>
      <c r="GE6" s="1037"/>
      <c r="GF6" s="1037"/>
      <c r="GG6" s="1037"/>
      <c r="GH6" s="1037"/>
      <c r="GI6" s="1037"/>
      <c r="GJ6" s="1037"/>
      <c r="GK6" s="1037"/>
      <c r="GL6" s="1037"/>
      <c r="GM6" s="1037"/>
      <c r="GN6" s="1037"/>
      <c r="GO6" s="1037"/>
      <c r="GP6" s="1037"/>
      <c r="GQ6" s="1037"/>
      <c r="GR6" s="1037"/>
      <c r="GS6" s="1037"/>
      <c r="GT6" s="1037"/>
      <c r="GU6" s="1037"/>
      <c r="GV6" s="1037"/>
      <c r="GW6" s="1037"/>
      <c r="GX6" s="1037"/>
      <c r="GY6" s="1037"/>
      <c r="GZ6" s="1037"/>
      <c r="HA6" s="1037"/>
      <c r="HB6" s="1037"/>
      <c r="HC6" s="1037"/>
      <c r="HD6" s="1037"/>
      <c r="HE6" s="1037"/>
      <c r="HF6" s="1037"/>
      <c r="HG6" s="1037"/>
      <c r="HH6" s="1037"/>
      <c r="HI6" s="1037"/>
      <c r="HJ6" s="1037"/>
      <c r="HK6" s="1037"/>
      <c r="HL6" s="1037"/>
      <c r="HM6" s="1037"/>
      <c r="HN6" s="1037"/>
      <c r="HO6" s="1037"/>
      <c r="HP6" s="1037"/>
      <c r="HQ6" s="1037"/>
      <c r="HR6" s="1037"/>
      <c r="HS6" s="1037"/>
      <c r="HT6" s="1037"/>
      <c r="HU6" s="1037"/>
      <c r="HV6" s="1037"/>
      <c r="HW6" s="1037"/>
      <c r="HX6" s="1037"/>
      <c r="HY6" s="1037"/>
      <c r="HZ6" s="1037"/>
      <c r="IA6" s="1037"/>
      <c r="IB6" s="1037"/>
      <c r="IC6" s="1037"/>
      <c r="ID6" s="1037"/>
      <c r="IE6" s="1037"/>
      <c r="IF6" s="1037"/>
      <c r="IG6" s="1037"/>
      <c r="IH6" s="1037"/>
      <c r="II6" s="1037"/>
      <c r="IJ6" s="1037"/>
      <c r="IK6" s="1037"/>
      <c r="IL6" s="1037"/>
      <c r="IM6" s="1037"/>
      <c r="IN6" s="1037"/>
      <c r="IO6" s="1037"/>
      <c r="IP6" s="1037"/>
      <c r="IQ6" s="1037"/>
      <c r="IR6" s="1037"/>
    </row>
    <row r="7" spans="1:252" s="1038" customFormat="1" ht="46.5" customHeight="1" x14ac:dyDescent="0.2">
      <c r="A7" s="1032"/>
      <c r="B7" s="1039"/>
      <c r="C7" s="1040" t="s">
        <v>562</v>
      </c>
      <c r="D7" s="1041"/>
      <c r="E7" s="1036"/>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37"/>
      <c r="DE7" s="1037"/>
      <c r="DF7" s="1037"/>
      <c r="DG7" s="1037"/>
      <c r="DH7" s="1037"/>
      <c r="DI7" s="1037"/>
      <c r="DJ7" s="1037"/>
      <c r="DK7" s="1037"/>
      <c r="DL7" s="1037"/>
      <c r="DM7" s="1037"/>
      <c r="DN7" s="1037"/>
      <c r="DO7" s="1037"/>
      <c r="DP7" s="1037"/>
      <c r="DQ7" s="1037"/>
      <c r="DR7" s="1037"/>
      <c r="DS7" s="1037"/>
      <c r="DT7" s="1037"/>
      <c r="DU7" s="1037"/>
      <c r="DV7" s="1037"/>
      <c r="DW7" s="1037"/>
      <c r="DX7" s="1037"/>
      <c r="DY7" s="1037"/>
      <c r="DZ7" s="1037"/>
      <c r="EA7" s="1037"/>
      <c r="EB7" s="1037"/>
      <c r="EC7" s="1037"/>
      <c r="ED7" s="1037"/>
      <c r="EE7" s="1037"/>
      <c r="EF7" s="1037"/>
      <c r="EG7" s="1037"/>
      <c r="EH7" s="1037"/>
      <c r="EI7" s="1037"/>
      <c r="EJ7" s="1037"/>
      <c r="EK7" s="1037"/>
      <c r="EL7" s="1037"/>
      <c r="EM7" s="1037"/>
      <c r="EN7" s="1037"/>
      <c r="EO7" s="1037"/>
      <c r="EP7" s="1037"/>
      <c r="EQ7" s="1037"/>
      <c r="ER7" s="1037"/>
      <c r="ES7" s="1037"/>
      <c r="ET7" s="1037"/>
      <c r="EU7" s="1037"/>
      <c r="EV7" s="1037"/>
      <c r="EW7" s="1037"/>
      <c r="EX7" s="1037"/>
      <c r="EY7" s="1037"/>
      <c r="EZ7" s="1037"/>
      <c r="FA7" s="1037"/>
      <c r="FB7" s="1037"/>
      <c r="FC7" s="1037"/>
      <c r="FD7" s="1037"/>
      <c r="FE7" s="1037"/>
      <c r="FF7" s="1037"/>
      <c r="FG7" s="1037"/>
      <c r="FH7" s="1037"/>
      <c r="FI7" s="1037"/>
      <c r="FJ7" s="1037"/>
      <c r="FK7" s="1037"/>
      <c r="FL7" s="1037"/>
      <c r="FM7" s="1037"/>
      <c r="FN7" s="1037"/>
      <c r="FO7" s="1037"/>
      <c r="FP7" s="1037"/>
      <c r="FQ7" s="1037"/>
      <c r="FR7" s="1037"/>
      <c r="FS7" s="1037"/>
      <c r="FT7" s="1037"/>
      <c r="FU7" s="1037"/>
      <c r="FV7" s="1037"/>
      <c r="FW7" s="1037"/>
      <c r="FX7" s="1037"/>
      <c r="FY7" s="1037"/>
      <c r="FZ7" s="1037"/>
      <c r="GA7" s="1037"/>
      <c r="GB7" s="1037"/>
      <c r="GC7" s="1037"/>
      <c r="GD7" s="1037"/>
      <c r="GE7" s="1037"/>
      <c r="GF7" s="1037"/>
      <c r="GG7" s="1037"/>
      <c r="GH7" s="1037"/>
      <c r="GI7" s="1037"/>
      <c r="GJ7" s="1037"/>
      <c r="GK7" s="1037"/>
      <c r="GL7" s="1037"/>
      <c r="GM7" s="1037"/>
      <c r="GN7" s="1037"/>
      <c r="GO7" s="1037"/>
      <c r="GP7" s="1037"/>
      <c r="GQ7" s="1037"/>
      <c r="GR7" s="1037"/>
      <c r="GS7" s="1037"/>
      <c r="GT7" s="1037"/>
      <c r="GU7" s="1037"/>
      <c r="GV7" s="1037"/>
      <c r="GW7" s="1037"/>
      <c r="GX7" s="1037"/>
      <c r="GY7" s="1037"/>
      <c r="GZ7" s="1037"/>
      <c r="HA7" s="1037"/>
      <c r="HB7" s="1037"/>
      <c r="HC7" s="1037"/>
      <c r="HD7" s="1037"/>
      <c r="HE7" s="1037"/>
      <c r="HF7" s="1037"/>
      <c r="HG7" s="1037"/>
      <c r="HH7" s="1037"/>
      <c r="HI7" s="1037"/>
      <c r="HJ7" s="1037"/>
      <c r="HK7" s="1037"/>
      <c r="HL7" s="1037"/>
      <c r="HM7" s="1037"/>
      <c r="HN7" s="1037"/>
      <c r="HO7" s="1037"/>
      <c r="HP7" s="1037"/>
      <c r="HQ7" s="1037"/>
      <c r="HR7" s="1037"/>
      <c r="HS7" s="1037"/>
      <c r="HT7" s="1037"/>
      <c r="HU7" s="1037"/>
      <c r="HV7" s="1037"/>
      <c r="HW7" s="1037"/>
      <c r="HX7" s="1037"/>
      <c r="HY7" s="1037"/>
      <c r="HZ7" s="1037"/>
      <c r="IA7" s="1037"/>
      <c r="IB7" s="1037"/>
      <c r="IC7" s="1037"/>
      <c r="ID7" s="1037"/>
      <c r="IE7" s="1037"/>
      <c r="IF7" s="1037"/>
      <c r="IG7" s="1037"/>
      <c r="IH7" s="1037"/>
      <c r="II7" s="1037"/>
      <c r="IJ7" s="1037"/>
      <c r="IK7" s="1037"/>
      <c r="IL7" s="1037"/>
      <c r="IM7" s="1037"/>
      <c r="IN7" s="1037"/>
      <c r="IO7" s="1037"/>
      <c r="IP7" s="1037"/>
      <c r="IQ7" s="1037"/>
      <c r="IR7" s="1037"/>
    </row>
    <row r="8" spans="1:252" s="1038" customFormat="1" ht="42.75" customHeight="1" x14ac:dyDescent="0.2">
      <c r="A8" s="1032"/>
      <c r="B8" s="1039"/>
      <c r="C8" s="1042" t="s">
        <v>563</v>
      </c>
      <c r="D8" s="1043"/>
      <c r="E8" s="1036"/>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37"/>
      <c r="DE8" s="1037"/>
      <c r="DF8" s="1037"/>
      <c r="DG8" s="1037"/>
      <c r="DH8" s="1037"/>
      <c r="DI8" s="1037"/>
      <c r="DJ8" s="1037"/>
      <c r="DK8" s="1037"/>
      <c r="DL8" s="1037"/>
      <c r="DM8" s="1037"/>
      <c r="DN8" s="1037"/>
      <c r="DO8" s="1037"/>
      <c r="DP8" s="1037"/>
      <c r="DQ8" s="1037"/>
      <c r="DR8" s="1037"/>
      <c r="DS8" s="1037"/>
      <c r="DT8" s="1037"/>
      <c r="DU8" s="1037"/>
      <c r="DV8" s="1037"/>
      <c r="DW8" s="1037"/>
      <c r="DX8" s="1037"/>
      <c r="DY8" s="1037"/>
      <c r="DZ8" s="1037"/>
      <c r="EA8" s="1037"/>
      <c r="EB8" s="1037"/>
      <c r="EC8" s="1037"/>
      <c r="ED8" s="1037"/>
      <c r="EE8" s="1037"/>
      <c r="EF8" s="1037"/>
      <c r="EG8" s="1037"/>
      <c r="EH8" s="1037"/>
      <c r="EI8" s="1037"/>
      <c r="EJ8" s="1037"/>
      <c r="EK8" s="1037"/>
      <c r="EL8" s="1037"/>
      <c r="EM8" s="1037"/>
      <c r="EN8" s="1037"/>
      <c r="EO8" s="1037"/>
      <c r="EP8" s="1037"/>
      <c r="EQ8" s="1037"/>
      <c r="ER8" s="1037"/>
      <c r="ES8" s="1037"/>
      <c r="ET8" s="1037"/>
      <c r="EU8" s="1037"/>
      <c r="EV8" s="1037"/>
      <c r="EW8" s="1037"/>
      <c r="EX8" s="1037"/>
      <c r="EY8" s="1037"/>
      <c r="EZ8" s="1037"/>
      <c r="FA8" s="1037"/>
      <c r="FB8" s="1037"/>
      <c r="FC8" s="1037"/>
      <c r="FD8" s="1037"/>
      <c r="FE8" s="1037"/>
      <c r="FF8" s="1037"/>
      <c r="FG8" s="1037"/>
      <c r="FH8" s="1037"/>
      <c r="FI8" s="1037"/>
      <c r="FJ8" s="1037"/>
      <c r="FK8" s="1037"/>
      <c r="FL8" s="1037"/>
      <c r="FM8" s="1037"/>
      <c r="FN8" s="1037"/>
      <c r="FO8" s="1037"/>
      <c r="FP8" s="1037"/>
      <c r="FQ8" s="1037"/>
      <c r="FR8" s="1037"/>
      <c r="FS8" s="1037"/>
      <c r="FT8" s="1037"/>
      <c r="FU8" s="1037"/>
      <c r="FV8" s="1037"/>
      <c r="FW8" s="1037"/>
      <c r="FX8" s="1037"/>
      <c r="FY8" s="1037"/>
      <c r="FZ8" s="1037"/>
      <c r="GA8" s="1037"/>
      <c r="GB8" s="1037"/>
      <c r="GC8" s="1037"/>
      <c r="GD8" s="1037"/>
      <c r="GE8" s="1037"/>
      <c r="GF8" s="1037"/>
      <c r="GG8" s="1037"/>
      <c r="GH8" s="1037"/>
      <c r="GI8" s="1037"/>
      <c r="GJ8" s="1037"/>
      <c r="GK8" s="1037"/>
      <c r="GL8" s="1037"/>
      <c r="GM8" s="1037"/>
      <c r="GN8" s="1037"/>
      <c r="GO8" s="1037"/>
      <c r="GP8" s="1037"/>
      <c r="GQ8" s="1037"/>
      <c r="GR8" s="1037"/>
      <c r="GS8" s="1037"/>
      <c r="GT8" s="1037"/>
      <c r="GU8" s="1037"/>
      <c r="GV8" s="1037"/>
      <c r="GW8" s="1037"/>
      <c r="GX8" s="1037"/>
      <c r="GY8" s="1037"/>
      <c r="GZ8" s="1037"/>
      <c r="HA8" s="1037"/>
      <c r="HB8" s="1037"/>
      <c r="HC8" s="1037"/>
      <c r="HD8" s="1037"/>
      <c r="HE8" s="1037"/>
      <c r="HF8" s="1037"/>
      <c r="HG8" s="1037"/>
      <c r="HH8" s="1037"/>
      <c r="HI8" s="1037"/>
      <c r="HJ8" s="1037"/>
      <c r="HK8" s="1037"/>
      <c r="HL8" s="1037"/>
      <c r="HM8" s="1037"/>
      <c r="HN8" s="1037"/>
      <c r="HO8" s="1037"/>
      <c r="HP8" s="1037"/>
      <c r="HQ8" s="1037"/>
      <c r="HR8" s="1037"/>
      <c r="HS8" s="1037"/>
      <c r="HT8" s="1037"/>
      <c r="HU8" s="1037"/>
      <c r="HV8" s="1037"/>
      <c r="HW8" s="1037"/>
      <c r="HX8" s="1037"/>
      <c r="HY8" s="1037"/>
      <c r="HZ8" s="1037"/>
      <c r="IA8" s="1037"/>
      <c r="IB8" s="1037"/>
      <c r="IC8" s="1037"/>
      <c r="ID8" s="1037"/>
      <c r="IE8" s="1037"/>
      <c r="IF8" s="1037"/>
      <c r="IG8" s="1037"/>
      <c r="IH8" s="1037"/>
      <c r="II8" s="1037"/>
      <c r="IJ8" s="1037"/>
      <c r="IK8" s="1037"/>
      <c r="IL8" s="1037"/>
      <c r="IM8" s="1037"/>
      <c r="IN8" s="1037"/>
      <c r="IO8" s="1037"/>
      <c r="IP8" s="1037"/>
      <c r="IQ8" s="1037"/>
      <c r="IR8" s="1037"/>
    </row>
    <row r="9" spans="1:252" s="1038" customFormat="1" ht="39" customHeight="1" x14ac:dyDescent="0.2">
      <c r="A9" s="1032"/>
      <c r="B9" s="1039"/>
      <c r="C9" s="1042" t="s">
        <v>564</v>
      </c>
      <c r="D9" s="1043"/>
      <c r="E9" s="1036"/>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37"/>
      <c r="DE9" s="1037"/>
      <c r="DF9" s="1037"/>
      <c r="DG9" s="1037"/>
      <c r="DH9" s="1037"/>
      <c r="DI9" s="1037"/>
      <c r="DJ9" s="1037"/>
      <c r="DK9" s="1037"/>
      <c r="DL9" s="1037"/>
      <c r="DM9" s="1037"/>
      <c r="DN9" s="1037"/>
      <c r="DO9" s="1037"/>
      <c r="DP9" s="1037"/>
      <c r="DQ9" s="1037"/>
      <c r="DR9" s="1037"/>
      <c r="DS9" s="1037"/>
      <c r="DT9" s="1037"/>
      <c r="DU9" s="1037"/>
      <c r="DV9" s="1037"/>
      <c r="DW9" s="1037"/>
      <c r="DX9" s="1037"/>
      <c r="DY9" s="1037"/>
      <c r="DZ9" s="1037"/>
      <c r="EA9" s="1037"/>
      <c r="EB9" s="1037"/>
      <c r="EC9" s="1037"/>
      <c r="ED9" s="1037"/>
      <c r="EE9" s="1037"/>
      <c r="EF9" s="1037"/>
      <c r="EG9" s="1037"/>
      <c r="EH9" s="1037"/>
      <c r="EI9" s="1037"/>
      <c r="EJ9" s="1037"/>
      <c r="EK9" s="1037"/>
      <c r="EL9" s="1037"/>
      <c r="EM9" s="1037"/>
      <c r="EN9" s="1037"/>
      <c r="EO9" s="1037"/>
      <c r="EP9" s="1037"/>
      <c r="EQ9" s="1037"/>
      <c r="ER9" s="1037"/>
      <c r="ES9" s="1037"/>
      <c r="ET9" s="1037"/>
      <c r="EU9" s="1037"/>
      <c r="EV9" s="1037"/>
      <c r="EW9" s="1037"/>
      <c r="EX9" s="1037"/>
      <c r="EY9" s="1037"/>
      <c r="EZ9" s="1037"/>
      <c r="FA9" s="1037"/>
      <c r="FB9" s="1037"/>
      <c r="FC9" s="1037"/>
      <c r="FD9" s="1037"/>
      <c r="FE9" s="1037"/>
      <c r="FF9" s="1037"/>
      <c r="FG9" s="1037"/>
      <c r="FH9" s="1037"/>
      <c r="FI9" s="1037"/>
      <c r="FJ9" s="1037"/>
      <c r="FK9" s="1037"/>
      <c r="FL9" s="1037"/>
      <c r="FM9" s="1037"/>
      <c r="FN9" s="1037"/>
      <c r="FO9" s="1037"/>
      <c r="FP9" s="1037"/>
      <c r="FQ9" s="1037"/>
      <c r="FR9" s="1037"/>
      <c r="FS9" s="1037"/>
      <c r="FT9" s="1037"/>
      <c r="FU9" s="1037"/>
      <c r="FV9" s="1037"/>
      <c r="FW9" s="1037"/>
      <c r="FX9" s="1037"/>
      <c r="FY9" s="1037"/>
      <c r="FZ9" s="1037"/>
      <c r="GA9" s="1037"/>
      <c r="GB9" s="1037"/>
      <c r="GC9" s="1037"/>
      <c r="GD9" s="1037"/>
      <c r="GE9" s="1037"/>
      <c r="GF9" s="1037"/>
      <c r="GG9" s="1037"/>
      <c r="GH9" s="1037"/>
      <c r="GI9" s="1037"/>
      <c r="GJ9" s="1037"/>
      <c r="GK9" s="1037"/>
      <c r="GL9" s="1037"/>
      <c r="GM9" s="1037"/>
      <c r="GN9" s="1037"/>
      <c r="GO9" s="1037"/>
      <c r="GP9" s="1037"/>
      <c r="GQ9" s="1037"/>
      <c r="GR9" s="1037"/>
      <c r="GS9" s="1037"/>
      <c r="GT9" s="1037"/>
      <c r="GU9" s="1037"/>
      <c r="GV9" s="1037"/>
      <c r="GW9" s="1037"/>
      <c r="GX9" s="1037"/>
      <c r="GY9" s="1037"/>
      <c r="GZ9" s="1037"/>
      <c r="HA9" s="1037"/>
      <c r="HB9" s="1037"/>
      <c r="HC9" s="1037"/>
      <c r="HD9" s="1037"/>
      <c r="HE9" s="1037"/>
      <c r="HF9" s="1037"/>
      <c r="HG9" s="1037"/>
      <c r="HH9" s="1037"/>
      <c r="HI9" s="1037"/>
      <c r="HJ9" s="1037"/>
      <c r="HK9" s="1037"/>
      <c r="HL9" s="1037"/>
      <c r="HM9" s="1037"/>
      <c r="HN9" s="1037"/>
      <c r="HO9" s="1037"/>
      <c r="HP9" s="1037"/>
      <c r="HQ9" s="1037"/>
      <c r="HR9" s="1037"/>
      <c r="HS9" s="1037"/>
      <c r="HT9" s="1037"/>
      <c r="HU9" s="1037"/>
      <c r="HV9" s="1037"/>
      <c r="HW9" s="1037"/>
      <c r="HX9" s="1037"/>
      <c r="HY9" s="1037"/>
      <c r="HZ9" s="1037"/>
      <c r="IA9" s="1037"/>
      <c r="IB9" s="1037"/>
      <c r="IC9" s="1037"/>
      <c r="ID9" s="1037"/>
      <c r="IE9" s="1037"/>
      <c r="IF9" s="1037"/>
      <c r="IG9" s="1037"/>
      <c r="IH9" s="1037"/>
      <c r="II9" s="1037"/>
      <c r="IJ9" s="1037"/>
      <c r="IK9" s="1037"/>
      <c r="IL9" s="1037"/>
      <c r="IM9" s="1037"/>
      <c r="IN9" s="1037"/>
      <c r="IO9" s="1037"/>
      <c r="IP9" s="1037"/>
      <c r="IQ9" s="1037"/>
      <c r="IR9" s="1037"/>
    </row>
    <row r="10" spans="1:252" s="1038" customFormat="1" ht="39" customHeight="1" x14ac:dyDescent="0.2">
      <c r="A10" s="1032"/>
      <c r="B10" s="1039"/>
      <c r="C10" s="1042" t="s">
        <v>565</v>
      </c>
      <c r="D10" s="1043"/>
      <c r="E10" s="1036"/>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37"/>
      <c r="DE10" s="1037"/>
      <c r="DF10" s="1037"/>
      <c r="DG10" s="1037"/>
      <c r="DH10" s="1037"/>
      <c r="DI10" s="1037"/>
      <c r="DJ10" s="1037"/>
      <c r="DK10" s="1037"/>
      <c r="DL10" s="1037"/>
      <c r="DM10" s="1037"/>
      <c r="DN10" s="1037"/>
      <c r="DO10" s="1037"/>
      <c r="DP10" s="1037"/>
      <c r="DQ10" s="1037"/>
      <c r="DR10" s="1037"/>
      <c r="DS10" s="1037"/>
      <c r="DT10" s="1037"/>
      <c r="DU10" s="1037"/>
      <c r="DV10" s="1037"/>
      <c r="DW10" s="1037"/>
      <c r="DX10" s="1037"/>
      <c r="DY10" s="1037"/>
      <c r="DZ10" s="1037"/>
      <c r="EA10" s="1037"/>
      <c r="EB10" s="1037"/>
      <c r="EC10" s="1037"/>
      <c r="ED10" s="1037"/>
      <c r="EE10" s="1037"/>
      <c r="EF10" s="1037"/>
      <c r="EG10" s="1037"/>
      <c r="EH10" s="1037"/>
      <c r="EI10" s="1037"/>
      <c r="EJ10" s="1037"/>
      <c r="EK10" s="1037"/>
      <c r="EL10" s="1037"/>
      <c r="EM10" s="1037"/>
      <c r="EN10" s="1037"/>
      <c r="EO10" s="1037"/>
      <c r="EP10" s="1037"/>
      <c r="EQ10" s="1037"/>
      <c r="ER10" s="1037"/>
      <c r="ES10" s="1037"/>
      <c r="ET10" s="1037"/>
      <c r="EU10" s="1037"/>
      <c r="EV10" s="1037"/>
      <c r="EW10" s="1037"/>
      <c r="EX10" s="1037"/>
      <c r="EY10" s="1037"/>
      <c r="EZ10" s="1037"/>
      <c r="FA10" s="1037"/>
      <c r="FB10" s="1037"/>
      <c r="FC10" s="1037"/>
      <c r="FD10" s="1037"/>
      <c r="FE10" s="1037"/>
      <c r="FF10" s="1037"/>
      <c r="FG10" s="1037"/>
      <c r="FH10" s="1037"/>
      <c r="FI10" s="1037"/>
      <c r="FJ10" s="1037"/>
      <c r="FK10" s="1037"/>
      <c r="FL10" s="1037"/>
      <c r="FM10" s="1037"/>
      <c r="FN10" s="1037"/>
      <c r="FO10" s="1037"/>
      <c r="FP10" s="1037"/>
      <c r="FQ10" s="1037"/>
      <c r="FR10" s="1037"/>
      <c r="FS10" s="1037"/>
      <c r="FT10" s="1037"/>
      <c r="FU10" s="1037"/>
      <c r="FV10" s="1037"/>
      <c r="FW10" s="1037"/>
      <c r="FX10" s="1037"/>
      <c r="FY10" s="1037"/>
      <c r="FZ10" s="1037"/>
      <c r="GA10" s="1037"/>
      <c r="GB10" s="1037"/>
      <c r="GC10" s="1037"/>
      <c r="GD10" s="1037"/>
      <c r="GE10" s="1037"/>
      <c r="GF10" s="1037"/>
      <c r="GG10" s="1037"/>
      <c r="GH10" s="1037"/>
      <c r="GI10" s="1037"/>
      <c r="GJ10" s="1037"/>
      <c r="GK10" s="1037"/>
      <c r="GL10" s="1037"/>
      <c r="GM10" s="1037"/>
      <c r="GN10" s="1037"/>
      <c r="GO10" s="1037"/>
      <c r="GP10" s="1037"/>
      <c r="GQ10" s="1037"/>
      <c r="GR10" s="1037"/>
      <c r="GS10" s="1037"/>
      <c r="GT10" s="1037"/>
      <c r="GU10" s="1037"/>
      <c r="GV10" s="1037"/>
      <c r="GW10" s="1037"/>
      <c r="GX10" s="1037"/>
      <c r="GY10" s="1037"/>
      <c r="GZ10" s="1037"/>
      <c r="HA10" s="1037"/>
      <c r="HB10" s="1037"/>
      <c r="HC10" s="1037"/>
      <c r="HD10" s="1037"/>
      <c r="HE10" s="1037"/>
      <c r="HF10" s="1037"/>
      <c r="HG10" s="1037"/>
      <c r="HH10" s="1037"/>
      <c r="HI10" s="1037"/>
      <c r="HJ10" s="1037"/>
      <c r="HK10" s="1037"/>
      <c r="HL10" s="1037"/>
      <c r="HM10" s="1037"/>
      <c r="HN10" s="1037"/>
      <c r="HO10" s="1037"/>
      <c r="HP10" s="1037"/>
      <c r="HQ10" s="1037"/>
      <c r="HR10" s="1037"/>
      <c r="HS10" s="1037"/>
      <c r="HT10" s="1037"/>
      <c r="HU10" s="1037"/>
      <c r="HV10" s="1037"/>
      <c r="HW10" s="1037"/>
      <c r="HX10" s="1037"/>
      <c r="HY10" s="1037"/>
      <c r="HZ10" s="1037"/>
      <c r="IA10" s="1037"/>
      <c r="IB10" s="1037"/>
      <c r="IC10" s="1037"/>
      <c r="ID10" s="1037"/>
      <c r="IE10" s="1037"/>
      <c r="IF10" s="1037"/>
      <c r="IG10" s="1037"/>
      <c r="IH10" s="1037"/>
      <c r="II10" s="1037"/>
      <c r="IJ10" s="1037"/>
      <c r="IK10" s="1037"/>
      <c r="IL10" s="1037"/>
      <c r="IM10" s="1037"/>
      <c r="IN10" s="1037"/>
      <c r="IO10" s="1037"/>
      <c r="IP10" s="1037"/>
      <c r="IQ10" s="1037"/>
      <c r="IR10" s="1037"/>
    </row>
    <row r="11" spans="1:252" s="1038" customFormat="1" ht="33" customHeight="1" x14ac:dyDescent="0.2">
      <c r="A11" s="1032"/>
      <c r="B11" s="1039"/>
      <c r="C11" s="1044" t="s">
        <v>566</v>
      </c>
      <c r="D11" s="1045"/>
      <c r="E11" s="1036"/>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37"/>
      <c r="DE11" s="1037"/>
      <c r="DF11" s="1037"/>
      <c r="DG11" s="1037"/>
      <c r="DH11" s="1037"/>
      <c r="DI11" s="1037"/>
      <c r="DJ11" s="1037"/>
      <c r="DK11" s="1037"/>
      <c r="DL11" s="1037"/>
      <c r="DM11" s="1037"/>
      <c r="DN11" s="1037"/>
      <c r="DO11" s="1037"/>
      <c r="DP11" s="1037"/>
      <c r="DQ11" s="1037"/>
      <c r="DR11" s="1037"/>
      <c r="DS11" s="1037"/>
      <c r="DT11" s="1037"/>
      <c r="DU11" s="1037"/>
      <c r="DV11" s="1037"/>
      <c r="DW11" s="1037"/>
      <c r="DX11" s="1037"/>
      <c r="DY11" s="1037"/>
      <c r="DZ11" s="1037"/>
      <c r="EA11" s="1037"/>
      <c r="EB11" s="1037"/>
      <c r="EC11" s="1037"/>
      <c r="ED11" s="1037"/>
      <c r="EE11" s="1037"/>
      <c r="EF11" s="1037"/>
      <c r="EG11" s="1037"/>
      <c r="EH11" s="1037"/>
      <c r="EI11" s="1037"/>
      <c r="EJ11" s="1037"/>
      <c r="EK11" s="1037"/>
      <c r="EL11" s="1037"/>
      <c r="EM11" s="1037"/>
      <c r="EN11" s="1037"/>
      <c r="EO11" s="1037"/>
      <c r="EP11" s="1037"/>
      <c r="EQ11" s="1037"/>
      <c r="ER11" s="1037"/>
      <c r="ES11" s="1037"/>
      <c r="ET11" s="1037"/>
      <c r="EU11" s="1037"/>
      <c r="EV11" s="1037"/>
      <c r="EW11" s="1037"/>
      <c r="EX11" s="1037"/>
      <c r="EY11" s="1037"/>
      <c r="EZ11" s="1037"/>
      <c r="FA11" s="1037"/>
      <c r="FB11" s="1037"/>
      <c r="FC11" s="1037"/>
      <c r="FD11" s="1037"/>
      <c r="FE11" s="1037"/>
      <c r="FF11" s="1037"/>
      <c r="FG11" s="1037"/>
      <c r="FH11" s="1037"/>
      <c r="FI11" s="1037"/>
      <c r="FJ11" s="1037"/>
      <c r="FK11" s="1037"/>
      <c r="FL11" s="1037"/>
      <c r="FM11" s="1037"/>
      <c r="FN11" s="1037"/>
      <c r="FO11" s="1037"/>
      <c r="FP11" s="1037"/>
      <c r="FQ11" s="1037"/>
      <c r="FR11" s="1037"/>
      <c r="FS11" s="1037"/>
      <c r="FT11" s="1037"/>
      <c r="FU11" s="1037"/>
      <c r="FV11" s="1037"/>
      <c r="FW11" s="1037"/>
      <c r="FX11" s="1037"/>
      <c r="FY11" s="1037"/>
      <c r="FZ11" s="1037"/>
      <c r="GA11" s="1037"/>
      <c r="GB11" s="1037"/>
      <c r="GC11" s="1037"/>
      <c r="GD11" s="1037"/>
      <c r="GE11" s="1037"/>
      <c r="GF11" s="1037"/>
      <c r="GG11" s="1037"/>
      <c r="GH11" s="1037"/>
      <c r="GI11" s="1037"/>
      <c r="GJ11" s="1037"/>
      <c r="GK11" s="1037"/>
      <c r="GL11" s="1037"/>
      <c r="GM11" s="1037"/>
      <c r="GN11" s="1037"/>
      <c r="GO11" s="1037"/>
      <c r="GP11" s="1037"/>
      <c r="GQ11" s="1037"/>
      <c r="GR11" s="1037"/>
      <c r="GS11" s="1037"/>
      <c r="GT11" s="1037"/>
      <c r="GU11" s="1037"/>
      <c r="GV11" s="1037"/>
      <c r="GW11" s="1037"/>
      <c r="GX11" s="1037"/>
      <c r="GY11" s="1037"/>
      <c r="GZ11" s="1037"/>
      <c r="HA11" s="1037"/>
      <c r="HB11" s="1037"/>
      <c r="HC11" s="1037"/>
      <c r="HD11" s="1037"/>
      <c r="HE11" s="1037"/>
      <c r="HF11" s="1037"/>
      <c r="HG11" s="1037"/>
      <c r="HH11" s="1037"/>
      <c r="HI11" s="1037"/>
      <c r="HJ11" s="1037"/>
      <c r="HK11" s="1037"/>
      <c r="HL11" s="1037"/>
      <c r="HM11" s="1037"/>
      <c r="HN11" s="1037"/>
      <c r="HO11" s="1037"/>
      <c r="HP11" s="1037"/>
      <c r="HQ11" s="1037"/>
      <c r="HR11" s="1037"/>
      <c r="HS11" s="1037"/>
      <c r="HT11" s="1037"/>
      <c r="HU11" s="1037"/>
      <c r="HV11" s="1037"/>
      <c r="HW11" s="1037"/>
      <c r="HX11" s="1037"/>
      <c r="HY11" s="1037"/>
      <c r="HZ11" s="1037"/>
      <c r="IA11" s="1037"/>
      <c r="IB11" s="1037"/>
      <c r="IC11" s="1037"/>
      <c r="ID11" s="1037"/>
      <c r="IE11" s="1037"/>
      <c r="IF11" s="1037"/>
      <c r="IG11" s="1037"/>
      <c r="IH11" s="1037"/>
      <c r="II11" s="1037"/>
      <c r="IJ11" s="1037"/>
      <c r="IK11" s="1037"/>
      <c r="IL11" s="1037"/>
      <c r="IM11" s="1037"/>
      <c r="IN11" s="1037"/>
      <c r="IO11" s="1037"/>
      <c r="IP11" s="1037"/>
      <c r="IQ11" s="1037"/>
      <c r="IR11" s="1037"/>
    </row>
    <row r="12" spans="1:252" s="1038" customFormat="1" ht="39.9" customHeight="1" x14ac:dyDescent="0.2">
      <c r="A12" s="1032"/>
      <c r="B12" s="1039"/>
      <c r="C12" s="1046" t="s">
        <v>567</v>
      </c>
      <c r="D12" s="1045"/>
      <c r="E12" s="1036"/>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37"/>
      <c r="DE12" s="1037"/>
      <c r="DF12" s="1037"/>
      <c r="DG12" s="1037"/>
      <c r="DH12" s="1037"/>
      <c r="DI12" s="1037"/>
      <c r="DJ12" s="1037"/>
      <c r="DK12" s="1037"/>
      <c r="DL12" s="1037"/>
      <c r="DM12" s="1037"/>
      <c r="DN12" s="1037"/>
      <c r="DO12" s="1037"/>
      <c r="DP12" s="1037"/>
      <c r="DQ12" s="1037"/>
      <c r="DR12" s="1037"/>
      <c r="DS12" s="1037"/>
      <c r="DT12" s="1037"/>
      <c r="DU12" s="1037"/>
      <c r="DV12" s="1037"/>
      <c r="DW12" s="1037"/>
      <c r="DX12" s="1037"/>
      <c r="DY12" s="1037"/>
      <c r="DZ12" s="1037"/>
      <c r="EA12" s="1037"/>
      <c r="EB12" s="1037"/>
      <c r="EC12" s="1037"/>
      <c r="ED12" s="1037"/>
      <c r="EE12" s="1037"/>
      <c r="EF12" s="1037"/>
      <c r="EG12" s="1037"/>
      <c r="EH12" s="1037"/>
      <c r="EI12" s="1037"/>
      <c r="EJ12" s="1037"/>
      <c r="EK12" s="1037"/>
      <c r="EL12" s="1037"/>
      <c r="EM12" s="1037"/>
      <c r="EN12" s="1037"/>
      <c r="EO12" s="1037"/>
      <c r="EP12" s="1037"/>
      <c r="EQ12" s="1037"/>
      <c r="ER12" s="1037"/>
      <c r="ES12" s="1037"/>
      <c r="ET12" s="1037"/>
      <c r="EU12" s="1037"/>
      <c r="EV12" s="1037"/>
      <c r="EW12" s="1037"/>
      <c r="EX12" s="1037"/>
      <c r="EY12" s="1037"/>
      <c r="EZ12" s="1037"/>
      <c r="FA12" s="1037"/>
      <c r="FB12" s="1037"/>
      <c r="FC12" s="1037"/>
      <c r="FD12" s="1037"/>
      <c r="FE12" s="1037"/>
      <c r="FF12" s="1037"/>
      <c r="FG12" s="1037"/>
      <c r="FH12" s="1037"/>
      <c r="FI12" s="1037"/>
      <c r="FJ12" s="1037"/>
      <c r="FK12" s="1037"/>
      <c r="FL12" s="1037"/>
      <c r="FM12" s="1037"/>
      <c r="FN12" s="1037"/>
      <c r="FO12" s="1037"/>
      <c r="FP12" s="1037"/>
      <c r="FQ12" s="1037"/>
      <c r="FR12" s="1037"/>
      <c r="FS12" s="1037"/>
      <c r="FT12" s="1037"/>
      <c r="FU12" s="1037"/>
      <c r="FV12" s="1037"/>
      <c r="FW12" s="1037"/>
      <c r="FX12" s="1037"/>
      <c r="FY12" s="1037"/>
      <c r="FZ12" s="1037"/>
      <c r="GA12" s="1037"/>
      <c r="GB12" s="1037"/>
      <c r="GC12" s="1037"/>
      <c r="GD12" s="1037"/>
      <c r="GE12" s="1037"/>
      <c r="GF12" s="1037"/>
      <c r="GG12" s="1037"/>
      <c r="GH12" s="1037"/>
      <c r="GI12" s="1037"/>
      <c r="GJ12" s="1037"/>
      <c r="GK12" s="1037"/>
      <c r="GL12" s="1037"/>
      <c r="GM12" s="1037"/>
      <c r="GN12" s="1037"/>
      <c r="GO12" s="1037"/>
      <c r="GP12" s="1037"/>
      <c r="GQ12" s="1037"/>
      <c r="GR12" s="1037"/>
      <c r="GS12" s="1037"/>
      <c r="GT12" s="1037"/>
      <c r="GU12" s="1037"/>
      <c r="GV12" s="1037"/>
      <c r="GW12" s="1037"/>
      <c r="GX12" s="1037"/>
      <c r="GY12" s="1037"/>
      <c r="GZ12" s="1037"/>
      <c r="HA12" s="1037"/>
      <c r="HB12" s="1037"/>
      <c r="HC12" s="1037"/>
      <c r="HD12" s="1037"/>
      <c r="HE12" s="1037"/>
      <c r="HF12" s="1037"/>
      <c r="HG12" s="1037"/>
      <c r="HH12" s="1037"/>
      <c r="HI12" s="1037"/>
      <c r="HJ12" s="1037"/>
      <c r="HK12" s="1037"/>
      <c r="HL12" s="1037"/>
      <c r="HM12" s="1037"/>
      <c r="HN12" s="1037"/>
      <c r="HO12" s="1037"/>
      <c r="HP12" s="1037"/>
      <c r="HQ12" s="1037"/>
      <c r="HR12" s="1037"/>
      <c r="HS12" s="1037"/>
      <c r="HT12" s="1037"/>
      <c r="HU12" s="1037"/>
      <c r="HV12" s="1037"/>
      <c r="HW12" s="1037"/>
      <c r="HX12" s="1037"/>
      <c r="HY12" s="1037"/>
      <c r="HZ12" s="1037"/>
      <c r="IA12" s="1037"/>
      <c r="IB12" s="1037"/>
      <c r="IC12" s="1037"/>
      <c r="ID12" s="1037"/>
      <c r="IE12" s="1037"/>
      <c r="IF12" s="1037"/>
      <c r="IG12" s="1037"/>
      <c r="IH12" s="1037"/>
      <c r="II12" s="1037"/>
      <c r="IJ12" s="1037"/>
      <c r="IK12" s="1037"/>
      <c r="IL12" s="1037"/>
      <c r="IM12" s="1037"/>
      <c r="IN12" s="1037"/>
      <c r="IO12" s="1037"/>
      <c r="IP12" s="1037"/>
      <c r="IQ12" s="1037"/>
      <c r="IR12" s="1037"/>
    </row>
    <row r="13" spans="1:252" s="1053" customFormat="1" ht="72" customHeight="1" x14ac:dyDescent="0.2">
      <c r="A13" s="1047"/>
      <c r="B13" s="1048"/>
      <c r="C13" s="1049" t="s">
        <v>568</v>
      </c>
      <c r="D13" s="1050"/>
      <c r="E13" s="1051"/>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2"/>
      <c r="BB13" s="1052"/>
      <c r="BC13" s="1052"/>
      <c r="BD13" s="1052"/>
      <c r="BE13" s="1052"/>
      <c r="BF13" s="1052"/>
      <c r="BG13" s="1052"/>
      <c r="BH13" s="1052"/>
      <c r="BI13" s="1052"/>
      <c r="BJ13" s="1052"/>
      <c r="BK13" s="1052"/>
      <c r="BL13" s="1052"/>
      <c r="BM13" s="1052"/>
      <c r="BN13" s="1052"/>
      <c r="BO13" s="1052"/>
      <c r="BP13" s="1052"/>
      <c r="BQ13" s="1052"/>
      <c r="BR13" s="1052"/>
      <c r="BS13" s="1052"/>
      <c r="BT13" s="1052"/>
      <c r="BU13" s="1052"/>
      <c r="BV13" s="1052"/>
      <c r="BW13" s="1052"/>
      <c r="BX13" s="1052"/>
      <c r="BY13" s="1052"/>
      <c r="BZ13" s="1052"/>
      <c r="CA13" s="1052"/>
      <c r="CB13" s="1052"/>
      <c r="CC13" s="1052"/>
      <c r="CD13" s="1052"/>
      <c r="CE13" s="1052"/>
      <c r="CF13" s="1052"/>
      <c r="CG13" s="1052"/>
      <c r="CH13" s="1052"/>
      <c r="CI13" s="1052"/>
      <c r="CJ13" s="1052"/>
      <c r="CK13" s="1052"/>
      <c r="CL13" s="1052"/>
      <c r="CM13" s="1052"/>
      <c r="CN13" s="1052"/>
      <c r="CO13" s="1052"/>
      <c r="CP13" s="1052"/>
      <c r="CQ13" s="1052"/>
      <c r="CR13" s="1052"/>
      <c r="CS13" s="1052"/>
      <c r="CT13" s="1052"/>
      <c r="CU13" s="1052"/>
      <c r="CV13" s="1052"/>
      <c r="CW13" s="1052"/>
      <c r="CX13" s="1052"/>
      <c r="CY13" s="1052"/>
      <c r="CZ13" s="1052"/>
      <c r="DA13" s="1052"/>
      <c r="DB13" s="1052"/>
      <c r="DC13" s="1052"/>
      <c r="DD13" s="1052"/>
      <c r="DE13" s="1052"/>
      <c r="DF13" s="1052"/>
      <c r="DG13" s="1052"/>
      <c r="DH13" s="1052"/>
      <c r="DI13" s="1052"/>
      <c r="DJ13" s="1052"/>
      <c r="DK13" s="1052"/>
      <c r="DL13" s="1052"/>
      <c r="DM13" s="1052"/>
      <c r="DN13" s="1052"/>
      <c r="DO13" s="1052"/>
      <c r="DP13" s="1052"/>
      <c r="DQ13" s="1052"/>
      <c r="DR13" s="1052"/>
      <c r="DS13" s="1052"/>
      <c r="DT13" s="1052"/>
      <c r="DU13" s="1052"/>
      <c r="DV13" s="1052"/>
      <c r="DW13" s="1052"/>
      <c r="DX13" s="1052"/>
      <c r="DY13" s="1052"/>
      <c r="DZ13" s="1052"/>
      <c r="EA13" s="1052"/>
      <c r="EB13" s="1052"/>
      <c r="EC13" s="1052"/>
      <c r="ED13" s="1052"/>
      <c r="EE13" s="1052"/>
      <c r="EF13" s="1052"/>
      <c r="EG13" s="1052"/>
      <c r="EH13" s="1052"/>
      <c r="EI13" s="1052"/>
      <c r="EJ13" s="1052"/>
      <c r="EK13" s="1052"/>
      <c r="EL13" s="1052"/>
      <c r="EM13" s="1052"/>
      <c r="EN13" s="1052"/>
      <c r="EO13" s="1052"/>
      <c r="EP13" s="1052"/>
      <c r="EQ13" s="1052"/>
      <c r="ER13" s="1052"/>
      <c r="ES13" s="1052"/>
      <c r="ET13" s="1052"/>
      <c r="EU13" s="1052"/>
      <c r="EV13" s="1052"/>
      <c r="EW13" s="1052"/>
      <c r="EX13" s="1052"/>
      <c r="EY13" s="1052"/>
      <c r="EZ13" s="1052"/>
      <c r="FA13" s="1052"/>
      <c r="FB13" s="1052"/>
      <c r="FC13" s="1052"/>
      <c r="FD13" s="1052"/>
      <c r="FE13" s="1052"/>
      <c r="FF13" s="1052"/>
      <c r="FG13" s="1052"/>
      <c r="FH13" s="1052"/>
      <c r="FI13" s="1052"/>
      <c r="FJ13" s="1052"/>
      <c r="FK13" s="1052"/>
      <c r="FL13" s="1052"/>
      <c r="FM13" s="1052"/>
      <c r="FN13" s="1052"/>
      <c r="FO13" s="1052"/>
      <c r="FP13" s="1052"/>
      <c r="FQ13" s="1052"/>
      <c r="FR13" s="1052"/>
      <c r="FS13" s="1052"/>
      <c r="FT13" s="1052"/>
      <c r="FU13" s="1052"/>
      <c r="FV13" s="1052"/>
      <c r="FW13" s="1052"/>
      <c r="FX13" s="1052"/>
      <c r="FY13" s="1052"/>
      <c r="FZ13" s="1052"/>
      <c r="GA13" s="1052"/>
      <c r="GB13" s="1052"/>
      <c r="GC13" s="1052"/>
      <c r="GD13" s="1052"/>
      <c r="GE13" s="1052"/>
      <c r="GF13" s="1052"/>
      <c r="GG13" s="1052"/>
      <c r="GH13" s="1052"/>
      <c r="GI13" s="1052"/>
      <c r="GJ13" s="1052"/>
      <c r="GK13" s="1052"/>
      <c r="GL13" s="1052"/>
      <c r="GM13" s="1052"/>
      <c r="GN13" s="1052"/>
      <c r="GO13" s="1052"/>
      <c r="GP13" s="1052"/>
      <c r="GQ13" s="1052"/>
      <c r="GR13" s="1052"/>
      <c r="GS13" s="1052"/>
      <c r="GT13" s="1052"/>
      <c r="GU13" s="1052"/>
      <c r="GV13" s="1052"/>
      <c r="GW13" s="1052"/>
      <c r="GX13" s="1052"/>
      <c r="GY13" s="1052"/>
      <c r="GZ13" s="1052"/>
      <c r="HA13" s="1052"/>
      <c r="HB13" s="1052"/>
      <c r="HC13" s="1052"/>
      <c r="HD13" s="1052"/>
      <c r="HE13" s="1052"/>
      <c r="HF13" s="1052"/>
      <c r="HG13" s="1052"/>
      <c r="HH13" s="1052"/>
      <c r="HI13" s="1052"/>
      <c r="HJ13" s="1052"/>
      <c r="HK13" s="1052"/>
      <c r="HL13" s="1052"/>
      <c r="HM13" s="1052"/>
      <c r="HN13" s="1052"/>
      <c r="HO13" s="1052"/>
      <c r="HP13" s="1052"/>
      <c r="HQ13" s="1052"/>
      <c r="HR13" s="1052"/>
      <c r="HS13" s="1052"/>
      <c r="HT13" s="1052"/>
      <c r="HU13" s="1052"/>
      <c r="HV13" s="1052"/>
      <c r="HW13" s="1052"/>
      <c r="HX13" s="1052"/>
      <c r="HY13" s="1052"/>
      <c r="HZ13" s="1052"/>
      <c r="IA13" s="1052"/>
      <c r="IB13" s="1052"/>
      <c r="IC13" s="1052"/>
      <c r="ID13" s="1052"/>
      <c r="IE13" s="1052"/>
      <c r="IF13" s="1052"/>
      <c r="IG13" s="1052"/>
      <c r="IH13" s="1052"/>
      <c r="II13" s="1052"/>
      <c r="IJ13" s="1052"/>
      <c r="IK13" s="1052"/>
      <c r="IL13" s="1052"/>
      <c r="IM13" s="1052"/>
      <c r="IN13" s="1052"/>
      <c r="IO13" s="1052"/>
      <c r="IP13" s="1052"/>
      <c r="IQ13" s="1052"/>
      <c r="IR13" s="1052"/>
    </row>
    <row r="14" spans="1:252" ht="56.4" customHeight="1" x14ac:dyDescent="0.25">
      <c r="B14" s="1054" t="s">
        <v>569</v>
      </c>
      <c r="C14" s="1055" t="s">
        <v>570</v>
      </c>
      <c r="D14" s="1056"/>
      <c r="E14" s="1027"/>
    </row>
    <row r="15" spans="1:252" ht="57" customHeight="1" x14ac:dyDescent="0.25">
      <c r="B15" s="1054" t="s">
        <v>571</v>
      </c>
      <c r="C15" s="1055" t="s">
        <v>572</v>
      </c>
      <c r="D15" s="1056"/>
      <c r="E15" s="1027"/>
    </row>
    <row r="16" spans="1:252" ht="72.599999999999994" customHeight="1" thickBot="1" x14ac:dyDescent="0.3">
      <c r="A16" s="1057"/>
      <c r="B16" s="1058" t="s">
        <v>573</v>
      </c>
      <c r="C16" s="1059" t="s">
        <v>574</v>
      </c>
      <c r="D16" s="1060"/>
      <c r="E16" s="1061"/>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6"/>
      <c r="BP16" s="1016"/>
      <c r="BQ16" s="1016"/>
      <c r="BR16" s="1016"/>
      <c r="BS16" s="1016"/>
      <c r="BT16" s="1016"/>
      <c r="BU16" s="1016"/>
      <c r="BV16" s="1016"/>
      <c r="BW16" s="1016"/>
      <c r="BX16" s="1016"/>
      <c r="BY16" s="1016"/>
      <c r="BZ16" s="1016"/>
      <c r="CA16" s="1016"/>
      <c r="CB16" s="1016"/>
      <c r="CC16" s="1016"/>
      <c r="CD16" s="1016"/>
      <c r="CE16" s="1016"/>
      <c r="CF16" s="1016"/>
      <c r="CG16" s="1016"/>
      <c r="CH16" s="1016"/>
      <c r="CI16" s="1016"/>
      <c r="CJ16" s="1016"/>
      <c r="CK16" s="1016"/>
      <c r="CL16" s="1016"/>
      <c r="CM16" s="1016"/>
      <c r="CN16" s="1016"/>
      <c r="CO16" s="1016"/>
      <c r="CP16" s="1016"/>
      <c r="CQ16" s="1016"/>
      <c r="CR16" s="1016"/>
      <c r="CS16" s="1016"/>
      <c r="CT16" s="1016"/>
      <c r="CU16" s="1016"/>
      <c r="CV16" s="1016"/>
      <c r="CW16" s="1016"/>
      <c r="CX16" s="1016"/>
      <c r="CY16" s="1016"/>
      <c r="CZ16" s="1016"/>
      <c r="DA16" s="1016"/>
      <c r="DB16" s="1016"/>
      <c r="DC16" s="1016"/>
      <c r="DD16" s="1016"/>
      <c r="DE16" s="1016"/>
      <c r="DF16" s="1016"/>
      <c r="DG16" s="1016"/>
      <c r="DH16" s="1016"/>
      <c r="DI16" s="1016"/>
      <c r="DJ16" s="1016"/>
      <c r="DK16" s="1016"/>
      <c r="DL16" s="1016"/>
      <c r="DM16" s="1016"/>
      <c r="DN16" s="1016"/>
      <c r="DO16" s="1016"/>
      <c r="DP16" s="1016"/>
      <c r="DQ16" s="1016"/>
      <c r="DR16" s="1016"/>
      <c r="DS16" s="1016"/>
      <c r="DT16" s="1016"/>
      <c r="DU16" s="1016"/>
      <c r="DV16" s="1016"/>
      <c r="DW16" s="1016"/>
      <c r="DX16" s="1016"/>
      <c r="DY16" s="1016"/>
      <c r="DZ16" s="1016"/>
      <c r="EA16" s="1016"/>
      <c r="EB16" s="1016"/>
      <c r="EC16" s="1016"/>
      <c r="ED16" s="1016"/>
      <c r="EE16" s="1016"/>
      <c r="EF16" s="1016"/>
      <c r="EG16" s="1016"/>
      <c r="EH16" s="1016"/>
      <c r="EI16" s="1016"/>
      <c r="EJ16" s="1016"/>
      <c r="EK16" s="1016"/>
      <c r="EL16" s="1016"/>
      <c r="EM16" s="1016"/>
      <c r="EN16" s="1016"/>
      <c r="EO16" s="1016"/>
      <c r="EP16" s="1016"/>
      <c r="EQ16" s="1016"/>
      <c r="ER16" s="1016"/>
      <c r="ES16" s="1016"/>
      <c r="ET16" s="1016"/>
      <c r="EU16" s="1016"/>
      <c r="EV16" s="1016"/>
      <c r="EW16" s="1016"/>
      <c r="EX16" s="1016"/>
      <c r="EY16" s="1016"/>
      <c r="EZ16" s="1016"/>
      <c r="FA16" s="1016"/>
      <c r="FB16" s="1016"/>
      <c r="FC16" s="1016"/>
      <c r="FD16" s="1016"/>
      <c r="FE16" s="1016"/>
      <c r="FF16" s="1016"/>
      <c r="FG16" s="1016"/>
      <c r="FH16" s="1016"/>
      <c r="FI16" s="1016"/>
      <c r="FJ16" s="1016"/>
      <c r="FK16" s="1016"/>
      <c r="FL16" s="1016"/>
      <c r="FM16" s="1016"/>
      <c r="FN16" s="1016"/>
      <c r="FO16" s="1016"/>
      <c r="FP16" s="1016"/>
      <c r="FQ16" s="1016"/>
      <c r="FR16" s="1016"/>
      <c r="FS16" s="1016"/>
      <c r="FT16" s="1016"/>
      <c r="FU16" s="1016"/>
      <c r="FV16" s="1016"/>
      <c r="FW16" s="1016"/>
      <c r="FX16" s="1016"/>
      <c r="FY16" s="1016"/>
      <c r="FZ16" s="1016"/>
      <c r="GA16" s="1016"/>
      <c r="GB16" s="1016"/>
      <c r="GC16" s="1016"/>
      <c r="GD16" s="1016"/>
      <c r="GE16" s="1016"/>
      <c r="GF16" s="1016"/>
      <c r="GG16" s="1016"/>
      <c r="GH16" s="1016"/>
      <c r="GI16" s="1016"/>
      <c r="GJ16" s="1016"/>
      <c r="GK16" s="1016"/>
      <c r="GL16" s="1016"/>
      <c r="GM16" s="1016"/>
      <c r="GN16" s="1016"/>
      <c r="GO16" s="1016"/>
      <c r="GP16" s="1016"/>
      <c r="GQ16" s="1016"/>
      <c r="GR16" s="1016"/>
      <c r="GS16" s="1016"/>
      <c r="GT16" s="1016"/>
      <c r="GU16" s="1016"/>
      <c r="GV16" s="1016"/>
      <c r="GW16" s="1016"/>
      <c r="GX16" s="1016"/>
      <c r="GY16" s="1016"/>
      <c r="GZ16" s="1016"/>
      <c r="HA16" s="1016"/>
      <c r="HB16" s="1016"/>
      <c r="HC16" s="1016"/>
      <c r="HD16" s="1016"/>
      <c r="HE16" s="1016"/>
      <c r="HF16" s="1016"/>
      <c r="HG16" s="1016"/>
      <c r="HH16" s="1016"/>
      <c r="HI16" s="1016"/>
      <c r="HJ16" s="1016"/>
      <c r="HK16" s="1016"/>
      <c r="HL16" s="1016"/>
      <c r="HM16" s="1016"/>
      <c r="HN16" s="1016"/>
      <c r="HO16" s="1016"/>
      <c r="HP16" s="1016"/>
      <c r="HQ16" s="1016"/>
      <c r="HR16" s="1016"/>
      <c r="HS16" s="1016"/>
      <c r="HT16" s="1016"/>
      <c r="HU16" s="1016"/>
      <c r="HV16" s="1016"/>
      <c r="HW16" s="1016"/>
      <c r="HX16" s="1016"/>
      <c r="HY16" s="1016"/>
      <c r="HZ16" s="1016"/>
      <c r="IA16" s="1016"/>
      <c r="IB16" s="1016"/>
      <c r="IC16" s="1016"/>
      <c r="ID16" s="1016"/>
      <c r="IE16" s="1016"/>
      <c r="IF16" s="1016"/>
      <c r="IG16" s="1016"/>
      <c r="IH16" s="1016"/>
      <c r="II16" s="1016"/>
      <c r="IJ16" s="1016"/>
      <c r="IK16" s="1016"/>
      <c r="IL16" s="1016"/>
      <c r="IM16" s="1016"/>
      <c r="IN16" s="1016"/>
      <c r="IO16" s="1016"/>
      <c r="IP16" s="1016"/>
      <c r="IQ16" s="1016"/>
      <c r="IR16" s="1016"/>
    </row>
    <row r="17" spans="1:252" ht="33" customHeight="1" x14ac:dyDescent="0.25">
      <c r="A17" s="1057"/>
      <c r="B17" s="1058" t="s">
        <v>575</v>
      </c>
      <c r="C17" s="1062" t="s">
        <v>576</v>
      </c>
      <c r="D17" s="1063"/>
      <c r="E17" s="1061"/>
      <c r="F17" s="1016"/>
      <c r="G17" s="1016"/>
      <c r="H17" s="1016"/>
      <c r="I17" s="1016"/>
      <c r="J17" s="1016"/>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6"/>
      <c r="AI17" s="1016"/>
      <c r="AJ17" s="1016"/>
      <c r="AK17" s="1016"/>
      <c r="AL17" s="1016"/>
      <c r="AM17" s="1016"/>
      <c r="AN17" s="1016"/>
      <c r="AO17" s="1016"/>
      <c r="AP17" s="1016"/>
      <c r="AQ17" s="1016"/>
      <c r="AR17" s="1016"/>
      <c r="AS17" s="1016"/>
      <c r="AT17" s="1016"/>
      <c r="AU17" s="1016"/>
      <c r="AV17" s="1016"/>
      <c r="AW17" s="1016"/>
      <c r="AX17" s="1016"/>
      <c r="AY17" s="1016"/>
      <c r="AZ17" s="1016"/>
      <c r="BA17" s="1016"/>
      <c r="BB17" s="1016"/>
      <c r="BC17" s="1016"/>
      <c r="BD17" s="1016"/>
      <c r="BE17" s="1016"/>
      <c r="BF17" s="1016"/>
      <c r="BG17" s="1016"/>
      <c r="BH17" s="1016"/>
      <c r="BI17" s="1016"/>
      <c r="BJ17" s="1016"/>
      <c r="BK17" s="1016"/>
      <c r="BL17" s="1016"/>
      <c r="BM17" s="1016"/>
      <c r="BN17" s="1016"/>
      <c r="BO17" s="1016"/>
      <c r="BP17" s="1016"/>
      <c r="BQ17" s="1016"/>
      <c r="BR17" s="1016"/>
      <c r="BS17" s="1016"/>
      <c r="BT17" s="1016"/>
      <c r="BU17" s="1016"/>
      <c r="BV17" s="1016"/>
      <c r="BW17" s="1016"/>
      <c r="BX17" s="1016"/>
      <c r="BY17" s="1016"/>
      <c r="BZ17" s="1016"/>
      <c r="CA17" s="1016"/>
      <c r="CB17" s="1016"/>
      <c r="CC17" s="1016"/>
      <c r="CD17" s="1016"/>
      <c r="CE17" s="1016"/>
      <c r="CF17" s="1016"/>
      <c r="CG17" s="1016"/>
      <c r="CH17" s="1016"/>
      <c r="CI17" s="1016"/>
      <c r="CJ17" s="1016"/>
      <c r="CK17" s="1016"/>
      <c r="CL17" s="1016"/>
      <c r="CM17" s="1016"/>
      <c r="CN17" s="1016"/>
      <c r="CO17" s="1016"/>
      <c r="CP17" s="1016"/>
      <c r="CQ17" s="1016"/>
      <c r="CR17" s="1016"/>
      <c r="CS17" s="1016"/>
      <c r="CT17" s="1016"/>
      <c r="CU17" s="1016"/>
      <c r="CV17" s="1016"/>
      <c r="CW17" s="1016"/>
      <c r="CX17" s="1016"/>
      <c r="CY17" s="1016"/>
      <c r="CZ17" s="1016"/>
      <c r="DA17" s="1016"/>
      <c r="DB17" s="1016"/>
      <c r="DC17" s="1016"/>
      <c r="DD17" s="1016"/>
      <c r="DE17" s="1016"/>
      <c r="DF17" s="1016"/>
      <c r="DG17" s="1016"/>
      <c r="DH17" s="1016"/>
      <c r="DI17" s="1016"/>
      <c r="DJ17" s="1016"/>
      <c r="DK17" s="1016"/>
      <c r="DL17" s="1016"/>
      <c r="DM17" s="1016"/>
      <c r="DN17" s="1016"/>
      <c r="DO17" s="1016"/>
      <c r="DP17" s="1016"/>
      <c r="DQ17" s="1016"/>
      <c r="DR17" s="1016"/>
      <c r="DS17" s="1016"/>
      <c r="DT17" s="1016"/>
      <c r="DU17" s="1016"/>
      <c r="DV17" s="1016"/>
      <c r="DW17" s="1016"/>
      <c r="DX17" s="1016"/>
      <c r="DY17" s="1016"/>
      <c r="DZ17" s="1016"/>
      <c r="EA17" s="1016"/>
      <c r="EB17" s="1016"/>
      <c r="EC17" s="1016"/>
      <c r="ED17" s="1016"/>
      <c r="EE17" s="1016"/>
      <c r="EF17" s="1016"/>
      <c r="EG17" s="1016"/>
      <c r="EH17" s="1016"/>
      <c r="EI17" s="1016"/>
      <c r="EJ17" s="1016"/>
      <c r="EK17" s="1016"/>
      <c r="EL17" s="1016"/>
      <c r="EM17" s="1016"/>
      <c r="EN17" s="1016"/>
      <c r="EO17" s="1016"/>
      <c r="EP17" s="1016"/>
      <c r="EQ17" s="1016"/>
      <c r="ER17" s="1016"/>
      <c r="ES17" s="1016"/>
      <c r="ET17" s="1016"/>
      <c r="EU17" s="1016"/>
      <c r="EV17" s="1016"/>
      <c r="EW17" s="1016"/>
      <c r="EX17" s="1016"/>
      <c r="EY17" s="1016"/>
      <c r="EZ17" s="1016"/>
      <c r="FA17" s="1016"/>
      <c r="FB17" s="1016"/>
      <c r="FC17" s="1016"/>
      <c r="FD17" s="1016"/>
      <c r="FE17" s="1016"/>
      <c r="FF17" s="1016"/>
      <c r="FG17" s="1016"/>
      <c r="FH17" s="1016"/>
      <c r="FI17" s="1016"/>
      <c r="FJ17" s="1016"/>
      <c r="FK17" s="1016"/>
      <c r="FL17" s="1016"/>
      <c r="FM17" s="1016"/>
      <c r="FN17" s="1016"/>
      <c r="FO17" s="1016"/>
      <c r="FP17" s="1016"/>
      <c r="FQ17" s="1016"/>
      <c r="FR17" s="1016"/>
      <c r="FS17" s="1016"/>
      <c r="FT17" s="1016"/>
      <c r="FU17" s="1016"/>
      <c r="FV17" s="1016"/>
      <c r="FW17" s="1016"/>
      <c r="FX17" s="1016"/>
      <c r="FY17" s="1016"/>
      <c r="FZ17" s="1016"/>
      <c r="GA17" s="1016"/>
      <c r="GB17" s="1016"/>
      <c r="GC17" s="1016"/>
      <c r="GD17" s="1016"/>
      <c r="GE17" s="1016"/>
      <c r="GF17" s="1016"/>
      <c r="GG17" s="1016"/>
      <c r="GH17" s="1016"/>
      <c r="GI17" s="1016"/>
      <c r="GJ17" s="1016"/>
      <c r="GK17" s="1016"/>
      <c r="GL17" s="1016"/>
      <c r="GM17" s="1016"/>
      <c r="GN17" s="1016"/>
      <c r="GO17" s="1016"/>
      <c r="GP17" s="1016"/>
      <c r="GQ17" s="1016"/>
      <c r="GR17" s="1016"/>
      <c r="GS17" s="1016"/>
      <c r="GT17" s="1016"/>
      <c r="GU17" s="1016"/>
      <c r="GV17" s="1016"/>
      <c r="GW17" s="1016"/>
      <c r="GX17" s="1016"/>
      <c r="GY17" s="1016"/>
      <c r="GZ17" s="1016"/>
      <c r="HA17" s="1016"/>
      <c r="HB17" s="1016"/>
      <c r="HC17" s="1016"/>
      <c r="HD17" s="1016"/>
      <c r="HE17" s="1016"/>
      <c r="HF17" s="1016"/>
      <c r="HG17" s="1016"/>
      <c r="HH17" s="1016"/>
      <c r="HI17" s="1016"/>
      <c r="HJ17" s="1016"/>
      <c r="HK17" s="1016"/>
      <c r="HL17" s="1016"/>
      <c r="HM17" s="1016"/>
      <c r="HN17" s="1016"/>
      <c r="HO17" s="1016"/>
      <c r="HP17" s="1016"/>
      <c r="HQ17" s="1016"/>
      <c r="HR17" s="1016"/>
      <c r="HS17" s="1016"/>
      <c r="HT17" s="1016"/>
      <c r="HU17" s="1016"/>
      <c r="HV17" s="1016"/>
      <c r="HW17" s="1016"/>
      <c r="HX17" s="1016"/>
      <c r="HY17" s="1016"/>
      <c r="HZ17" s="1016"/>
      <c r="IA17" s="1016"/>
      <c r="IB17" s="1016"/>
      <c r="IC17" s="1016"/>
      <c r="ID17" s="1016"/>
      <c r="IE17" s="1016"/>
      <c r="IF17" s="1016"/>
      <c r="IG17" s="1016"/>
      <c r="IH17" s="1016"/>
      <c r="II17" s="1016"/>
      <c r="IJ17" s="1016"/>
      <c r="IK17" s="1016"/>
      <c r="IL17" s="1016"/>
      <c r="IM17" s="1016"/>
      <c r="IN17" s="1016"/>
      <c r="IO17" s="1016"/>
      <c r="IP17" s="1016"/>
      <c r="IQ17" s="1016"/>
      <c r="IR17" s="1016"/>
    </row>
    <row r="18" spans="1:252" s="1015" customFormat="1" ht="39.9" customHeight="1" thickBot="1" x14ac:dyDescent="0.3">
      <c r="A18" s="1064"/>
      <c r="B18" s="1065" t="s">
        <v>577</v>
      </c>
      <c r="C18" s="1066"/>
      <c r="D18" s="1067"/>
      <c r="E18" s="1027"/>
    </row>
    <row r="19" spans="1:252" s="1015" customFormat="1" ht="95.1" customHeight="1" x14ac:dyDescent="0.35">
      <c r="A19" s="1064"/>
      <c r="B19" s="1068" t="s">
        <v>578</v>
      </c>
      <c r="C19" s="1069"/>
      <c r="D19" s="1070"/>
      <c r="E19" s="1027"/>
    </row>
    <row r="20" spans="1:252" s="1015" customFormat="1" ht="60.9" customHeight="1" x14ac:dyDescent="0.35">
      <c r="A20" s="1064"/>
      <c r="B20" s="1071" t="s">
        <v>579</v>
      </c>
      <c r="C20" s="1072"/>
      <c r="D20" s="1073"/>
      <c r="E20" s="1027"/>
    </row>
    <row r="21" spans="1:252" s="1015" customFormat="1" ht="98.1" customHeight="1" x14ac:dyDescent="0.35">
      <c r="A21" s="1064"/>
      <c r="B21" s="1074" t="s">
        <v>580</v>
      </c>
      <c r="C21" s="1075"/>
      <c r="D21" s="1076"/>
      <c r="E21" s="1027"/>
    </row>
    <row r="22" spans="1:252" s="1015" customFormat="1" ht="27.6" customHeight="1" x14ac:dyDescent="0.3">
      <c r="A22" s="1064"/>
      <c r="B22" s="1077" t="s">
        <v>581</v>
      </c>
      <c r="C22" s="1078"/>
      <c r="D22" s="1079"/>
      <c r="E22" s="1027"/>
    </row>
    <row r="23" spans="1:252" s="1015" customFormat="1" ht="132.6" customHeight="1" x14ac:dyDescent="0.35">
      <c r="A23" s="1064"/>
      <c r="B23" s="1074" t="s">
        <v>582</v>
      </c>
      <c r="C23" s="1075"/>
      <c r="D23" s="1076"/>
      <c r="E23" s="1027"/>
    </row>
    <row r="24" spans="1:252" s="1015" customFormat="1" ht="98.4" customHeight="1" x14ac:dyDescent="0.35">
      <c r="A24" s="1064"/>
      <c r="B24" s="1074" t="s">
        <v>583</v>
      </c>
      <c r="C24" s="1075"/>
      <c r="D24" s="1076"/>
      <c r="E24" s="1027"/>
    </row>
    <row r="25" spans="1:252" s="1015" customFormat="1" ht="60.6" customHeight="1" x14ac:dyDescent="0.35">
      <c r="A25" s="1064"/>
      <c r="B25" s="1074" t="s">
        <v>584</v>
      </c>
      <c r="C25" s="1075"/>
      <c r="D25" s="1076"/>
      <c r="E25" s="1027"/>
    </row>
    <row r="26" spans="1:252" s="1015" customFormat="1" ht="60.6" customHeight="1" x14ac:dyDescent="0.35">
      <c r="A26" s="1064"/>
      <c r="B26" s="1074" t="s">
        <v>585</v>
      </c>
      <c r="C26" s="1075"/>
      <c r="D26" s="1076"/>
      <c r="E26" s="1027"/>
    </row>
    <row r="27" spans="1:252" s="1015" customFormat="1" ht="26.4" customHeight="1" x14ac:dyDescent="0.35">
      <c r="A27" s="1064"/>
      <c r="B27" s="1080" t="s">
        <v>586</v>
      </c>
      <c r="D27" s="1081"/>
      <c r="E27" s="1027"/>
    </row>
    <row r="28" spans="1:252" s="1015" customFormat="1" ht="24.6" customHeight="1" thickBot="1" x14ac:dyDescent="0.4">
      <c r="A28" s="1064"/>
      <c r="B28" s="1082" t="s">
        <v>587</v>
      </c>
      <c r="C28" s="1083"/>
      <c r="D28" s="1084"/>
      <c r="E28" s="1027"/>
    </row>
    <row r="29" spans="1:252" s="1015" customFormat="1" x14ac:dyDescent="0.25">
      <c r="B29" s="1085"/>
      <c r="C29" s="1085"/>
      <c r="D29" s="1085"/>
    </row>
    <row r="30" spans="1:252" s="1015" customFormat="1" x14ac:dyDescent="0.25"/>
    <row r="31" spans="1:252" s="1015" customFormat="1" x14ac:dyDescent="0.25"/>
    <row r="32" spans="1:252" s="1015" customFormat="1" x14ac:dyDescent="0.25"/>
    <row r="33" s="1015" customFormat="1" x14ac:dyDescent="0.25"/>
    <row r="34" s="1015" customFormat="1" x14ac:dyDescent="0.25"/>
    <row r="35" s="1015" customFormat="1" x14ac:dyDescent="0.25"/>
    <row r="36" s="1015" customFormat="1" x14ac:dyDescent="0.25"/>
    <row r="37" s="1015" customFormat="1" x14ac:dyDescent="0.25"/>
    <row r="38" s="1015" customFormat="1" x14ac:dyDescent="0.25"/>
    <row r="39" s="1015" customFormat="1" x14ac:dyDescent="0.25"/>
    <row r="40" s="1015" customFormat="1" x14ac:dyDescent="0.25"/>
    <row r="41" s="1015" customFormat="1" x14ac:dyDescent="0.25"/>
    <row r="42" s="1015" customFormat="1" x14ac:dyDescent="0.25"/>
    <row r="43" s="1015" customFormat="1" x14ac:dyDescent="0.25"/>
    <row r="44" s="1015" customFormat="1" x14ac:dyDescent="0.25"/>
    <row r="45" s="1015" customFormat="1" x14ac:dyDescent="0.25"/>
    <row r="46" s="1015" customFormat="1" x14ac:dyDescent="0.25"/>
    <row r="47" s="1015" customFormat="1" x14ac:dyDescent="0.25"/>
    <row r="48" s="1015" customFormat="1" x14ac:dyDescent="0.25"/>
    <row r="49" s="1015" customFormat="1" x14ac:dyDescent="0.25"/>
    <row r="50" s="1015" customFormat="1" x14ac:dyDescent="0.25"/>
    <row r="51" s="1015" customFormat="1" x14ac:dyDescent="0.25"/>
    <row r="52" s="1015" customFormat="1" x14ac:dyDescent="0.25"/>
    <row r="53" s="1015" customFormat="1" x14ac:dyDescent="0.25"/>
    <row r="54" s="1015" customFormat="1" x14ac:dyDescent="0.25"/>
    <row r="55" s="1015" customFormat="1" x14ac:dyDescent="0.25"/>
    <row r="56" s="1015" customFormat="1" x14ac:dyDescent="0.25"/>
    <row r="57" s="1015" customFormat="1" x14ac:dyDescent="0.25"/>
    <row r="58" s="1015" customFormat="1" x14ac:dyDescent="0.25"/>
    <row r="59" s="1015" customFormat="1" x14ac:dyDescent="0.25"/>
    <row r="60" s="1015" customFormat="1" x14ac:dyDescent="0.25"/>
    <row r="61" s="1015" customFormat="1" x14ac:dyDescent="0.25"/>
    <row r="62" s="1015" customFormat="1" x14ac:dyDescent="0.25"/>
    <row r="63" s="1015" customFormat="1" x14ac:dyDescent="0.25"/>
    <row r="64" s="1015" customFormat="1" x14ac:dyDescent="0.25"/>
    <row r="65" s="1015" customFormat="1" x14ac:dyDescent="0.25"/>
    <row r="66" s="1015" customFormat="1" x14ac:dyDescent="0.25"/>
    <row r="67" s="1015" customFormat="1" x14ac:dyDescent="0.25"/>
    <row r="68" s="1015" customFormat="1" x14ac:dyDescent="0.25"/>
    <row r="69" s="1015" customFormat="1" x14ac:dyDescent="0.25"/>
    <row r="70" s="1015" customFormat="1" x14ac:dyDescent="0.25"/>
    <row r="71" s="1015" customFormat="1" x14ac:dyDescent="0.25"/>
    <row r="72" s="1015" customFormat="1" x14ac:dyDescent="0.25"/>
    <row r="73" s="1015" customFormat="1" x14ac:dyDescent="0.25"/>
    <row r="74" s="1015" customFormat="1" x14ac:dyDescent="0.25"/>
    <row r="75" s="1015" customFormat="1" x14ac:dyDescent="0.25"/>
    <row r="76" s="1015" customFormat="1" x14ac:dyDescent="0.25"/>
    <row r="77" s="1015" customFormat="1" x14ac:dyDescent="0.25"/>
    <row r="78" s="1015" customFormat="1" x14ac:dyDescent="0.25"/>
    <row r="79" s="1015" customFormat="1" x14ac:dyDescent="0.25"/>
    <row r="80" s="1015" customFormat="1" x14ac:dyDescent="0.25"/>
    <row r="81" s="1015" customFormat="1" x14ac:dyDescent="0.25"/>
    <row r="82" s="1015" customFormat="1" x14ac:dyDescent="0.25"/>
    <row r="83" s="1015" customFormat="1" x14ac:dyDescent="0.25"/>
    <row r="84" s="1015" customFormat="1" x14ac:dyDescent="0.25"/>
    <row r="85" s="1015" customFormat="1" x14ac:dyDescent="0.25"/>
    <row r="86" s="1015" customFormat="1" x14ac:dyDescent="0.25"/>
    <row r="87" s="1015" customFormat="1" x14ac:dyDescent="0.25"/>
    <row r="88" s="1015" customFormat="1" x14ac:dyDescent="0.25"/>
    <row r="89" s="1015" customFormat="1" x14ac:dyDescent="0.25"/>
    <row r="90" s="1015" customFormat="1" x14ac:dyDescent="0.25"/>
    <row r="91" s="1015" customFormat="1" x14ac:dyDescent="0.25"/>
    <row r="92" s="1015" customFormat="1" x14ac:dyDescent="0.25"/>
    <row r="93" s="1015" customFormat="1" x14ac:dyDescent="0.25"/>
    <row r="94" s="1015" customFormat="1" x14ac:dyDescent="0.25"/>
    <row r="95" s="1015" customFormat="1" x14ac:dyDescent="0.25"/>
    <row r="96" s="1015" customFormat="1" x14ac:dyDescent="0.25"/>
    <row r="97" s="1015" customFormat="1" x14ac:dyDescent="0.25"/>
    <row r="98" s="1015" customFormat="1" x14ac:dyDescent="0.25"/>
    <row r="99" s="1015" customFormat="1" x14ac:dyDescent="0.25"/>
    <row r="100" s="1015" customFormat="1" x14ac:dyDescent="0.25"/>
    <row r="101" s="1015" customFormat="1" x14ac:dyDescent="0.25"/>
    <row r="102" s="1015" customFormat="1" x14ac:dyDescent="0.25"/>
    <row r="103" s="1015" customFormat="1" x14ac:dyDescent="0.25"/>
    <row r="104" s="1015" customFormat="1" x14ac:dyDescent="0.25"/>
    <row r="105" s="1015" customFormat="1" x14ac:dyDescent="0.25"/>
    <row r="106" s="1015" customFormat="1" x14ac:dyDescent="0.25"/>
    <row r="107" s="1015" customFormat="1" x14ac:dyDescent="0.25"/>
    <row r="108" s="1015" customFormat="1" x14ac:dyDescent="0.25"/>
    <row r="109" s="1015" customFormat="1" x14ac:dyDescent="0.25"/>
    <row r="110" s="1015" customFormat="1" x14ac:dyDescent="0.25"/>
    <row r="111" s="1015" customFormat="1" x14ac:dyDescent="0.25"/>
    <row r="112" s="1015" customFormat="1" x14ac:dyDescent="0.25"/>
    <row r="113" s="1015" customFormat="1" x14ac:dyDescent="0.25"/>
    <row r="114" s="1015" customFormat="1" x14ac:dyDescent="0.25"/>
    <row r="115" s="1015" customFormat="1" x14ac:dyDescent="0.25"/>
    <row r="116" s="1015" customFormat="1" x14ac:dyDescent="0.25"/>
    <row r="117" s="1015" customFormat="1" x14ac:dyDescent="0.25"/>
    <row r="118" s="1015" customFormat="1" x14ac:dyDescent="0.25"/>
    <row r="119" s="1015" customFormat="1" x14ac:dyDescent="0.25"/>
    <row r="120" s="1015" customFormat="1" x14ac:dyDescent="0.25"/>
    <row r="121" s="1015" customFormat="1" x14ac:dyDescent="0.25"/>
    <row r="122" s="1015" customFormat="1" x14ac:dyDescent="0.25"/>
    <row r="123" s="1015" customFormat="1" x14ac:dyDescent="0.25"/>
    <row r="124" s="1015" customFormat="1" x14ac:dyDescent="0.25"/>
    <row r="125" s="1015" customFormat="1" x14ac:dyDescent="0.25"/>
    <row r="126" s="1015" customFormat="1" x14ac:dyDescent="0.25"/>
    <row r="127" s="1015" customFormat="1" x14ac:dyDescent="0.25"/>
    <row r="128" s="1015" customFormat="1" x14ac:dyDescent="0.25"/>
    <row r="129" s="1015" customFormat="1" x14ac:dyDescent="0.25"/>
    <row r="130" s="1015" customFormat="1" x14ac:dyDescent="0.25"/>
    <row r="131" s="1015" customFormat="1" x14ac:dyDescent="0.25"/>
    <row r="132" s="1015" customFormat="1" x14ac:dyDescent="0.25"/>
    <row r="133" s="1015" customFormat="1" x14ac:dyDescent="0.25"/>
    <row r="134" s="1015" customFormat="1" x14ac:dyDescent="0.25"/>
    <row r="135" s="1015" customFormat="1" x14ac:dyDescent="0.25"/>
    <row r="136" s="1015" customFormat="1" x14ac:dyDescent="0.25"/>
    <row r="137" s="1015" customFormat="1" x14ac:dyDescent="0.25"/>
    <row r="138" s="1015" customFormat="1" x14ac:dyDescent="0.25"/>
    <row r="139" s="1015" customFormat="1" x14ac:dyDescent="0.25"/>
    <row r="140" s="1015" customFormat="1" x14ac:dyDescent="0.25"/>
    <row r="141" s="1015" customFormat="1" x14ac:dyDescent="0.25"/>
    <row r="142" s="1015" customFormat="1" x14ac:dyDescent="0.25"/>
    <row r="143" s="1015" customFormat="1" x14ac:dyDescent="0.25"/>
    <row r="144" s="1015" customFormat="1" x14ac:dyDescent="0.25"/>
    <row r="145" s="1015" customFormat="1" x14ac:dyDescent="0.25"/>
    <row r="146" s="1015" customFormat="1" x14ac:dyDescent="0.25"/>
    <row r="147" s="1015" customFormat="1" x14ac:dyDescent="0.25"/>
    <row r="148" s="1015" customFormat="1" x14ac:dyDescent="0.25"/>
    <row r="149" s="1015" customFormat="1" x14ac:dyDescent="0.25"/>
    <row r="150" s="1015" customFormat="1" x14ac:dyDescent="0.25"/>
    <row r="151" s="1015" customFormat="1" x14ac:dyDescent="0.25"/>
    <row r="152" s="1015" customFormat="1" x14ac:dyDescent="0.25"/>
    <row r="153" s="1015" customFormat="1" x14ac:dyDescent="0.25"/>
    <row r="154" s="1015" customFormat="1" x14ac:dyDescent="0.25"/>
    <row r="155" s="1015" customFormat="1" x14ac:dyDescent="0.25"/>
    <row r="156" s="1015" customFormat="1" x14ac:dyDescent="0.25"/>
    <row r="157" s="1015" customFormat="1" x14ac:dyDescent="0.25"/>
    <row r="158" s="1015" customFormat="1" x14ac:dyDescent="0.25"/>
    <row r="159" s="1015" customFormat="1" x14ac:dyDescent="0.25"/>
    <row r="160" s="1015" customFormat="1" x14ac:dyDescent="0.25"/>
    <row r="161" s="1015" customFormat="1" x14ac:dyDescent="0.25"/>
    <row r="162" s="1015" customFormat="1" x14ac:dyDescent="0.25"/>
    <row r="163" s="1015" customFormat="1" x14ac:dyDescent="0.25"/>
    <row r="164" s="1015" customFormat="1" x14ac:dyDescent="0.25"/>
    <row r="165" s="1015" customFormat="1" x14ac:dyDescent="0.25"/>
    <row r="166" s="1015" customFormat="1" x14ac:dyDescent="0.25"/>
    <row r="167" s="1015" customFormat="1" x14ac:dyDescent="0.25"/>
    <row r="168" s="1015" customFormat="1" x14ac:dyDescent="0.25"/>
    <row r="169" s="1015" customFormat="1" x14ac:dyDescent="0.25"/>
    <row r="170" s="1015" customFormat="1" x14ac:dyDescent="0.25"/>
    <row r="171" s="1015" customFormat="1" x14ac:dyDescent="0.25"/>
    <row r="172" s="1015" customFormat="1" x14ac:dyDescent="0.25"/>
    <row r="173" s="1015" customFormat="1" x14ac:dyDescent="0.25"/>
    <row r="174" s="1015" customFormat="1" x14ac:dyDescent="0.25"/>
    <row r="175" s="1015" customFormat="1" x14ac:dyDescent="0.25"/>
    <row r="176" s="1015" customFormat="1" x14ac:dyDescent="0.25"/>
    <row r="177" s="1015" customFormat="1" x14ac:dyDescent="0.25"/>
    <row r="178" s="1015" customFormat="1" x14ac:dyDescent="0.25"/>
    <row r="179" s="1015" customFormat="1" x14ac:dyDescent="0.25"/>
    <row r="180" s="1015" customFormat="1" x14ac:dyDescent="0.25"/>
    <row r="181" s="1015" customFormat="1" x14ac:dyDescent="0.25"/>
    <row r="182" s="1015" customFormat="1" x14ac:dyDescent="0.25"/>
    <row r="183" s="1015" customFormat="1" x14ac:dyDescent="0.25"/>
    <row r="184" s="1015" customFormat="1" x14ac:dyDescent="0.25"/>
    <row r="185" s="1015" customFormat="1" x14ac:dyDescent="0.25"/>
    <row r="186" s="1015" customFormat="1" x14ac:dyDescent="0.25"/>
    <row r="187" s="1015" customFormat="1" x14ac:dyDescent="0.25"/>
    <row r="188" s="1015" customFormat="1" x14ac:dyDescent="0.25"/>
    <row r="189" s="1015" customFormat="1" x14ac:dyDescent="0.25"/>
    <row r="190" s="1015" customFormat="1" x14ac:dyDescent="0.25"/>
    <row r="191" s="1015" customFormat="1" x14ac:dyDescent="0.25"/>
    <row r="192" s="1015" customFormat="1" x14ac:dyDescent="0.25"/>
    <row r="193" s="1015" customFormat="1" x14ac:dyDescent="0.25"/>
    <row r="194" s="1015" customFormat="1" x14ac:dyDescent="0.25"/>
    <row r="195" s="1015" customFormat="1" x14ac:dyDescent="0.25"/>
    <row r="196" s="1015" customFormat="1" x14ac:dyDescent="0.25"/>
    <row r="197" s="1015" customFormat="1" x14ac:dyDescent="0.25"/>
    <row r="198" s="1015" customFormat="1" x14ac:dyDescent="0.25"/>
    <row r="199" s="1015" customFormat="1" x14ac:dyDescent="0.25"/>
    <row r="200" s="1015" customFormat="1" x14ac:dyDescent="0.25"/>
    <row r="201" s="1015" customFormat="1" x14ac:dyDescent="0.25"/>
    <row r="202" s="1015" customFormat="1" x14ac:dyDescent="0.25"/>
    <row r="203" s="1015" customFormat="1" x14ac:dyDescent="0.25"/>
    <row r="204" s="1015" customFormat="1" x14ac:dyDescent="0.25"/>
    <row r="205" s="1015" customFormat="1" x14ac:dyDescent="0.25"/>
    <row r="206" s="1015" customFormat="1" x14ac:dyDescent="0.25"/>
    <row r="207" s="1015" customFormat="1" x14ac:dyDescent="0.25"/>
    <row r="208" s="1015" customFormat="1" x14ac:dyDescent="0.25"/>
    <row r="209" s="1015" customFormat="1" x14ac:dyDescent="0.25"/>
    <row r="210" s="1015" customFormat="1" x14ac:dyDescent="0.25"/>
    <row r="211" s="1015" customFormat="1" x14ac:dyDescent="0.25"/>
    <row r="212" s="1015" customFormat="1" x14ac:dyDescent="0.25"/>
    <row r="213" s="1015" customFormat="1" x14ac:dyDescent="0.25"/>
    <row r="214" s="1015" customFormat="1" x14ac:dyDescent="0.25"/>
    <row r="215" s="1015" customFormat="1" x14ac:dyDescent="0.25"/>
    <row r="216" s="1015" customFormat="1" x14ac:dyDescent="0.25"/>
    <row r="217" s="1015" customFormat="1" x14ac:dyDescent="0.25"/>
    <row r="218" s="1015" customFormat="1" x14ac:dyDescent="0.25"/>
    <row r="219" s="1015" customFormat="1" x14ac:dyDescent="0.25"/>
    <row r="220" s="1015" customFormat="1" x14ac:dyDescent="0.25"/>
    <row r="221" s="1015" customFormat="1" x14ac:dyDescent="0.25"/>
    <row r="222" s="1015" customFormat="1" x14ac:dyDescent="0.25"/>
    <row r="223" s="1015" customFormat="1" x14ac:dyDescent="0.25"/>
    <row r="224" s="1015" customFormat="1" x14ac:dyDescent="0.25"/>
    <row r="225" s="1015" customFormat="1" x14ac:dyDescent="0.25"/>
    <row r="226" s="1015" customFormat="1" x14ac:dyDescent="0.25"/>
    <row r="227" s="1015" customFormat="1" x14ac:dyDescent="0.25"/>
    <row r="228" s="1015" customFormat="1" x14ac:dyDescent="0.25"/>
    <row r="229" s="1015" customFormat="1" x14ac:dyDescent="0.25"/>
    <row r="230" s="1015" customFormat="1" x14ac:dyDescent="0.25"/>
    <row r="231" s="1015" customFormat="1" x14ac:dyDescent="0.25"/>
    <row r="232" s="1015" customFormat="1" x14ac:dyDescent="0.25"/>
    <row r="233" s="1015" customFormat="1" x14ac:dyDescent="0.25"/>
    <row r="234" s="1015" customFormat="1" x14ac:dyDescent="0.25"/>
    <row r="235" s="1015" customFormat="1" x14ac:dyDescent="0.25"/>
    <row r="236" s="1015" customFormat="1" x14ac:dyDescent="0.25"/>
    <row r="237" s="1015" customFormat="1" x14ac:dyDescent="0.25"/>
    <row r="238" s="1015" customFormat="1" x14ac:dyDescent="0.25"/>
    <row r="239" s="1015" customFormat="1" x14ac:dyDescent="0.25"/>
    <row r="240" s="1015" customFormat="1" x14ac:dyDescent="0.25"/>
    <row r="241" s="1015" customFormat="1" x14ac:dyDescent="0.25"/>
    <row r="242" s="1015" customFormat="1" x14ac:dyDescent="0.25"/>
    <row r="243" s="1015" customFormat="1" x14ac:dyDescent="0.25"/>
    <row r="244" s="1015" customFormat="1" x14ac:dyDescent="0.25"/>
    <row r="245" s="1015" customFormat="1" x14ac:dyDescent="0.25"/>
    <row r="246" s="1015" customFormat="1" x14ac:dyDescent="0.25"/>
    <row r="247" s="1015" customFormat="1" x14ac:dyDescent="0.25"/>
    <row r="248" s="1015" customFormat="1" x14ac:dyDescent="0.25"/>
    <row r="249" s="1015" customFormat="1" x14ac:dyDescent="0.25"/>
    <row r="250" s="1015" customFormat="1" x14ac:dyDescent="0.25"/>
    <row r="251" s="1015" customFormat="1" x14ac:dyDescent="0.25"/>
    <row r="252" s="1015" customFormat="1" x14ac:dyDescent="0.25"/>
    <row r="253" s="1015" customFormat="1" x14ac:dyDescent="0.25"/>
    <row r="254" s="1015" customFormat="1" x14ac:dyDescent="0.25"/>
    <row r="255" s="1015" customFormat="1" x14ac:dyDescent="0.25"/>
    <row r="256" s="1015" customFormat="1" x14ac:dyDescent="0.25"/>
    <row r="257" s="1015" customFormat="1" x14ac:dyDescent="0.25"/>
    <row r="258" s="1015" customFormat="1" x14ac:dyDescent="0.25"/>
    <row r="259" s="1015" customFormat="1" x14ac:dyDescent="0.25"/>
    <row r="260" s="1015" customFormat="1" x14ac:dyDescent="0.25"/>
    <row r="261" s="1015" customFormat="1" x14ac:dyDescent="0.25"/>
    <row r="262" s="1015" customFormat="1" x14ac:dyDescent="0.25"/>
    <row r="263" s="1015" customFormat="1" x14ac:dyDescent="0.25"/>
    <row r="264" s="1015" customFormat="1" x14ac:dyDescent="0.25"/>
    <row r="265" s="1015" customFormat="1" x14ac:dyDescent="0.25"/>
    <row r="266" s="1015" customFormat="1" x14ac:dyDescent="0.25"/>
    <row r="267" s="1015" customFormat="1" x14ac:dyDescent="0.25"/>
    <row r="268" s="1015" customFormat="1" x14ac:dyDescent="0.25"/>
    <row r="269" s="1015" customFormat="1" x14ac:dyDescent="0.25"/>
    <row r="270" s="1015" customFormat="1" x14ac:dyDescent="0.25"/>
    <row r="271" s="1015" customFormat="1" x14ac:dyDescent="0.25"/>
    <row r="272" s="1015" customFormat="1" x14ac:dyDescent="0.25"/>
    <row r="273" s="1015" customFormat="1" x14ac:dyDescent="0.25"/>
    <row r="274" s="1015" customFormat="1" x14ac:dyDescent="0.25"/>
    <row r="275" s="1015" customFormat="1" x14ac:dyDescent="0.25"/>
    <row r="276" s="1015" customFormat="1" x14ac:dyDescent="0.25"/>
    <row r="277" s="1015" customFormat="1" x14ac:dyDescent="0.25"/>
    <row r="278" s="1015" customFormat="1" x14ac:dyDescent="0.25"/>
    <row r="279" s="1015" customFormat="1" x14ac:dyDescent="0.25"/>
    <row r="280" s="1015" customFormat="1" x14ac:dyDescent="0.25"/>
    <row r="281" s="1015" customFormat="1" x14ac:dyDescent="0.25"/>
    <row r="282" s="1015" customFormat="1" x14ac:dyDescent="0.25"/>
    <row r="283" s="1015" customFormat="1" x14ac:dyDescent="0.25"/>
    <row r="284" s="1015" customFormat="1" x14ac:dyDescent="0.25"/>
    <row r="285" s="1015" customFormat="1" x14ac:dyDescent="0.25"/>
    <row r="286" s="1015" customFormat="1" x14ac:dyDescent="0.25"/>
    <row r="287" s="1015" customFormat="1" x14ac:dyDescent="0.25"/>
    <row r="288" s="1015" customFormat="1" x14ac:dyDescent="0.25"/>
    <row r="289" s="1015" customFormat="1" x14ac:dyDescent="0.25"/>
    <row r="290" s="1015" customFormat="1" x14ac:dyDescent="0.25"/>
    <row r="291" s="1015" customFormat="1" x14ac:dyDescent="0.25"/>
    <row r="292" s="1015" customFormat="1" x14ac:dyDescent="0.25"/>
    <row r="293" s="1015" customFormat="1" x14ac:dyDescent="0.25"/>
    <row r="294" s="1015" customFormat="1" x14ac:dyDescent="0.25"/>
    <row r="295" s="1015" customFormat="1" x14ac:dyDescent="0.25"/>
    <row r="296" s="1015" customFormat="1" x14ac:dyDescent="0.25"/>
    <row r="297" s="1015" customFormat="1" x14ac:dyDescent="0.25"/>
    <row r="298" s="1015" customFormat="1" x14ac:dyDescent="0.25"/>
    <row r="299" s="1015" customFormat="1" x14ac:dyDescent="0.25"/>
    <row r="300" s="1015" customFormat="1" x14ac:dyDescent="0.25"/>
    <row r="301" s="1015" customFormat="1" x14ac:dyDescent="0.25"/>
    <row r="302" s="1015" customFormat="1" x14ac:dyDescent="0.25"/>
    <row r="303" s="1015" customFormat="1" x14ac:dyDescent="0.25"/>
    <row r="304" s="1015" customFormat="1" x14ac:dyDescent="0.25"/>
    <row r="305" s="1015" customFormat="1" x14ac:dyDescent="0.25"/>
    <row r="306" s="1015" customFormat="1" x14ac:dyDescent="0.25"/>
    <row r="307" s="1015" customFormat="1" x14ac:dyDescent="0.25"/>
    <row r="308" s="1015" customFormat="1" x14ac:dyDescent="0.25"/>
    <row r="309" s="1015" customFormat="1" x14ac:dyDescent="0.25"/>
    <row r="310" s="1015" customFormat="1" x14ac:dyDescent="0.25"/>
    <row r="311" s="1015" customFormat="1" x14ac:dyDescent="0.25"/>
    <row r="312" s="1015" customFormat="1" x14ac:dyDescent="0.25"/>
    <row r="313" s="1015" customFormat="1" x14ac:dyDescent="0.25"/>
    <row r="314" s="1015" customFormat="1" x14ac:dyDescent="0.25"/>
    <row r="315" s="1015" customFormat="1" x14ac:dyDescent="0.25"/>
    <row r="316" s="1015" customFormat="1" x14ac:dyDescent="0.25"/>
    <row r="317" s="1015" customFormat="1" x14ac:dyDescent="0.25"/>
    <row r="318" s="1015" customFormat="1" x14ac:dyDescent="0.25"/>
    <row r="319" s="1015" customFormat="1" x14ac:dyDescent="0.25"/>
    <row r="320" s="1015" customFormat="1" x14ac:dyDescent="0.25"/>
    <row r="321" s="1015" customFormat="1" x14ac:dyDescent="0.25"/>
    <row r="322" s="1015" customFormat="1" x14ac:dyDescent="0.25"/>
    <row r="323" s="1015" customFormat="1" x14ac:dyDescent="0.25"/>
    <row r="324" s="1015" customFormat="1" x14ac:dyDescent="0.25"/>
    <row r="325" s="1015" customFormat="1" x14ac:dyDescent="0.25"/>
    <row r="326" s="1015" customFormat="1" x14ac:dyDescent="0.25"/>
    <row r="327" s="1015" customFormat="1" x14ac:dyDescent="0.25"/>
    <row r="328" s="1015" customFormat="1" x14ac:dyDescent="0.25"/>
    <row r="329" s="1015" customFormat="1" x14ac:dyDescent="0.25"/>
    <row r="330" s="1015" customFormat="1" x14ac:dyDescent="0.25"/>
    <row r="331" s="1015" customFormat="1" x14ac:dyDescent="0.25"/>
    <row r="332" s="1015" customFormat="1" x14ac:dyDescent="0.25"/>
    <row r="333" s="1015" customFormat="1" x14ac:dyDescent="0.25"/>
    <row r="334" s="1015" customFormat="1" x14ac:dyDescent="0.25"/>
    <row r="335" s="1015" customFormat="1" x14ac:dyDescent="0.25"/>
    <row r="336" s="1015" customFormat="1" x14ac:dyDescent="0.25"/>
    <row r="337" s="1015" customFormat="1" x14ac:dyDescent="0.25"/>
    <row r="338" s="1015" customFormat="1" x14ac:dyDescent="0.25"/>
    <row r="339" s="1015" customFormat="1" x14ac:dyDescent="0.25"/>
    <row r="340" s="1015" customFormat="1" x14ac:dyDescent="0.25"/>
    <row r="341" s="1015" customFormat="1" x14ac:dyDescent="0.25"/>
    <row r="342" s="1015" customFormat="1" x14ac:dyDescent="0.25"/>
    <row r="343" s="1015" customFormat="1" x14ac:dyDescent="0.25"/>
    <row r="344" s="1015" customFormat="1" x14ac:dyDescent="0.25"/>
    <row r="345" s="1015" customFormat="1" x14ac:dyDescent="0.25"/>
    <row r="346" s="1015" customFormat="1" x14ac:dyDescent="0.25"/>
    <row r="347" s="1015" customFormat="1" x14ac:dyDescent="0.25"/>
    <row r="348" s="1015" customFormat="1" x14ac:dyDescent="0.25"/>
    <row r="349" s="1015" customFormat="1" x14ac:dyDescent="0.25"/>
    <row r="350" s="1015" customFormat="1" x14ac:dyDescent="0.25"/>
    <row r="351" s="1015" customFormat="1" x14ac:dyDescent="0.25"/>
    <row r="352" s="1015" customFormat="1" x14ac:dyDescent="0.25"/>
    <row r="353" s="1015" customFormat="1" x14ac:dyDescent="0.25"/>
    <row r="354" s="1015" customFormat="1" x14ac:dyDescent="0.25"/>
    <row r="355" s="1015" customFormat="1" x14ac:dyDescent="0.25"/>
    <row r="356" s="1015" customFormat="1" x14ac:dyDescent="0.25"/>
    <row r="357" s="1015" customFormat="1" x14ac:dyDescent="0.25"/>
    <row r="358" s="1015" customFormat="1" x14ac:dyDescent="0.25"/>
    <row r="359" s="1015" customFormat="1" x14ac:dyDescent="0.25"/>
    <row r="360" s="1015" customFormat="1" x14ac:dyDescent="0.25"/>
    <row r="361" s="1015" customFormat="1" x14ac:dyDescent="0.25"/>
    <row r="362" s="1015" customFormat="1" x14ac:dyDescent="0.25"/>
    <row r="363" s="1015" customFormat="1" x14ac:dyDescent="0.25"/>
    <row r="364" s="1015" customFormat="1" x14ac:dyDescent="0.25"/>
    <row r="365" s="1015" customFormat="1" x14ac:dyDescent="0.25"/>
    <row r="366" s="1015" customFormat="1" x14ac:dyDescent="0.25"/>
    <row r="367" s="1015" customFormat="1" x14ac:dyDescent="0.25"/>
    <row r="368" s="1015" customFormat="1" x14ac:dyDescent="0.25"/>
    <row r="369" s="1015" customFormat="1" x14ac:dyDescent="0.25"/>
    <row r="370" s="1015" customFormat="1" x14ac:dyDescent="0.25"/>
    <row r="371" s="1015" customFormat="1" x14ac:dyDescent="0.25"/>
    <row r="372" s="1015" customFormat="1" x14ac:dyDescent="0.25"/>
    <row r="373" s="1015" customFormat="1" x14ac:dyDescent="0.25"/>
    <row r="374" s="1015" customFormat="1" x14ac:dyDescent="0.25"/>
    <row r="375" s="1015" customFormat="1" x14ac:dyDescent="0.25"/>
    <row r="376" s="1015" customFormat="1" x14ac:dyDescent="0.25"/>
    <row r="377" s="1015" customFormat="1" x14ac:dyDescent="0.25"/>
    <row r="378" s="1015" customFormat="1" x14ac:dyDescent="0.25"/>
    <row r="379" s="1015" customFormat="1" x14ac:dyDescent="0.25"/>
    <row r="380" s="1015" customFormat="1" x14ac:dyDescent="0.25"/>
    <row r="381" s="1015" customFormat="1" x14ac:dyDescent="0.25"/>
    <row r="382" s="1015" customFormat="1" x14ac:dyDescent="0.25"/>
    <row r="383" s="1015" customFormat="1" x14ac:dyDescent="0.25"/>
    <row r="384" s="1015" customFormat="1" x14ac:dyDescent="0.25"/>
    <row r="385" s="1015" customFormat="1" x14ac:dyDescent="0.25"/>
    <row r="386" s="1015" customFormat="1" x14ac:dyDescent="0.25"/>
    <row r="387" s="1015" customFormat="1" x14ac:dyDescent="0.25"/>
    <row r="388" s="1015" customFormat="1" x14ac:dyDescent="0.25"/>
    <row r="389" s="1015" customFormat="1" x14ac:dyDescent="0.25"/>
    <row r="390" s="1015" customFormat="1" x14ac:dyDescent="0.25"/>
    <row r="391" s="1015" customFormat="1" x14ac:dyDescent="0.25"/>
    <row r="392" s="1015" customFormat="1" x14ac:dyDescent="0.25"/>
    <row r="393" s="1015" customFormat="1" x14ac:dyDescent="0.25"/>
    <row r="394" s="1015" customFormat="1" x14ac:dyDescent="0.25"/>
    <row r="395" s="1015" customFormat="1" x14ac:dyDescent="0.25"/>
    <row r="396" s="1015" customFormat="1" x14ac:dyDescent="0.25"/>
    <row r="397" s="1015" customFormat="1" x14ac:dyDescent="0.25"/>
    <row r="398" s="1015" customFormat="1" x14ac:dyDescent="0.25"/>
    <row r="399" s="1015" customFormat="1" x14ac:dyDescent="0.25"/>
    <row r="400" s="1015" customFormat="1" x14ac:dyDescent="0.25"/>
    <row r="401" s="1015" customFormat="1" x14ac:dyDescent="0.25"/>
    <row r="402" s="1015" customFormat="1" x14ac:dyDescent="0.25"/>
    <row r="403" s="1015" customFormat="1" x14ac:dyDescent="0.25"/>
    <row r="404" s="1015" customFormat="1" x14ac:dyDescent="0.25"/>
    <row r="405" s="1015" customFormat="1" x14ac:dyDescent="0.25"/>
    <row r="406" s="1015" customFormat="1" x14ac:dyDescent="0.25"/>
    <row r="407" s="1015" customFormat="1" x14ac:dyDescent="0.25"/>
    <row r="408" s="1015" customFormat="1" x14ac:dyDescent="0.25"/>
    <row r="409" s="1015" customFormat="1" x14ac:dyDescent="0.25"/>
    <row r="410" s="1015" customFormat="1" x14ac:dyDescent="0.25"/>
    <row r="411" s="1015" customFormat="1" x14ac:dyDescent="0.25"/>
    <row r="412" s="1015" customFormat="1" x14ac:dyDescent="0.25"/>
    <row r="413" s="1015" customFormat="1" x14ac:dyDescent="0.25"/>
    <row r="414" s="1015" customFormat="1" x14ac:dyDescent="0.25"/>
    <row r="415" s="1015" customFormat="1" x14ac:dyDescent="0.25"/>
    <row r="416" s="1015" customFormat="1" x14ac:dyDescent="0.25"/>
    <row r="417" s="1015" customFormat="1" x14ac:dyDescent="0.25"/>
    <row r="418" s="1015" customFormat="1" x14ac:dyDescent="0.25"/>
    <row r="419" s="1015" customFormat="1" x14ac:dyDescent="0.25"/>
    <row r="420" s="1015" customFormat="1" x14ac:dyDescent="0.25"/>
    <row r="421" s="1015" customFormat="1" x14ac:dyDescent="0.25"/>
    <row r="422" s="1015" customFormat="1" x14ac:dyDescent="0.25"/>
    <row r="423" s="1015" customFormat="1" x14ac:dyDescent="0.25"/>
    <row r="424" s="1015" customFormat="1" x14ac:dyDescent="0.25"/>
    <row r="425" s="1015" customFormat="1" x14ac:dyDescent="0.25"/>
    <row r="426" s="1015" customFormat="1" x14ac:dyDescent="0.25"/>
    <row r="427" s="1015" customFormat="1" x14ac:dyDescent="0.25"/>
    <row r="428" s="1015" customFormat="1" x14ac:dyDescent="0.25"/>
    <row r="429" s="1015" customFormat="1" x14ac:dyDescent="0.25"/>
    <row r="430" s="1015" customFormat="1" x14ac:dyDescent="0.25"/>
    <row r="431" s="1015" customFormat="1" x14ac:dyDescent="0.25"/>
    <row r="432" s="1015" customFormat="1" x14ac:dyDescent="0.25"/>
    <row r="433" s="1015" customFormat="1" x14ac:dyDescent="0.25"/>
    <row r="434" s="1015" customFormat="1" x14ac:dyDescent="0.25"/>
    <row r="435" s="1015" customFormat="1" x14ac:dyDescent="0.25"/>
    <row r="436" s="1015" customFormat="1" x14ac:dyDescent="0.25"/>
    <row r="437" s="1015" customFormat="1" x14ac:dyDescent="0.25"/>
    <row r="438" s="1015" customFormat="1" x14ac:dyDescent="0.25"/>
    <row r="439" s="1015" customFormat="1" x14ac:dyDescent="0.25"/>
    <row r="440" s="1015" customFormat="1" x14ac:dyDescent="0.25"/>
    <row r="441" s="1015" customFormat="1" x14ac:dyDescent="0.25"/>
    <row r="442" s="1015" customFormat="1" x14ac:dyDescent="0.25"/>
    <row r="443" s="1015" customFormat="1" x14ac:dyDescent="0.25"/>
    <row r="444" s="1015" customFormat="1" x14ac:dyDescent="0.25"/>
    <row r="445" s="1015" customFormat="1" x14ac:dyDescent="0.25"/>
    <row r="446" s="1015" customFormat="1" x14ac:dyDescent="0.25"/>
    <row r="447" s="1015" customFormat="1" x14ac:dyDescent="0.25"/>
    <row r="448" s="1015" customFormat="1" x14ac:dyDescent="0.25"/>
    <row r="449" s="1015" customFormat="1" x14ac:dyDescent="0.25"/>
    <row r="450" s="1015" customFormat="1" x14ac:dyDescent="0.25"/>
    <row r="451" s="1015" customFormat="1" x14ac:dyDescent="0.25"/>
    <row r="452" s="1015" customFormat="1" x14ac:dyDescent="0.25"/>
    <row r="453" s="1015" customFormat="1" x14ac:dyDescent="0.25"/>
    <row r="454" s="1015" customFormat="1" x14ac:dyDescent="0.25"/>
    <row r="455" s="1015" customFormat="1" x14ac:dyDescent="0.25"/>
    <row r="456" s="1015" customFormat="1" x14ac:dyDescent="0.25"/>
    <row r="457" s="1015" customFormat="1" x14ac:dyDescent="0.25"/>
    <row r="458" s="1015" customFormat="1" x14ac:dyDescent="0.25"/>
    <row r="459" s="1015" customFormat="1" x14ac:dyDescent="0.25"/>
    <row r="460" s="1015" customFormat="1" x14ac:dyDescent="0.25"/>
    <row r="461" s="1015" customFormat="1" x14ac:dyDescent="0.25"/>
    <row r="462" s="1015" customFormat="1" x14ac:dyDescent="0.25"/>
    <row r="463" s="1015" customFormat="1" x14ac:dyDescent="0.25"/>
    <row r="464" s="1015" customFormat="1" x14ac:dyDescent="0.25"/>
    <row r="465" s="1015" customFormat="1" x14ac:dyDescent="0.25"/>
    <row r="466" s="1015" customFormat="1" x14ac:dyDescent="0.25"/>
    <row r="467" s="1015" customFormat="1" x14ac:dyDescent="0.25"/>
    <row r="468" s="1015" customFormat="1" x14ac:dyDescent="0.25"/>
    <row r="469" s="1015" customFormat="1" x14ac:dyDescent="0.25"/>
    <row r="470" s="1015" customFormat="1" x14ac:dyDescent="0.25"/>
    <row r="471" s="1015" customFormat="1" x14ac:dyDescent="0.25"/>
    <row r="472" s="1015" customFormat="1" x14ac:dyDescent="0.25"/>
    <row r="473" s="1015" customFormat="1" x14ac:dyDescent="0.25"/>
    <row r="474" s="1015" customFormat="1" x14ac:dyDescent="0.25"/>
    <row r="475" s="1015" customFormat="1" x14ac:dyDescent="0.25"/>
    <row r="476" s="1015" customFormat="1" x14ac:dyDescent="0.25"/>
    <row r="477" s="1015" customFormat="1" x14ac:dyDescent="0.25"/>
    <row r="478" s="1015" customFormat="1" x14ac:dyDescent="0.25"/>
    <row r="479" s="1015" customFormat="1" x14ac:dyDescent="0.25"/>
    <row r="480" s="1015" customFormat="1" x14ac:dyDescent="0.25"/>
    <row r="481" s="1015" customFormat="1" x14ac:dyDescent="0.25"/>
    <row r="482" s="1015" customFormat="1" x14ac:dyDescent="0.25"/>
    <row r="483" s="1015" customFormat="1" x14ac:dyDescent="0.25"/>
    <row r="484" s="1015" customFormat="1" x14ac:dyDescent="0.25"/>
    <row r="485" s="1015" customFormat="1" x14ac:dyDescent="0.25"/>
    <row r="486" s="1015" customFormat="1" x14ac:dyDescent="0.25"/>
    <row r="487" s="1015" customFormat="1" x14ac:dyDescent="0.25"/>
    <row r="488" s="1015" customFormat="1" x14ac:dyDescent="0.25"/>
    <row r="489" s="1015" customFormat="1" x14ac:dyDescent="0.25"/>
    <row r="490" s="1015" customFormat="1" x14ac:dyDescent="0.25"/>
    <row r="491" s="1015" customFormat="1" x14ac:dyDescent="0.25"/>
    <row r="492" s="1015" customFormat="1" x14ac:dyDescent="0.25"/>
    <row r="493" s="1015" customFormat="1" x14ac:dyDescent="0.25"/>
    <row r="494" s="1015" customFormat="1" x14ac:dyDescent="0.25"/>
    <row r="495" s="1015" customFormat="1" x14ac:dyDescent="0.25"/>
    <row r="496" s="1015" customFormat="1" x14ac:dyDescent="0.25"/>
    <row r="497" s="1015" customFormat="1" x14ac:dyDescent="0.25"/>
    <row r="498" s="1015" customFormat="1" x14ac:dyDescent="0.25"/>
    <row r="499" s="1015" customFormat="1" x14ac:dyDescent="0.25"/>
    <row r="500" s="1015" customFormat="1" x14ac:dyDescent="0.25"/>
    <row r="501" s="1015" customFormat="1" x14ac:dyDescent="0.25"/>
    <row r="502" s="1015" customFormat="1" x14ac:dyDescent="0.25"/>
    <row r="503" s="1015" customFormat="1" x14ac:dyDescent="0.25"/>
    <row r="504" s="1015" customFormat="1" x14ac:dyDescent="0.25"/>
    <row r="505" s="1015" customFormat="1" x14ac:dyDescent="0.25"/>
    <row r="506" s="1015" customFormat="1" x14ac:dyDescent="0.25"/>
    <row r="507" s="1015" customFormat="1" x14ac:dyDescent="0.25"/>
    <row r="508" s="1015" customFormat="1" x14ac:dyDescent="0.25"/>
    <row r="509" s="1015" customFormat="1" x14ac:dyDescent="0.25"/>
    <row r="510" s="1015" customFormat="1" x14ac:dyDescent="0.25"/>
    <row r="511" s="1015" customFormat="1" x14ac:dyDescent="0.25"/>
    <row r="512" s="1015" customFormat="1" x14ac:dyDescent="0.25"/>
    <row r="513" s="1015" customFormat="1" x14ac:dyDescent="0.25"/>
    <row r="514" s="1015" customFormat="1" x14ac:dyDescent="0.25"/>
    <row r="515" s="1015" customFormat="1" x14ac:dyDescent="0.25"/>
    <row r="516" s="1015" customFormat="1" x14ac:dyDescent="0.25"/>
    <row r="517" s="1015" customFormat="1" x14ac:dyDescent="0.25"/>
    <row r="518" s="1015" customFormat="1" x14ac:dyDescent="0.25"/>
    <row r="519" s="1015" customFormat="1" x14ac:dyDescent="0.25"/>
    <row r="520" s="1015" customFormat="1" x14ac:dyDescent="0.25"/>
    <row r="521" s="1015" customFormat="1" x14ac:dyDescent="0.25"/>
    <row r="522" s="1015" customFormat="1" x14ac:dyDescent="0.25"/>
    <row r="523" s="1015" customFormat="1" x14ac:dyDescent="0.25"/>
    <row r="524" s="1015" customFormat="1" x14ac:dyDescent="0.25"/>
    <row r="525" s="1015" customFormat="1" x14ac:dyDescent="0.25"/>
    <row r="526" s="1015" customFormat="1" x14ac:dyDescent="0.25"/>
    <row r="527" s="1015" customFormat="1" x14ac:dyDescent="0.25"/>
    <row r="528" s="1015" customFormat="1" x14ac:dyDescent="0.25"/>
    <row r="529" s="1015" customFormat="1" x14ac:dyDescent="0.25"/>
    <row r="530" s="1015" customFormat="1" x14ac:dyDescent="0.25"/>
    <row r="531" s="1015" customFormat="1" x14ac:dyDescent="0.25"/>
    <row r="532" s="1015" customFormat="1" x14ac:dyDescent="0.25"/>
    <row r="533" s="1015" customFormat="1" x14ac:dyDescent="0.25"/>
    <row r="534" s="1015" customFormat="1" x14ac:dyDescent="0.25"/>
    <row r="535" s="1015" customFormat="1" x14ac:dyDescent="0.25"/>
    <row r="536" s="1015" customFormat="1" x14ac:dyDescent="0.25"/>
    <row r="537" s="1015" customFormat="1" x14ac:dyDescent="0.25"/>
    <row r="538" s="1015" customFormat="1" x14ac:dyDescent="0.25"/>
    <row r="539" s="1015" customFormat="1" x14ac:dyDescent="0.25"/>
    <row r="540" s="1015" customFormat="1" x14ac:dyDescent="0.25"/>
    <row r="541" s="1015" customFormat="1" x14ac:dyDescent="0.25"/>
    <row r="542" s="1015" customFormat="1" x14ac:dyDescent="0.25"/>
    <row r="543" s="1015" customFormat="1" x14ac:dyDescent="0.25"/>
    <row r="544" s="1015" customFormat="1" x14ac:dyDescent="0.25"/>
    <row r="545" s="1015" customFormat="1" x14ac:dyDescent="0.25"/>
    <row r="546" s="1015" customFormat="1" x14ac:dyDescent="0.25"/>
    <row r="547" s="1015" customFormat="1" x14ac:dyDescent="0.25"/>
    <row r="548" s="1015" customFormat="1" x14ac:dyDescent="0.25"/>
    <row r="549" s="1015" customFormat="1" x14ac:dyDescent="0.25"/>
    <row r="550" s="1015" customFormat="1" x14ac:dyDescent="0.25"/>
    <row r="551" s="1015" customFormat="1" x14ac:dyDescent="0.25"/>
    <row r="552" s="1015" customFormat="1" x14ac:dyDescent="0.25"/>
    <row r="553" s="1015" customFormat="1" x14ac:dyDescent="0.25"/>
    <row r="554" s="1015" customFormat="1" x14ac:dyDescent="0.25"/>
    <row r="555" s="1015" customFormat="1" x14ac:dyDescent="0.25"/>
    <row r="556" s="1015" customFormat="1" x14ac:dyDescent="0.25"/>
    <row r="557" s="1015" customFormat="1" x14ac:dyDescent="0.25"/>
    <row r="558" s="1015" customFormat="1" x14ac:dyDescent="0.25"/>
    <row r="559" s="1015" customFormat="1" x14ac:dyDescent="0.25"/>
    <row r="560" s="1015" customFormat="1" x14ac:dyDescent="0.25"/>
    <row r="561" s="1015" customFormat="1" x14ac:dyDescent="0.25"/>
    <row r="562" s="1015" customFormat="1" x14ac:dyDescent="0.25"/>
    <row r="563" s="1015" customFormat="1" x14ac:dyDescent="0.25"/>
    <row r="564" s="1015" customFormat="1" x14ac:dyDescent="0.25"/>
    <row r="565" s="1015" customFormat="1" x14ac:dyDescent="0.25"/>
    <row r="566" s="1015" customFormat="1" x14ac:dyDescent="0.25"/>
    <row r="567" s="1015" customFormat="1" x14ac:dyDescent="0.25"/>
    <row r="568" s="1015" customFormat="1" x14ac:dyDescent="0.25"/>
    <row r="569" s="1015" customFormat="1" x14ac:dyDescent="0.25"/>
    <row r="570" s="1015" customFormat="1" x14ac:dyDescent="0.25"/>
    <row r="571" s="1015" customFormat="1" x14ac:dyDescent="0.25"/>
    <row r="572" s="1015" customFormat="1" x14ac:dyDescent="0.25"/>
    <row r="573" s="1015" customFormat="1" x14ac:dyDescent="0.25"/>
    <row r="574" s="1015" customFormat="1" x14ac:dyDescent="0.25"/>
    <row r="575" s="1015" customFormat="1" x14ac:dyDescent="0.25"/>
    <row r="576" s="1015" customFormat="1" x14ac:dyDescent="0.25"/>
    <row r="577" s="1015" customFormat="1" x14ac:dyDescent="0.25"/>
    <row r="578" s="1015" customFormat="1" x14ac:dyDescent="0.25"/>
    <row r="579" s="1015" customFormat="1" x14ac:dyDescent="0.25"/>
    <row r="580" s="1015" customFormat="1" x14ac:dyDescent="0.25"/>
    <row r="581" s="1015" customFormat="1" x14ac:dyDescent="0.25"/>
    <row r="582" s="1015" customFormat="1" x14ac:dyDescent="0.25"/>
    <row r="583" s="1015" customFormat="1" x14ac:dyDescent="0.25"/>
    <row r="584" s="1015" customFormat="1" x14ac:dyDescent="0.25"/>
    <row r="585" s="1015" customFormat="1" x14ac:dyDescent="0.25"/>
    <row r="586" s="1015" customFormat="1" x14ac:dyDescent="0.25"/>
    <row r="587" s="1015" customFormat="1" x14ac:dyDescent="0.25"/>
    <row r="588" s="1015" customFormat="1" x14ac:dyDescent="0.25"/>
    <row r="589" s="1015" customFormat="1" x14ac:dyDescent="0.25"/>
    <row r="590" s="1015" customFormat="1" x14ac:dyDescent="0.25"/>
    <row r="591" s="1015" customFormat="1" x14ac:dyDescent="0.25"/>
    <row r="592" s="1015" customFormat="1" x14ac:dyDescent="0.25"/>
    <row r="593" s="1015" customFormat="1" x14ac:dyDescent="0.25"/>
    <row r="594" s="1015" customFormat="1" x14ac:dyDescent="0.25"/>
    <row r="595" s="1015" customFormat="1" x14ac:dyDescent="0.25"/>
    <row r="596" s="1015" customFormat="1" x14ac:dyDescent="0.25"/>
    <row r="597" s="1015" customFormat="1" x14ac:dyDescent="0.25"/>
    <row r="598" s="1015" customFormat="1" x14ac:dyDescent="0.25"/>
    <row r="599" s="1015" customFormat="1" x14ac:dyDescent="0.25"/>
    <row r="600" s="1015" customFormat="1" x14ac:dyDescent="0.25"/>
    <row r="601" s="1015" customFormat="1" x14ac:dyDescent="0.25"/>
    <row r="602" s="1015" customFormat="1" x14ac:dyDescent="0.25"/>
    <row r="603" s="1015" customFormat="1" x14ac:dyDescent="0.25"/>
    <row r="604" s="1015" customFormat="1" x14ac:dyDescent="0.25"/>
    <row r="605" s="1015" customFormat="1" x14ac:dyDescent="0.25"/>
    <row r="606" s="1015" customFormat="1" x14ac:dyDescent="0.25"/>
    <row r="607" s="1015" customFormat="1" x14ac:dyDescent="0.25"/>
    <row r="608" s="1015" customFormat="1" x14ac:dyDescent="0.25"/>
    <row r="609" s="1015" customFormat="1" x14ac:dyDescent="0.25"/>
    <row r="610" s="1015" customFormat="1" x14ac:dyDescent="0.25"/>
    <row r="611" s="1015" customFormat="1" x14ac:dyDescent="0.25"/>
    <row r="612" s="1015" customFormat="1" x14ac:dyDescent="0.25"/>
    <row r="613" s="1015" customFormat="1" x14ac:dyDescent="0.25"/>
    <row r="614" s="1015" customFormat="1" x14ac:dyDescent="0.25"/>
    <row r="615" s="1015" customFormat="1" x14ac:dyDescent="0.25"/>
    <row r="616" s="1015" customFormat="1" x14ac:dyDescent="0.25"/>
    <row r="617" s="1015" customFormat="1" x14ac:dyDescent="0.25"/>
    <row r="618" s="1015" customFormat="1" x14ac:dyDescent="0.25"/>
    <row r="619" s="1015" customFormat="1" x14ac:dyDescent="0.25"/>
    <row r="620" s="1015" customFormat="1" x14ac:dyDescent="0.25"/>
    <row r="621" s="1015" customFormat="1" x14ac:dyDescent="0.25"/>
    <row r="622" s="1015" customFormat="1" x14ac:dyDescent="0.25"/>
    <row r="623" s="1015" customFormat="1" x14ac:dyDescent="0.25"/>
    <row r="624" s="1015" customFormat="1" x14ac:dyDescent="0.25"/>
    <row r="625" s="1015" customFormat="1" x14ac:dyDescent="0.25"/>
    <row r="626" s="1015" customFormat="1" x14ac:dyDescent="0.25"/>
    <row r="627" s="1015" customFormat="1" x14ac:dyDescent="0.25"/>
    <row r="628" s="1015" customFormat="1" x14ac:dyDescent="0.25"/>
    <row r="629" s="1015" customFormat="1" x14ac:dyDescent="0.25"/>
    <row r="630" s="1015" customFormat="1" x14ac:dyDescent="0.25"/>
    <row r="631" s="1015" customFormat="1" x14ac:dyDescent="0.25"/>
    <row r="632" s="1015" customFormat="1" x14ac:dyDescent="0.25"/>
    <row r="633" s="1015" customFormat="1" x14ac:dyDescent="0.25"/>
    <row r="634" s="1015" customFormat="1" x14ac:dyDescent="0.25"/>
    <row r="635" s="1015" customFormat="1" x14ac:dyDescent="0.25"/>
    <row r="636" s="1015" customFormat="1" x14ac:dyDescent="0.25"/>
    <row r="637" s="1015" customFormat="1" x14ac:dyDescent="0.25"/>
    <row r="638" s="1015" customFormat="1" x14ac:dyDescent="0.25"/>
    <row r="639" s="1015" customFormat="1" x14ac:dyDescent="0.25"/>
    <row r="640" s="1015" customFormat="1" x14ac:dyDescent="0.25"/>
    <row r="641" s="1015" customFormat="1" x14ac:dyDescent="0.25"/>
    <row r="642" s="1015" customFormat="1" x14ac:dyDescent="0.25"/>
    <row r="643" s="1015" customFormat="1" x14ac:dyDescent="0.25"/>
    <row r="644" s="1015" customFormat="1" x14ac:dyDescent="0.25"/>
    <row r="645" s="1015" customFormat="1" x14ac:dyDescent="0.25"/>
    <row r="646" s="1015" customFormat="1" x14ac:dyDescent="0.25"/>
    <row r="647" s="1015" customFormat="1" x14ac:dyDescent="0.25"/>
    <row r="648" s="1015" customFormat="1" x14ac:dyDescent="0.25"/>
    <row r="649" s="1015" customFormat="1" x14ac:dyDescent="0.25"/>
    <row r="650" s="1015" customFormat="1" x14ac:dyDescent="0.25"/>
    <row r="651" s="1015" customFormat="1" x14ac:dyDescent="0.25"/>
    <row r="652" s="1015" customFormat="1" x14ac:dyDescent="0.25"/>
    <row r="653" s="1015" customFormat="1" x14ac:dyDescent="0.25"/>
    <row r="654" s="1015" customFormat="1" x14ac:dyDescent="0.25"/>
    <row r="655" s="1015" customFormat="1" x14ac:dyDescent="0.25"/>
    <row r="656" s="1015" customFormat="1" x14ac:dyDescent="0.25"/>
    <row r="657" s="1015" customFormat="1" x14ac:dyDescent="0.25"/>
    <row r="658" s="1015" customFormat="1" x14ac:dyDescent="0.25"/>
    <row r="659" s="1015" customFormat="1" x14ac:dyDescent="0.25"/>
    <row r="660" s="1015" customFormat="1" x14ac:dyDescent="0.25"/>
    <row r="661" s="1015" customFormat="1" x14ac:dyDescent="0.25"/>
    <row r="662" s="1015" customFormat="1" x14ac:dyDescent="0.25"/>
    <row r="663" s="1015" customFormat="1" x14ac:dyDescent="0.25"/>
    <row r="664" s="1015" customFormat="1" x14ac:dyDescent="0.25"/>
    <row r="665" s="1015" customFormat="1" x14ac:dyDescent="0.25"/>
    <row r="666" s="1015" customFormat="1" x14ac:dyDescent="0.25"/>
    <row r="667" s="1015" customFormat="1" x14ac:dyDescent="0.25"/>
    <row r="668" s="1015" customFormat="1" x14ac:dyDescent="0.25"/>
    <row r="669" s="1015" customFormat="1" x14ac:dyDescent="0.25"/>
    <row r="670" s="1015" customFormat="1" x14ac:dyDescent="0.25"/>
    <row r="671" s="1015" customFormat="1" x14ac:dyDescent="0.25"/>
    <row r="672" s="1015" customFormat="1" x14ac:dyDescent="0.25"/>
    <row r="673" s="1015" customFormat="1" x14ac:dyDescent="0.25"/>
    <row r="674" s="1015" customFormat="1" x14ac:dyDescent="0.25"/>
    <row r="675" s="1015" customFormat="1" x14ac:dyDescent="0.25"/>
    <row r="676" s="1015" customFormat="1" x14ac:dyDescent="0.25"/>
    <row r="677" s="1015" customFormat="1" x14ac:dyDescent="0.25"/>
    <row r="678" s="1015" customFormat="1" x14ac:dyDescent="0.25"/>
    <row r="679" s="1015" customFormat="1" x14ac:dyDescent="0.25"/>
    <row r="680" s="1015" customFormat="1" x14ac:dyDescent="0.25"/>
    <row r="681" s="1015" customFormat="1" x14ac:dyDescent="0.25"/>
    <row r="682" s="1015" customFormat="1" x14ac:dyDescent="0.25"/>
    <row r="683" s="1015" customFormat="1" x14ac:dyDescent="0.25"/>
    <row r="684" s="1015" customFormat="1" x14ac:dyDescent="0.25"/>
    <row r="685" s="1015" customFormat="1" x14ac:dyDescent="0.25"/>
    <row r="686" s="1015" customFormat="1" x14ac:dyDescent="0.25"/>
    <row r="687" s="1015" customFormat="1" x14ac:dyDescent="0.25"/>
    <row r="688" s="1015" customFormat="1" x14ac:dyDescent="0.25"/>
    <row r="689" s="1015" customFormat="1" x14ac:dyDescent="0.25"/>
    <row r="690" s="1015" customFormat="1" x14ac:dyDescent="0.25"/>
    <row r="691" s="1015" customFormat="1" x14ac:dyDescent="0.25"/>
    <row r="692" s="1015" customFormat="1" x14ac:dyDescent="0.25"/>
    <row r="693" s="1015" customFormat="1" x14ac:dyDescent="0.25"/>
    <row r="694" s="1015" customFormat="1" x14ac:dyDescent="0.25"/>
    <row r="695" s="1015" customFormat="1" x14ac:dyDescent="0.25"/>
    <row r="696" s="1015" customFormat="1" x14ac:dyDescent="0.25"/>
    <row r="697" s="1015" customFormat="1" x14ac:dyDescent="0.25"/>
    <row r="698" s="1015" customFormat="1" x14ac:dyDescent="0.25"/>
    <row r="699" s="1015" customFormat="1" x14ac:dyDescent="0.25"/>
    <row r="700" s="1015" customFormat="1" x14ac:dyDescent="0.25"/>
    <row r="701" s="1015" customFormat="1" x14ac:dyDescent="0.25"/>
    <row r="702" s="1015" customFormat="1" x14ac:dyDescent="0.25"/>
    <row r="703" s="1015" customFormat="1" x14ac:dyDescent="0.25"/>
    <row r="704" s="1015" customFormat="1" x14ac:dyDescent="0.25"/>
    <row r="705" s="1015" customFormat="1" x14ac:dyDescent="0.25"/>
    <row r="706" s="1015" customFormat="1" x14ac:dyDescent="0.25"/>
    <row r="707" s="1015" customFormat="1" x14ac:dyDescent="0.25"/>
    <row r="708" s="1015" customFormat="1" x14ac:dyDescent="0.25"/>
    <row r="709" s="1015" customFormat="1" x14ac:dyDescent="0.25"/>
    <row r="710" s="1015" customFormat="1" x14ac:dyDescent="0.25"/>
    <row r="711" s="1015" customFormat="1" x14ac:dyDescent="0.25"/>
    <row r="712" s="1015" customFormat="1" x14ac:dyDescent="0.25"/>
    <row r="713" s="1015" customFormat="1" x14ac:dyDescent="0.25"/>
    <row r="714" s="1015" customFormat="1" x14ac:dyDescent="0.25"/>
    <row r="715" s="1015" customFormat="1" x14ac:dyDescent="0.25"/>
    <row r="716" s="1015" customFormat="1" x14ac:dyDescent="0.25"/>
    <row r="717" s="1015" customFormat="1" x14ac:dyDescent="0.25"/>
    <row r="718" s="1015" customFormat="1" x14ac:dyDescent="0.25"/>
    <row r="719" s="1015" customFormat="1" x14ac:dyDescent="0.25"/>
    <row r="720" s="1015" customFormat="1" x14ac:dyDescent="0.25"/>
    <row r="721" s="1015" customFormat="1" x14ac:dyDescent="0.25"/>
    <row r="722" s="1015" customFormat="1" x14ac:dyDescent="0.25"/>
    <row r="723" s="1015" customFormat="1" x14ac:dyDescent="0.25"/>
    <row r="724" s="1015" customFormat="1" x14ac:dyDescent="0.25"/>
    <row r="725" s="1015" customFormat="1" x14ac:dyDescent="0.25"/>
    <row r="726" s="1015" customFormat="1" x14ac:dyDescent="0.25"/>
    <row r="727" s="1015" customFormat="1" x14ac:dyDescent="0.25"/>
    <row r="728" s="1015" customFormat="1" x14ac:dyDescent="0.25"/>
    <row r="729" s="1015" customFormat="1" x14ac:dyDescent="0.25"/>
    <row r="730" s="1015" customFormat="1" x14ac:dyDescent="0.25"/>
    <row r="731" s="1015" customFormat="1" x14ac:dyDescent="0.25"/>
    <row r="732" s="1015" customFormat="1" x14ac:dyDescent="0.25"/>
    <row r="733" s="1015" customFormat="1" x14ac:dyDescent="0.25"/>
    <row r="734" s="1015" customFormat="1" x14ac:dyDescent="0.25"/>
    <row r="735" s="1015" customFormat="1" x14ac:dyDescent="0.25"/>
    <row r="736" s="1015" customFormat="1" x14ac:dyDescent="0.25"/>
    <row r="737" s="1015" customFormat="1" x14ac:dyDescent="0.25"/>
    <row r="738" s="1015" customFormat="1" x14ac:dyDescent="0.25"/>
    <row r="739" s="1015" customFormat="1" x14ac:dyDescent="0.25"/>
    <row r="740" s="1015" customFormat="1" x14ac:dyDescent="0.25"/>
    <row r="741" s="1015" customFormat="1" x14ac:dyDescent="0.25"/>
    <row r="742" s="1015" customFormat="1" x14ac:dyDescent="0.25"/>
    <row r="743" s="1015" customFormat="1" x14ac:dyDescent="0.25"/>
    <row r="744" s="1015" customFormat="1" x14ac:dyDescent="0.25"/>
    <row r="745" s="1015" customFormat="1" x14ac:dyDescent="0.25"/>
    <row r="746" s="1015" customFormat="1" x14ac:dyDescent="0.25"/>
    <row r="747" s="1015" customFormat="1" x14ac:dyDescent="0.25"/>
    <row r="748" s="1015" customFormat="1" x14ac:dyDescent="0.25"/>
    <row r="749" s="1015" customFormat="1" x14ac:dyDescent="0.25"/>
    <row r="750" s="1015" customFormat="1" x14ac:dyDescent="0.25"/>
    <row r="751" s="1015" customFormat="1" x14ac:dyDescent="0.25"/>
    <row r="752" s="1015" customFormat="1" x14ac:dyDescent="0.25"/>
    <row r="753" s="1015" customFormat="1" x14ac:dyDescent="0.25"/>
    <row r="754" s="1015" customFormat="1" x14ac:dyDescent="0.25"/>
    <row r="755" s="1015" customFormat="1" x14ac:dyDescent="0.25"/>
    <row r="756" s="1015" customFormat="1" x14ac:dyDescent="0.25"/>
    <row r="757" s="1015" customFormat="1" x14ac:dyDescent="0.25"/>
    <row r="758" s="1015" customFormat="1" x14ac:dyDescent="0.25"/>
    <row r="759" s="1015" customFormat="1" x14ac:dyDescent="0.25"/>
    <row r="760" s="1015" customFormat="1" x14ac:dyDescent="0.25"/>
    <row r="761" s="1015" customFormat="1" x14ac:dyDescent="0.25"/>
    <row r="762" s="1015" customFormat="1" x14ac:dyDescent="0.25"/>
    <row r="763" s="1015" customFormat="1" x14ac:dyDescent="0.25"/>
    <row r="764" s="1015" customFormat="1" x14ac:dyDescent="0.25"/>
    <row r="765" s="1015" customFormat="1" x14ac:dyDescent="0.25"/>
    <row r="766" s="1015" customFormat="1" x14ac:dyDescent="0.25"/>
    <row r="767" s="1015" customFormat="1" x14ac:dyDescent="0.25"/>
    <row r="768" s="1015" customFormat="1" x14ac:dyDescent="0.25"/>
    <row r="769" s="1015" customFormat="1" x14ac:dyDescent="0.25"/>
    <row r="770" s="1015" customFormat="1" x14ac:dyDescent="0.25"/>
    <row r="771" s="1015" customFormat="1" x14ac:dyDescent="0.25"/>
    <row r="772" s="1015" customFormat="1" x14ac:dyDescent="0.25"/>
    <row r="773" s="1015" customFormat="1" x14ac:dyDescent="0.25"/>
    <row r="774" s="1015" customFormat="1" x14ac:dyDescent="0.25"/>
    <row r="775" s="1015" customFormat="1" x14ac:dyDescent="0.25"/>
    <row r="776" s="1015" customFormat="1" x14ac:dyDescent="0.25"/>
    <row r="777" s="1015" customFormat="1" x14ac:dyDescent="0.25"/>
    <row r="778" s="1015" customFormat="1" x14ac:dyDescent="0.25"/>
    <row r="779" s="1015" customFormat="1" x14ac:dyDescent="0.25"/>
    <row r="780" s="1015" customFormat="1" x14ac:dyDescent="0.25"/>
    <row r="781" s="1015" customFormat="1" x14ac:dyDescent="0.25"/>
    <row r="782" s="1015" customFormat="1" x14ac:dyDescent="0.25"/>
    <row r="783" s="1015" customFormat="1" x14ac:dyDescent="0.25"/>
    <row r="784" s="1015" customFormat="1" x14ac:dyDescent="0.25"/>
    <row r="785" s="1015" customFormat="1" x14ac:dyDescent="0.25"/>
    <row r="786" s="1015" customFormat="1" x14ac:dyDescent="0.25"/>
    <row r="787" s="1015" customFormat="1" x14ac:dyDescent="0.25"/>
    <row r="788" s="1015" customFormat="1" x14ac:dyDescent="0.25"/>
    <row r="789" s="1015" customFormat="1" x14ac:dyDescent="0.25"/>
    <row r="790" s="1015" customFormat="1" x14ac:dyDescent="0.25"/>
    <row r="791" s="1015" customFormat="1" x14ac:dyDescent="0.25"/>
    <row r="792" s="1015" customFormat="1" x14ac:dyDescent="0.25"/>
    <row r="793" s="1015" customFormat="1" x14ac:dyDescent="0.25"/>
    <row r="794" s="1015" customFormat="1" x14ac:dyDescent="0.25"/>
    <row r="795" s="1015" customFormat="1" x14ac:dyDescent="0.25"/>
    <row r="796" s="1015" customFormat="1" x14ac:dyDescent="0.25"/>
    <row r="797" s="1015" customFormat="1" x14ac:dyDescent="0.25"/>
    <row r="798" s="1015" customFormat="1" x14ac:dyDescent="0.25"/>
    <row r="799" s="1015" customFormat="1" x14ac:dyDescent="0.25"/>
    <row r="800" s="1015" customFormat="1" x14ac:dyDescent="0.25"/>
    <row r="801" s="1015" customFormat="1" x14ac:dyDescent="0.25"/>
    <row r="802" s="1015" customFormat="1" x14ac:dyDescent="0.25"/>
    <row r="803" s="1015" customFormat="1" x14ac:dyDescent="0.25"/>
    <row r="804" s="1015" customFormat="1" x14ac:dyDescent="0.25"/>
    <row r="805" s="1015" customFormat="1" x14ac:dyDescent="0.25"/>
    <row r="806" s="1015" customFormat="1" x14ac:dyDescent="0.25"/>
    <row r="807" s="1015" customFormat="1" x14ac:dyDescent="0.25"/>
    <row r="808" s="1015" customFormat="1" x14ac:dyDescent="0.25"/>
    <row r="809" s="1015" customFormat="1" x14ac:dyDescent="0.25"/>
    <row r="810" s="1015" customFormat="1" x14ac:dyDescent="0.25"/>
    <row r="811" s="1015" customFormat="1" x14ac:dyDescent="0.25"/>
    <row r="812" s="1015" customFormat="1" x14ac:dyDescent="0.25"/>
    <row r="813" s="1015" customFormat="1" x14ac:dyDescent="0.25"/>
    <row r="814" s="1015" customFormat="1" x14ac:dyDescent="0.25"/>
    <row r="815" s="1015" customFormat="1" x14ac:dyDescent="0.25"/>
    <row r="816" s="1015" customFormat="1" x14ac:dyDescent="0.25"/>
    <row r="817" s="1015" customFormat="1" x14ac:dyDescent="0.25"/>
    <row r="818" s="1015" customFormat="1" x14ac:dyDescent="0.25"/>
    <row r="819" s="1015" customFormat="1" x14ac:dyDescent="0.25"/>
    <row r="820" s="1015" customFormat="1" x14ac:dyDescent="0.25"/>
    <row r="821" s="1015" customFormat="1" x14ac:dyDescent="0.25"/>
    <row r="822" s="1015" customFormat="1" x14ac:dyDescent="0.25"/>
    <row r="823" s="1015" customFormat="1" x14ac:dyDescent="0.25"/>
    <row r="824" s="1015" customFormat="1" x14ac:dyDescent="0.25"/>
    <row r="825" s="1015" customFormat="1" x14ac:dyDescent="0.25"/>
    <row r="826" s="1015" customFormat="1" x14ac:dyDescent="0.25"/>
    <row r="827" s="1015" customFormat="1" x14ac:dyDescent="0.25"/>
    <row r="828" s="1015" customFormat="1" x14ac:dyDescent="0.25"/>
    <row r="829" s="1015" customFormat="1" x14ac:dyDescent="0.25"/>
    <row r="830" s="1015" customFormat="1" x14ac:dyDescent="0.25"/>
    <row r="831" s="1015" customFormat="1" x14ac:dyDescent="0.25"/>
    <row r="832" s="1015" customFormat="1" x14ac:dyDescent="0.25"/>
    <row r="833" s="1015" customFormat="1" x14ac:dyDescent="0.25"/>
    <row r="834" s="1015" customFormat="1" x14ac:dyDescent="0.25"/>
    <row r="835" s="1015" customFormat="1" x14ac:dyDescent="0.25"/>
    <row r="836" s="1015" customFormat="1" x14ac:dyDescent="0.25"/>
    <row r="837" s="1015" customFormat="1" x14ac:dyDescent="0.25"/>
    <row r="838" s="1015" customFormat="1" x14ac:dyDescent="0.25"/>
    <row r="839" s="1015" customFormat="1" x14ac:dyDescent="0.25"/>
    <row r="840" s="1015" customFormat="1" x14ac:dyDescent="0.25"/>
    <row r="841" s="1015" customFormat="1" x14ac:dyDescent="0.25"/>
    <row r="842" s="1015" customFormat="1" x14ac:dyDescent="0.25"/>
    <row r="843" s="1015" customFormat="1" x14ac:dyDescent="0.25"/>
    <row r="844" s="1015" customFormat="1" x14ac:dyDescent="0.25"/>
    <row r="845" s="1015" customFormat="1" x14ac:dyDescent="0.25"/>
    <row r="846" s="1015" customFormat="1" x14ac:dyDescent="0.25"/>
    <row r="847" s="1015" customFormat="1" x14ac:dyDescent="0.25"/>
    <row r="848" s="1015" customFormat="1" x14ac:dyDescent="0.25"/>
    <row r="849" s="1015" customFormat="1" x14ac:dyDescent="0.25"/>
    <row r="850" s="1015" customFormat="1" x14ac:dyDescent="0.25"/>
    <row r="851" s="1015" customFormat="1" x14ac:dyDescent="0.25"/>
    <row r="852" s="1015" customFormat="1" x14ac:dyDescent="0.25"/>
    <row r="853" s="1015" customFormat="1" x14ac:dyDescent="0.25"/>
    <row r="854" s="1015" customFormat="1" x14ac:dyDescent="0.25"/>
    <row r="855" s="1015" customFormat="1" x14ac:dyDescent="0.25"/>
    <row r="856" s="1015" customFormat="1" x14ac:dyDescent="0.25"/>
    <row r="857" s="1015" customFormat="1" x14ac:dyDescent="0.25"/>
    <row r="858" s="1015" customFormat="1" x14ac:dyDescent="0.25"/>
    <row r="859" s="1015" customFormat="1" x14ac:dyDescent="0.25"/>
    <row r="860" s="1015" customFormat="1" x14ac:dyDescent="0.25"/>
    <row r="861" s="1015" customFormat="1" x14ac:dyDescent="0.25"/>
    <row r="862" s="1015" customFormat="1" x14ac:dyDescent="0.25"/>
    <row r="863" s="1015" customFormat="1" x14ac:dyDescent="0.25"/>
    <row r="864" s="1015" customFormat="1" x14ac:dyDescent="0.25"/>
    <row r="865" s="1015" customFormat="1" x14ac:dyDescent="0.25"/>
    <row r="866" s="1015" customFormat="1" x14ac:dyDescent="0.25"/>
    <row r="867" s="1015" customFormat="1" x14ac:dyDescent="0.25"/>
    <row r="868" s="1015" customFormat="1" x14ac:dyDescent="0.25"/>
    <row r="869" s="1015" customFormat="1" x14ac:dyDescent="0.25"/>
    <row r="870" s="1015" customFormat="1" x14ac:dyDescent="0.25"/>
    <row r="871" s="1015" customFormat="1" x14ac:dyDescent="0.25"/>
    <row r="872" s="1015" customFormat="1" x14ac:dyDescent="0.25"/>
    <row r="873" s="1015" customFormat="1" x14ac:dyDescent="0.25"/>
    <row r="874" s="1015" customFormat="1" x14ac:dyDescent="0.25"/>
    <row r="875" s="1015" customFormat="1" x14ac:dyDescent="0.25"/>
    <row r="876" s="1015" customFormat="1" x14ac:dyDescent="0.25"/>
    <row r="877" s="1015" customFormat="1" x14ac:dyDescent="0.25"/>
    <row r="878" s="1015" customFormat="1" x14ac:dyDescent="0.25"/>
    <row r="879" s="1015" customFormat="1" x14ac:dyDescent="0.25"/>
    <row r="880" s="1015" customFormat="1" x14ac:dyDescent="0.25"/>
    <row r="881" s="1015" customFormat="1" x14ac:dyDescent="0.25"/>
    <row r="882" s="1015" customFormat="1" x14ac:dyDescent="0.25"/>
    <row r="883" s="1015" customFormat="1" x14ac:dyDescent="0.25"/>
    <row r="884" s="1015" customFormat="1" x14ac:dyDescent="0.25"/>
    <row r="885" s="1015" customFormat="1" x14ac:dyDescent="0.25"/>
    <row r="886" s="1015" customFormat="1" x14ac:dyDescent="0.25"/>
    <row r="887" s="1015" customFormat="1" x14ac:dyDescent="0.25"/>
    <row r="888" s="1015" customFormat="1" x14ac:dyDescent="0.25"/>
    <row r="889" s="1015" customFormat="1" x14ac:dyDescent="0.25"/>
    <row r="890" s="1015" customFormat="1" x14ac:dyDescent="0.25"/>
    <row r="891" s="1015" customFormat="1" x14ac:dyDescent="0.25"/>
    <row r="892" s="1015" customFormat="1" x14ac:dyDescent="0.25"/>
    <row r="893" s="1015" customFormat="1" x14ac:dyDescent="0.25"/>
    <row r="894" s="1015" customFormat="1" x14ac:dyDescent="0.25"/>
    <row r="895" s="1015" customFormat="1" x14ac:dyDescent="0.25"/>
    <row r="896" s="1015" customFormat="1" x14ac:dyDescent="0.25"/>
    <row r="897" s="1015" customFormat="1" x14ac:dyDescent="0.25"/>
    <row r="898" s="1015" customFormat="1" x14ac:dyDescent="0.25"/>
    <row r="899" s="1015" customFormat="1" x14ac:dyDescent="0.25"/>
    <row r="900" s="1015" customFormat="1" x14ac:dyDescent="0.25"/>
    <row r="901" s="1015" customFormat="1" x14ac:dyDescent="0.25"/>
    <row r="902" s="1015" customFormat="1" x14ac:dyDescent="0.25"/>
    <row r="903" s="1015" customFormat="1" x14ac:dyDescent="0.25"/>
    <row r="904" s="1015" customFormat="1" x14ac:dyDescent="0.25"/>
    <row r="905" s="1015" customFormat="1" x14ac:dyDescent="0.25"/>
    <row r="906" s="1015" customFormat="1" x14ac:dyDescent="0.25"/>
    <row r="907" s="1015" customFormat="1" x14ac:dyDescent="0.25"/>
    <row r="908" s="1015" customFormat="1" x14ac:dyDescent="0.25"/>
    <row r="909" s="1015" customFormat="1" x14ac:dyDescent="0.25"/>
    <row r="910" s="1015" customFormat="1" x14ac:dyDescent="0.25"/>
    <row r="911" s="1015" customFormat="1" x14ac:dyDescent="0.25"/>
    <row r="912" s="1015" customFormat="1" x14ac:dyDescent="0.25"/>
    <row r="913" s="1015" customFormat="1" x14ac:dyDescent="0.25"/>
    <row r="914" s="1015" customFormat="1" x14ac:dyDescent="0.25"/>
    <row r="915" s="1015" customFormat="1" x14ac:dyDescent="0.25"/>
    <row r="916" s="1015" customFormat="1" x14ac:dyDescent="0.25"/>
    <row r="917" s="1015" customFormat="1" x14ac:dyDescent="0.25"/>
    <row r="918" s="1015" customFormat="1" x14ac:dyDescent="0.25"/>
    <row r="919" s="1015" customFormat="1" x14ac:dyDescent="0.25"/>
    <row r="920" s="1015" customFormat="1" x14ac:dyDescent="0.25"/>
    <row r="921" s="1015" customFormat="1" x14ac:dyDescent="0.25"/>
    <row r="922" s="1015" customFormat="1" x14ac:dyDescent="0.25"/>
    <row r="923" s="1015" customFormat="1" x14ac:dyDescent="0.25"/>
    <row r="924" s="1015" customFormat="1" x14ac:dyDescent="0.25"/>
    <row r="925" s="1015" customFormat="1" x14ac:dyDescent="0.25"/>
    <row r="926" s="1015" customFormat="1" x14ac:dyDescent="0.25"/>
    <row r="927" s="1015" customFormat="1" x14ac:dyDescent="0.25"/>
    <row r="928" s="1015" customFormat="1" x14ac:dyDescent="0.25"/>
    <row r="929" s="1015" customFormat="1" x14ac:dyDescent="0.25"/>
    <row r="930" s="1015" customFormat="1" x14ac:dyDescent="0.25"/>
    <row r="931" s="1015" customFormat="1" x14ac:dyDescent="0.25"/>
    <row r="932" s="1015" customFormat="1" x14ac:dyDescent="0.25"/>
  </sheetData>
  <mergeCells count="26">
    <mergeCell ref="B24:D24"/>
    <mergeCell ref="B25:D25"/>
    <mergeCell ref="B26:D26"/>
    <mergeCell ref="B28:D28"/>
    <mergeCell ref="C17:D17"/>
    <mergeCell ref="B19:D19"/>
    <mergeCell ref="B20:D20"/>
    <mergeCell ref="B21:D21"/>
    <mergeCell ref="B22:D22"/>
    <mergeCell ref="B23:D23"/>
    <mergeCell ref="C11:D11"/>
    <mergeCell ref="C12:D12"/>
    <mergeCell ref="C13:D13"/>
    <mergeCell ref="C14:D14"/>
    <mergeCell ref="C15:D15"/>
    <mergeCell ref="C16:D16"/>
    <mergeCell ref="B2:D2"/>
    <mergeCell ref="B3:D3"/>
    <mergeCell ref="B4:D4"/>
    <mergeCell ref="C5:D5"/>
    <mergeCell ref="B6:B13"/>
    <mergeCell ref="C6:D6"/>
    <mergeCell ref="C7:D7"/>
    <mergeCell ref="C8:D8"/>
    <mergeCell ref="C9:D9"/>
    <mergeCell ref="C10:D10"/>
  </mergeCells>
  <hyperlinks>
    <hyperlink ref="B28" r:id="rId1" xr:uid="{80608C92-780E-4A7B-83E1-BC633B51C3EE}"/>
  </hyperlinks>
  <pageMargins left="0.70866141732283472" right="0.70866141732283472" top="0.74803149606299213" bottom="0.74803149606299213" header="0.31496062992125984" footer="0.31496062992125984"/>
  <pageSetup paperSize="9" scale="65" orientation="landscape" r:id="rId2"/>
  <rowBreaks count="1" manualBreakCount="1">
    <brk id="8"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12"/>
  <sheetViews>
    <sheetView showGridLines="0" zoomScale="85" zoomScaleNormal="85" zoomScaleSheetLayoutView="100" workbookViewId="0">
      <selection activeCell="D14" sqref="D14"/>
    </sheetView>
  </sheetViews>
  <sheetFormatPr defaultColWidth="9.6640625" defaultRowHeight="12.75" customHeight="1" x14ac:dyDescent="0.25"/>
  <cols>
    <col min="1" max="1" width="8.33203125" style="21" customWidth="1"/>
    <col min="2" max="2" width="65.77734375" style="22" customWidth="1"/>
    <col min="3" max="3" width="9.44140625" style="22" customWidth="1"/>
    <col min="4" max="5" width="22.44140625" style="22" customWidth="1"/>
    <col min="6" max="6" width="9.77734375" style="22" customWidth="1"/>
    <col min="7" max="7" width="9.6640625" style="22" customWidth="1"/>
    <col min="8" max="8" width="8.88671875" style="22" customWidth="1"/>
    <col min="9" max="9" width="68.6640625" style="22" customWidth="1"/>
    <col min="10" max="10" width="9.33203125" style="22" customWidth="1"/>
    <col min="11" max="12" width="10.33203125" style="22" customWidth="1"/>
    <col min="13" max="13" width="12.6640625" style="22" customWidth="1"/>
    <col min="14" max="14" width="1.6640625" style="22" customWidth="1"/>
    <col min="15" max="15" width="12.6640625" style="22" customWidth="1"/>
    <col min="16" max="16" width="1.6640625" style="22" customWidth="1"/>
    <col min="17" max="17" width="15.6640625" style="22" customWidth="1"/>
    <col min="18" max="18" width="36.88671875" style="22" customWidth="1"/>
    <col min="19" max="21" width="10.6640625" style="22" customWidth="1"/>
    <col min="22" max="22" width="3.33203125" style="22" customWidth="1"/>
    <col min="23" max="23" width="11.88671875" style="22" customWidth="1"/>
    <col min="24" max="32" width="15.6640625" style="22" customWidth="1"/>
    <col min="33" max="33" width="12.6640625" style="22" customWidth="1"/>
    <col min="34" max="34" width="1.6640625" style="22" customWidth="1"/>
    <col min="35" max="16384" width="9.6640625" style="22"/>
  </cols>
  <sheetData>
    <row r="1" spans="1:29" ht="17.100000000000001" customHeight="1" x14ac:dyDescent="0.25">
      <c r="A1" s="25"/>
      <c r="B1" s="83" t="s">
        <v>0</v>
      </c>
      <c r="C1" s="294" t="s">
        <v>32</v>
      </c>
      <c r="D1" s="295" t="s">
        <v>0</v>
      </c>
      <c r="E1" s="296" t="s">
        <v>9</v>
      </c>
      <c r="H1" s="166"/>
      <c r="I1" s="166"/>
      <c r="J1" s="167" t="str">
        <f>C1</f>
        <v xml:space="preserve">Country: </v>
      </c>
      <c r="K1" s="167" t="str">
        <f>D1</f>
        <v xml:space="preserve"> </v>
      </c>
      <c r="L1" s="166"/>
    </row>
    <row r="2" spans="1:29" ht="17.100000000000001" customHeight="1" x14ac:dyDescent="0.25">
      <c r="A2" s="26"/>
      <c r="B2" s="82" t="s">
        <v>0</v>
      </c>
      <c r="C2" s="870" t="s">
        <v>14</v>
      </c>
      <c r="D2" s="871"/>
      <c r="E2" s="503"/>
      <c r="H2" s="166"/>
      <c r="I2" s="166"/>
      <c r="J2" s="166"/>
      <c r="K2" s="166"/>
      <c r="L2" s="166"/>
    </row>
    <row r="3" spans="1:29" ht="17.100000000000001" customHeight="1" x14ac:dyDescent="0.25">
      <c r="A3" s="26"/>
      <c r="B3" s="82" t="s">
        <v>0</v>
      </c>
      <c r="C3" s="886" t="s">
        <v>0</v>
      </c>
      <c r="D3" s="887"/>
      <c r="E3" s="888"/>
      <c r="H3" s="166"/>
      <c r="I3" s="166"/>
      <c r="J3" s="166"/>
      <c r="K3" s="166"/>
      <c r="L3" s="166"/>
    </row>
    <row r="4" spans="1:29" ht="17.100000000000001" customHeight="1" x14ac:dyDescent="0.25">
      <c r="A4" s="26"/>
      <c r="B4" s="82"/>
      <c r="C4" s="297" t="s">
        <v>10</v>
      </c>
      <c r="D4" s="501"/>
      <c r="E4" s="503"/>
      <c r="H4" s="166"/>
      <c r="I4" s="166"/>
      <c r="J4" s="166"/>
      <c r="K4" s="166"/>
      <c r="L4" s="166"/>
      <c r="T4" s="10"/>
      <c r="U4" s="10"/>
    </row>
    <row r="5" spans="1:29" ht="17.100000000000001" customHeight="1" x14ac:dyDescent="0.25">
      <c r="A5" s="877" t="s">
        <v>493</v>
      </c>
      <c r="B5" s="878"/>
      <c r="C5" s="889" t="s">
        <v>0</v>
      </c>
      <c r="D5" s="890"/>
      <c r="E5" s="891"/>
      <c r="H5" s="166"/>
      <c r="I5" s="166"/>
      <c r="J5" s="166"/>
      <c r="K5" s="166"/>
      <c r="L5" s="166"/>
      <c r="T5" s="10"/>
      <c r="U5" s="10"/>
    </row>
    <row r="6" spans="1:29" ht="17.100000000000001" customHeight="1" x14ac:dyDescent="0.4">
      <c r="A6" s="879"/>
      <c r="B6" s="878"/>
      <c r="C6" s="504"/>
      <c r="D6" s="505"/>
      <c r="E6" s="506"/>
      <c r="H6" s="166"/>
      <c r="I6" s="166"/>
      <c r="J6" s="166"/>
      <c r="K6" s="166"/>
      <c r="L6" s="166"/>
      <c r="Q6" s="448" t="s">
        <v>337</v>
      </c>
      <c r="R6" s="449"/>
      <c r="S6" s="449"/>
      <c r="T6" s="449"/>
      <c r="U6" s="449"/>
      <c r="V6" s="449"/>
      <c r="W6" s="449"/>
      <c r="X6" s="449"/>
      <c r="Y6" s="449"/>
      <c r="Z6" s="449"/>
      <c r="AA6" s="449"/>
      <c r="AB6" s="449"/>
      <c r="AC6" s="449"/>
    </row>
    <row r="7" spans="1:29" ht="16.5" customHeight="1" x14ac:dyDescent="0.25">
      <c r="A7" s="880" t="s">
        <v>492</v>
      </c>
      <c r="B7" s="881"/>
      <c r="C7" s="297" t="s">
        <v>11</v>
      </c>
      <c r="D7" s="298"/>
      <c r="E7" s="299" t="s">
        <v>12</v>
      </c>
      <c r="H7" s="166"/>
      <c r="I7" s="892" t="s">
        <v>507</v>
      </c>
      <c r="J7" s="166"/>
      <c r="K7" s="885" t="s">
        <v>69</v>
      </c>
      <c r="L7" s="885"/>
      <c r="Q7" s="449"/>
      <c r="R7" s="449"/>
      <c r="S7" s="449"/>
      <c r="T7" s="449"/>
      <c r="U7" s="449"/>
      <c r="V7" s="449"/>
      <c r="W7" s="449"/>
      <c r="X7" s="449"/>
      <c r="Y7" s="449"/>
      <c r="Z7" s="449"/>
      <c r="AA7" s="449"/>
      <c r="AB7" s="449"/>
      <c r="AC7" s="449"/>
    </row>
    <row r="8" spans="1:29" ht="19.5" customHeight="1" x14ac:dyDescent="0.25">
      <c r="A8" s="880" t="s">
        <v>27</v>
      </c>
      <c r="B8" s="881"/>
      <c r="C8" s="297" t="s">
        <v>13</v>
      </c>
      <c r="D8" s="502" t="s">
        <v>0</v>
      </c>
      <c r="E8" s="503"/>
      <c r="H8" s="166"/>
      <c r="I8" s="892"/>
      <c r="J8" s="166"/>
      <c r="K8" s="885"/>
      <c r="L8" s="885"/>
      <c r="Q8" s="449" t="s">
        <v>333</v>
      </c>
      <c r="R8" s="449"/>
      <c r="S8" s="449"/>
      <c r="T8" s="449"/>
      <c r="U8" s="449"/>
      <c r="V8" s="449"/>
      <c r="W8" s="882"/>
      <c r="X8" s="882"/>
      <c r="Y8" s="882"/>
      <c r="Z8" s="449"/>
      <c r="AA8" s="449"/>
      <c r="AB8" s="449"/>
      <c r="AC8" s="449"/>
    </row>
    <row r="9" spans="1:29" ht="7.5" customHeight="1" x14ac:dyDescent="0.25">
      <c r="A9" s="80"/>
      <c r="B9" s="59"/>
      <c r="C9" s="31"/>
      <c r="D9" s="62">
        <v>51</v>
      </c>
      <c r="E9" s="63">
        <v>51</v>
      </c>
      <c r="H9" s="169" t="s">
        <v>0</v>
      </c>
      <c r="I9" s="170"/>
      <c r="J9" s="168" t="s">
        <v>0</v>
      </c>
      <c r="K9" s="168"/>
      <c r="L9" s="168"/>
      <c r="Q9" s="449"/>
      <c r="R9" s="449"/>
      <c r="S9" s="449"/>
      <c r="T9" s="449"/>
      <c r="U9" s="449"/>
      <c r="V9" s="450"/>
      <c r="W9" s="882"/>
      <c r="X9" s="882"/>
      <c r="Y9" s="882"/>
      <c r="Z9" s="449"/>
      <c r="AA9" s="449"/>
      <c r="AB9" s="449"/>
      <c r="AC9" s="449"/>
    </row>
    <row r="10" spans="1:29" ht="12.75" customHeight="1" x14ac:dyDescent="0.25">
      <c r="A10" s="27" t="s">
        <v>15</v>
      </c>
      <c r="B10" s="81" t="s">
        <v>15</v>
      </c>
      <c r="C10" s="875" t="s">
        <v>8</v>
      </c>
      <c r="D10" s="858">
        <v>2020</v>
      </c>
      <c r="E10" s="34">
        <f>D10+1</f>
        <v>2021</v>
      </c>
      <c r="F10" s="164"/>
      <c r="G10" s="164"/>
      <c r="H10" s="140" t="s">
        <v>15</v>
      </c>
      <c r="I10" s="639" t="str">
        <f>B10</f>
        <v>Product</v>
      </c>
      <c r="J10" s="140" t="str">
        <f>C10</f>
        <v>Unit</v>
      </c>
      <c r="K10" s="171">
        <f>D10</f>
        <v>2020</v>
      </c>
      <c r="L10" s="172">
        <f>E10</f>
        <v>2021</v>
      </c>
      <c r="Q10" s="449"/>
      <c r="R10" s="449"/>
      <c r="S10" s="474">
        <f>D10</f>
        <v>2020</v>
      </c>
      <c r="T10" s="474">
        <f>E10</f>
        <v>2021</v>
      </c>
      <c r="U10" s="474" t="s">
        <v>317</v>
      </c>
      <c r="V10" s="450"/>
      <c r="W10" s="22" t="s">
        <v>342</v>
      </c>
      <c r="X10" s="451"/>
      <c r="Y10" s="451"/>
      <c r="Z10" s="471"/>
      <c r="AB10" s="449"/>
      <c r="AC10" s="449"/>
    </row>
    <row r="11" spans="1:29" ht="12.75" customHeight="1" x14ac:dyDescent="0.25">
      <c r="A11" s="7" t="s">
        <v>6</v>
      </c>
      <c r="B11" s="1"/>
      <c r="C11" s="876"/>
      <c r="D11" s="2" t="s">
        <v>7</v>
      </c>
      <c r="E11" s="8" t="s">
        <v>7</v>
      </c>
      <c r="H11" s="141" t="s">
        <v>6</v>
      </c>
      <c r="I11" s="173"/>
      <c r="J11" s="174"/>
      <c r="K11" s="175" t="str">
        <f>D11</f>
        <v>Quantity</v>
      </c>
      <c r="L11" s="176" t="str">
        <f>E11</f>
        <v>Quantity</v>
      </c>
      <c r="Q11" s="883" t="s">
        <v>319</v>
      </c>
      <c r="R11" s="457" t="s">
        <v>320</v>
      </c>
      <c r="S11" s="458">
        <f>IF(ISNUMBER(D17+'JQ2 | Primary Products | Trade'!D15-'JQ2 | Primary Products | Trade'!H15-D27),D17+'JQ2 | Primary Products | Trade'!D15-'JQ2 | Primary Products | Trade'!H15-D27,"Missing data")</f>
        <v>0</v>
      </c>
      <c r="T11" s="458">
        <f>IF(ISNUMBER(E17+'JQ2 | Primary Products | Trade'!F15-'JQ2 | Primary Products | Trade'!J15-E27),E17+'JQ2 | Primary Products | Trade'!F15-'JQ2 | Primary Products | Trade'!J15-E27,"Missing data")</f>
        <v>0</v>
      </c>
      <c r="U11" s="453" t="str">
        <f>IF(ISNUMBER(T11/S11-1),T11/S11-1,"missing data")</f>
        <v>missing data</v>
      </c>
      <c r="V11" s="452"/>
      <c r="W11" s="449" t="s">
        <v>318</v>
      </c>
      <c r="X11" s="451"/>
      <c r="Y11" s="451"/>
      <c r="Z11" s="471"/>
      <c r="AB11" s="449"/>
      <c r="AC11" s="449"/>
    </row>
    <row r="12" spans="1:29" s="28" customFormat="1" ht="12.75" customHeight="1" x14ac:dyDescent="0.25">
      <c r="A12" s="872" t="s">
        <v>530</v>
      </c>
      <c r="B12" s="873"/>
      <c r="C12" s="873"/>
      <c r="D12" s="873"/>
      <c r="E12" s="874"/>
      <c r="H12" s="191"/>
      <c r="I12" s="177" t="str">
        <f>A12</f>
        <v>ALL REMOVALS OF ROUNDWOOD (WOOD IN THE ROUGH)</v>
      </c>
      <c r="J12" s="388"/>
      <c r="K12" s="388"/>
      <c r="L12" s="389"/>
      <c r="Q12" s="884"/>
      <c r="R12" s="476" t="s">
        <v>338</v>
      </c>
      <c r="S12" s="479">
        <f>IF(ISNUMBER(D52-D53*X28),(D52-D53)*X28,"missing data")</f>
        <v>0</v>
      </c>
      <c r="T12" s="479">
        <f>IF(ISNUMBER(E52-E53*X28),(E52-E53)*X28,"missing data")</f>
        <v>0</v>
      </c>
      <c r="U12" s="463" t="str">
        <f t="shared" ref="U12:U23" si="0">IF(ISNUMBER(T12/S12-1),T12/S12-1,"missing data")</f>
        <v>missing data</v>
      </c>
      <c r="V12" s="477"/>
      <c r="W12" s="449" t="s">
        <v>321</v>
      </c>
      <c r="Y12" s="456"/>
      <c r="Z12" s="472"/>
      <c r="AB12" s="456"/>
      <c r="AC12" s="456"/>
    </row>
    <row r="13" spans="1:29" s="28" customFormat="1" ht="12.75" customHeight="1" x14ac:dyDescent="0.25">
      <c r="A13" s="525">
        <v>1</v>
      </c>
      <c r="B13" s="518" t="s">
        <v>293</v>
      </c>
      <c r="C13" s="519" t="s">
        <v>86</v>
      </c>
      <c r="D13" s="522"/>
      <c r="E13" s="527"/>
      <c r="H13" s="72">
        <f>A13</f>
        <v>1</v>
      </c>
      <c r="I13" s="373" t="str">
        <f>B13</f>
        <v>ROUNDWOOD (WOOD IN THE ROUGH)</v>
      </c>
      <c r="J13" s="115" t="s">
        <v>86</v>
      </c>
      <c r="K13" s="178">
        <f>D13-(D14+D17)</f>
        <v>0</v>
      </c>
      <c r="L13" s="179">
        <f>E13-(E14+E17)</f>
        <v>0</v>
      </c>
      <c r="Q13" s="640" t="s">
        <v>330</v>
      </c>
      <c r="R13" s="459" t="s">
        <v>326</v>
      </c>
      <c r="S13" s="460">
        <f>IF(ISNUMBER(D36*X29),D36*X29,"missing data")</f>
        <v>0</v>
      </c>
      <c r="T13" s="460">
        <f>IF(ISNUMBER(E36*X29),E36*X29,"missing data")</f>
        <v>0</v>
      </c>
      <c r="U13" s="453" t="str">
        <f t="shared" si="0"/>
        <v>missing data</v>
      </c>
      <c r="V13" s="461"/>
      <c r="W13" s="480">
        <v>2.4</v>
      </c>
      <c r="X13" s="456"/>
      <c r="Y13" s="456"/>
      <c r="Z13" s="472"/>
      <c r="AB13" s="456"/>
      <c r="AC13" s="456"/>
    </row>
    <row r="14" spans="1:29" s="30" customFormat="1" ht="14.4" x14ac:dyDescent="0.25">
      <c r="A14" s="165">
        <v>1.1000000000000001</v>
      </c>
      <c r="B14" s="137" t="s">
        <v>88</v>
      </c>
      <c r="C14" s="115" t="s">
        <v>86</v>
      </c>
      <c r="D14" s="245"/>
      <c r="E14" s="246"/>
      <c r="H14" s="66">
        <f t="shared" ref="H14:H78" si="1">A14</f>
        <v>1.1000000000000001</v>
      </c>
      <c r="I14" s="374" t="str">
        <f t="shared" ref="I14:I77" si="2">B14</f>
        <v>WOOD FUEL (INCLUDING WOOD FOR CHARCOAL)</v>
      </c>
      <c r="J14" s="115" t="s">
        <v>86</v>
      </c>
      <c r="K14" s="180">
        <f>D14-(D15+D16)</f>
        <v>0</v>
      </c>
      <c r="L14" s="181">
        <f>E14-(E15+E16)</f>
        <v>0</v>
      </c>
      <c r="Q14" s="641"/>
      <c r="R14" s="643" t="s">
        <v>510</v>
      </c>
      <c r="S14" s="644" t="str">
        <f>IF(ISNUMBER(D39),D39,"Missing data")</f>
        <v>Missing data</v>
      </c>
      <c r="T14" s="644" t="str">
        <f>IF(ISNUMBER(E39),E39,"Missing data")</f>
        <v>Missing data</v>
      </c>
      <c r="U14" s="645" t="str">
        <f t="shared" si="0"/>
        <v>missing data</v>
      </c>
      <c r="V14" s="646"/>
      <c r="W14" s="480">
        <v>1</v>
      </c>
      <c r="X14" s="456"/>
      <c r="Z14" s="464"/>
      <c r="AB14" s="462"/>
      <c r="AC14" s="462"/>
    </row>
    <row r="15" spans="1:29" s="30" customFormat="1" ht="14.4" x14ac:dyDescent="0.25">
      <c r="A15" s="165" t="s">
        <v>19</v>
      </c>
      <c r="B15" s="73" t="s">
        <v>3</v>
      </c>
      <c r="C15" s="115" t="s">
        <v>86</v>
      </c>
      <c r="D15" s="245"/>
      <c r="E15" s="246"/>
      <c r="H15" s="66" t="str">
        <f t="shared" si="1"/>
        <v>1.1.C</v>
      </c>
      <c r="I15" s="375" t="str">
        <f t="shared" si="2"/>
        <v>Coniferous</v>
      </c>
      <c r="J15" s="115" t="s">
        <v>86</v>
      </c>
      <c r="K15" s="182"/>
      <c r="L15" s="183"/>
      <c r="Q15" s="641"/>
      <c r="R15" s="643" t="s">
        <v>511</v>
      </c>
      <c r="S15" s="644" t="str">
        <f>IF(ISNUMBER(D43),D43,"Missing data")</f>
        <v>Missing data</v>
      </c>
      <c r="T15" s="644" t="str">
        <f>IF(ISNUMBER(E43),E43,"Missing data")</f>
        <v>Missing data</v>
      </c>
      <c r="U15" s="645" t="str">
        <f t="shared" si="0"/>
        <v>missing data</v>
      </c>
      <c r="V15" s="646"/>
      <c r="W15" s="480">
        <v>1</v>
      </c>
      <c r="Z15" s="464"/>
      <c r="AB15" s="462"/>
      <c r="AC15" s="462"/>
    </row>
    <row r="16" spans="1:29" s="30" customFormat="1" ht="14.4" x14ac:dyDescent="0.25">
      <c r="A16" s="165" t="s">
        <v>56</v>
      </c>
      <c r="B16" s="73" t="s">
        <v>4</v>
      </c>
      <c r="C16" s="115" t="s">
        <v>86</v>
      </c>
      <c r="D16" s="245"/>
      <c r="E16" s="246"/>
      <c r="H16" s="66" t="str">
        <f t="shared" si="1"/>
        <v>1.1.NC</v>
      </c>
      <c r="I16" s="375" t="str">
        <f t="shared" si="2"/>
        <v>Non-Coniferous</v>
      </c>
      <c r="J16" s="115" t="s">
        <v>86</v>
      </c>
      <c r="K16" s="184"/>
      <c r="L16" s="185"/>
      <c r="Q16" s="641"/>
      <c r="R16" s="643" t="s">
        <v>322</v>
      </c>
      <c r="S16" s="644" t="str">
        <f>IF(ISNUMBER(D48),D48,"Missing data")</f>
        <v>Missing data</v>
      </c>
      <c r="T16" s="644" t="str">
        <f>IF(ISNUMBER(E48),E48,"Missing data")</f>
        <v>Missing data</v>
      </c>
      <c r="U16" s="645" t="str">
        <f t="shared" si="0"/>
        <v>missing data</v>
      </c>
      <c r="V16" s="454"/>
      <c r="W16" s="480">
        <v>1</v>
      </c>
      <c r="Y16" s="456"/>
      <c r="Z16" s="462"/>
      <c r="AB16" s="464"/>
      <c r="AC16" s="462"/>
    </row>
    <row r="17" spans="1:29" s="30" customFormat="1" ht="14.4" x14ac:dyDescent="0.25">
      <c r="A17" s="165">
        <v>1.2</v>
      </c>
      <c r="B17" s="68" t="s">
        <v>292</v>
      </c>
      <c r="C17" s="115" t="s">
        <v>86</v>
      </c>
      <c r="D17" s="245"/>
      <c r="E17" s="246"/>
      <c r="H17" s="66">
        <f t="shared" si="1"/>
        <v>1.2</v>
      </c>
      <c r="I17" s="374" t="str">
        <f t="shared" si="2"/>
        <v>INDUSTRIAL ROUNDWOOD</v>
      </c>
      <c r="J17" s="115" t="s">
        <v>86</v>
      </c>
      <c r="K17" s="180">
        <f>D17-(D18+D19)</f>
        <v>0</v>
      </c>
      <c r="L17" s="180">
        <f>E17-(E18+E19)</f>
        <v>0</v>
      </c>
      <c r="Q17" s="641"/>
      <c r="R17" s="647" t="s">
        <v>327</v>
      </c>
      <c r="S17" s="648" t="str">
        <f>IF(ISNUMBER(D52),D52,"missing data")</f>
        <v>missing data</v>
      </c>
      <c r="T17" s="648" t="str">
        <f>IF(ISNUMBER(E52),E52,"missing data")</f>
        <v>missing data</v>
      </c>
      <c r="U17" s="645" t="str">
        <f t="shared" si="0"/>
        <v>missing data</v>
      </c>
      <c r="V17" s="454"/>
      <c r="W17" s="480">
        <v>1.58</v>
      </c>
      <c r="X17" s="456"/>
      <c r="Y17" s="456"/>
      <c r="Z17" s="462"/>
      <c r="AB17" s="462"/>
      <c r="AC17" s="462"/>
    </row>
    <row r="18" spans="1:29" s="30" customFormat="1" ht="14.4" x14ac:dyDescent="0.25">
      <c r="A18" s="165" t="s">
        <v>20</v>
      </c>
      <c r="B18" s="69" t="s">
        <v>3</v>
      </c>
      <c r="C18" s="115" t="s">
        <v>86</v>
      </c>
      <c r="D18" s="245"/>
      <c r="E18" s="246"/>
      <c r="H18" s="66" t="str">
        <f t="shared" si="1"/>
        <v>1.2.C</v>
      </c>
      <c r="I18" s="375" t="str">
        <f t="shared" si="2"/>
        <v>Coniferous</v>
      </c>
      <c r="J18" s="115" t="s">
        <v>86</v>
      </c>
      <c r="K18" s="186">
        <f>D18-(D22+D25+D28)</f>
        <v>0</v>
      </c>
      <c r="L18" s="186">
        <f>E18-(E22+E25+E28)</f>
        <v>0</v>
      </c>
      <c r="Q18" s="641"/>
      <c r="R18" s="649" t="s">
        <v>328</v>
      </c>
      <c r="S18" s="650" t="str">
        <f>IF(ISNUMBER(D54),D54,"missing data")</f>
        <v>missing data</v>
      </c>
      <c r="T18" s="650" t="str">
        <f>IF(ISNUMBER(E54),E54,"missing data")</f>
        <v>missing data</v>
      </c>
      <c r="U18" s="645" t="str">
        <f t="shared" si="0"/>
        <v>missing data</v>
      </c>
      <c r="V18" s="454"/>
      <c r="W18" s="480">
        <v>1.8</v>
      </c>
      <c r="X18" s="456"/>
      <c r="Y18" s="462"/>
      <c r="Z18" s="462"/>
      <c r="AB18" s="462"/>
      <c r="AC18" s="462"/>
    </row>
    <row r="19" spans="1:29" s="30" customFormat="1" ht="14.4" x14ac:dyDescent="0.25">
      <c r="A19" s="165" t="s">
        <v>57</v>
      </c>
      <c r="B19" s="69" t="s">
        <v>4</v>
      </c>
      <c r="C19" s="115" t="s">
        <v>86</v>
      </c>
      <c r="D19" s="245"/>
      <c r="E19" s="246"/>
      <c r="H19" s="66" t="str">
        <f t="shared" si="1"/>
        <v>1.2.NC</v>
      </c>
      <c r="I19" s="375" t="str">
        <f t="shared" si="2"/>
        <v>Non-Coniferous</v>
      </c>
      <c r="J19" s="115" t="s">
        <v>86</v>
      </c>
      <c r="K19" s="186">
        <f>D19-(D23+D26+D29)</f>
        <v>0</v>
      </c>
      <c r="L19" s="186">
        <f>E19-(E23+E26+E29)</f>
        <v>0</v>
      </c>
      <c r="Q19" s="641"/>
      <c r="R19" s="651" t="s">
        <v>323</v>
      </c>
      <c r="S19" s="652" t="str">
        <f>IF(ISNUMBER(D59),D59,"missing data")</f>
        <v>missing data</v>
      </c>
      <c r="T19" s="652" t="str">
        <f>IF(ISNUMBER(E59),E59,"missing data")</f>
        <v>missing data</v>
      </c>
      <c r="U19" s="645" t="str">
        <f t="shared" si="0"/>
        <v>missing data</v>
      </c>
      <c r="V19" s="454"/>
      <c r="W19" s="480">
        <v>2.5</v>
      </c>
      <c r="X19" s="456"/>
      <c r="Y19" s="462"/>
      <c r="Z19" s="462"/>
      <c r="AB19" s="462"/>
      <c r="AC19" s="462"/>
    </row>
    <row r="20" spans="1:29" s="30" customFormat="1" ht="14.4" x14ac:dyDescent="0.25">
      <c r="A20" s="165" t="s">
        <v>65</v>
      </c>
      <c r="B20" s="624" t="s">
        <v>62</v>
      </c>
      <c r="C20" s="115" t="s">
        <v>86</v>
      </c>
      <c r="D20" s="245"/>
      <c r="E20" s="246"/>
      <c r="H20" s="66" t="str">
        <f t="shared" si="1"/>
        <v>1.2.NC.T</v>
      </c>
      <c r="I20" s="376" t="str">
        <f t="shared" si="2"/>
        <v>of which: Tropical</v>
      </c>
      <c r="J20" s="115" t="s">
        <v>86</v>
      </c>
      <c r="K20" s="186"/>
      <c r="L20" s="187"/>
      <c r="Q20" s="641"/>
      <c r="R20" s="647" t="s">
        <v>324</v>
      </c>
      <c r="S20" s="648" t="str">
        <f>IF(ISNUMBER(D60),D60,"missing data")</f>
        <v>missing data</v>
      </c>
      <c r="T20" s="648" t="str">
        <f>IF(ISNUMBER(E60),E60,"missing data")</f>
        <v>missing data</v>
      </c>
      <c r="U20" s="645" t="str">
        <f t="shared" si="0"/>
        <v>missing data</v>
      </c>
      <c r="V20" s="461"/>
      <c r="W20" s="480">
        <v>4.9000000000000004</v>
      </c>
      <c r="X20" s="462"/>
      <c r="Y20" s="462"/>
      <c r="Z20" s="462"/>
      <c r="AA20" s="462"/>
      <c r="AB20" s="462"/>
      <c r="AC20" s="462"/>
    </row>
    <row r="21" spans="1:29" s="30" customFormat="1" ht="14.4" x14ac:dyDescent="0.25">
      <c r="A21" s="165" t="s">
        <v>17</v>
      </c>
      <c r="B21" s="69" t="s">
        <v>41</v>
      </c>
      <c r="C21" s="115" t="s">
        <v>86</v>
      </c>
      <c r="D21" s="245"/>
      <c r="E21" s="246"/>
      <c r="H21" s="66" t="str">
        <f t="shared" si="1"/>
        <v>1.2.1</v>
      </c>
      <c r="I21" s="375" t="str">
        <f t="shared" si="2"/>
        <v>SAWLOGS AND VENEER LOGS</v>
      </c>
      <c r="J21" s="115" t="s">
        <v>86</v>
      </c>
      <c r="K21" s="188">
        <f>D21-(D22+D23)</f>
        <v>0</v>
      </c>
      <c r="L21" s="188">
        <f>E21-(E22+E23)</f>
        <v>0</v>
      </c>
      <c r="Q21" s="642"/>
      <c r="R21" s="653" t="s">
        <v>325</v>
      </c>
      <c r="S21" s="654" t="str">
        <f>IF(ISNUMBER(D64),D64,"missing data")</f>
        <v>missing data</v>
      </c>
      <c r="T21" s="654" t="str">
        <f>IF(ISNUMBER(E64),E64,"missing data")</f>
        <v>missing data</v>
      </c>
      <c r="U21" s="655" t="str">
        <f t="shared" si="0"/>
        <v>missing data</v>
      </c>
      <c r="V21" s="461"/>
      <c r="W21" s="480">
        <v>5.7</v>
      </c>
      <c r="X21" s="462"/>
      <c r="Y21" s="462"/>
      <c r="AA21" s="462"/>
      <c r="AB21" s="462"/>
      <c r="AC21" s="462"/>
    </row>
    <row r="22" spans="1:29" s="30" customFormat="1" ht="14.4" x14ac:dyDescent="0.25">
      <c r="A22" s="165" t="s">
        <v>18</v>
      </c>
      <c r="B22" s="70" t="s">
        <v>3</v>
      </c>
      <c r="C22" s="115" t="s">
        <v>86</v>
      </c>
      <c r="D22" s="245"/>
      <c r="E22" s="246"/>
      <c r="H22" s="66" t="str">
        <f t="shared" si="1"/>
        <v>1.2.1.C</v>
      </c>
      <c r="I22" s="376" t="str">
        <f t="shared" si="2"/>
        <v>Coniferous</v>
      </c>
      <c r="J22" s="115" t="s">
        <v>86</v>
      </c>
      <c r="K22" s="182"/>
      <c r="L22" s="182"/>
      <c r="Q22" s="469" t="s">
        <v>336</v>
      </c>
      <c r="R22" s="656" t="s">
        <v>330</v>
      </c>
      <c r="S22" s="657" t="str">
        <f>IF(ISNUMBER(S$14*$W14+S$15*$W15+S$16*$W16+S$19*$W19+S$20*$W20+S$21*$W21+S$13*$W13+S$17*$W17+S$18*$W18),S$14*$W14+S$15*$W15+S$16*$W16+S$19*$W19+S$20*$W20+S$21*$W21+S$13*$W13+S$17*$W17+S$18*$W18,"missing data")</f>
        <v>missing data</v>
      </c>
      <c r="T22" s="657" t="str">
        <f>IF(ISNUMBER(T$14*$W14+T$15*$W15+T$16*$W16+T$19*$W19+T$20*$W20+T$21*$W21+T$13*$W13+T$17*$W17+T$18*$W18),T$14*$W14+T$15*$W15+T$16*$W16+T$19*$W19+T$20*$W20+T$21*$W21+T$13*$W13+T$17*$W17+T$18*$W18,"missing data")</f>
        <v>missing data</v>
      </c>
      <c r="U22" s="658" t="str">
        <f t="shared" si="0"/>
        <v>missing data</v>
      </c>
      <c r="X22" s="462"/>
      <c r="Y22" s="462"/>
      <c r="Z22" s="462"/>
      <c r="AA22" s="462"/>
      <c r="AB22" s="462"/>
      <c r="AC22" s="462"/>
    </row>
    <row r="23" spans="1:29" s="30" customFormat="1" ht="14.25" customHeight="1" x14ac:dyDescent="0.2">
      <c r="A23" s="165" t="s">
        <v>58</v>
      </c>
      <c r="B23" s="71" t="s">
        <v>4</v>
      </c>
      <c r="C23" s="115" t="s">
        <v>86</v>
      </c>
      <c r="D23" s="245"/>
      <c r="E23" s="246"/>
      <c r="H23" s="66" t="str">
        <f t="shared" si="1"/>
        <v>1.2.1.NC</v>
      </c>
      <c r="I23" s="376" t="str">
        <f t="shared" si="2"/>
        <v>Non-Coniferous</v>
      </c>
      <c r="J23" s="115" t="s">
        <v>86</v>
      </c>
      <c r="K23" s="182"/>
      <c r="L23" s="182"/>
      <c r="Q23" s="470"/>
      <c r="R23" s="467" t="s">
        <v>335</v>
      </c>
      <c r="S23" s="473" t="str">
        <f>IF(ISNUMBER(S11*X31+S12-S22),S11*X31+S12-S22,"missing data")</f>
        <v>missing data</v>
      </c>
      <c r="T23" s="473" t="str">
        <f>IF(ISNUMBER(T11*X31+T12-T22),T11*X31+T12-T22,"missing data")</f>
        <v>missing data</v>
      </c>
      <c r="U23" s="483" t="str">
        <f t="shared" si="0"/>
        <v>missing data</v>
      </c>
      <c r="V23" s="478" t="s">
        <v>332</v>
      </c>
      <c r="X23" s="462"/>
      <c r="Z23" s="462"/>
      <c r="AA23" s="462"/>
      <c r="AB23" s="462"/>
      <c r="AC23" s="462"/>
    </row>
    <row r="24" spans="1:29" s="30" customFormat="1" ht="26.25" customHeight="1" x14ac:dyDescent="0.2">
      <c r="A24" s="840" t="s">
        <v>21</v>
      </c>
      <c r="B24" s="841" t="s">
        <v>521</v>
      </c>
      <c r="C24" s="842" t="s">
        <v>86</v>
      </c>
      <c r="D24" s="843"/>
      <c r="E24" s="844"/>
      <c r="F24" s="18"/>
      <c r="G24" s="18"/>
      <c r="H24" s="845" t="str">
        <f t="shared" si="1"/>
        <v>1.2.2</v>
      </c>
      <c r="I24" s="846" t="str">
        <f t="shared" si="2"/>
        <v>PULPWOOD, ROUND AND SPLIT (INCLUDING WOOD FOR PARTICLE BOARD, OSB AND FIBREBOARD)</v>
      </c>
      <c r="J24" s="115" t="s">
        <v>86</v>
      </c>
      <c r="K24" s="188">
        <f>D24-(D25+D26)</f>
        <v>0</v>
      </c>
      <c r="L24" s="188">
        <f>E24-(E25+E26)</f>
        <v>0</v>
      </c>
      <c r="Q24" s="470"/>
      <c r="R24" s="659" t="s">
        <v>334</v>
      </c>
      <c r="S24" s="660" t="str">
        <f>IF(ISNUMBER(1-S22/S11),1-S22/S11,"missing data")</f>
        <v>missing data</v>
      </c>
      <c r="T24" s="660" t="str">
        <f>IF(ISNUMBER(1-T22/T11),1-T22/T11,"missing data")</f>
        <v>missing data</v>
      </c>
      <c r="V24" s="478" t="s">
        <v>331</v>
      </c>
      <c r="X24" s="462"/>
      <c r="Y24" s="462"/>
      <c r="Z24" s="462"/>
      <c r="AA24" s="462"/>
      <c r="AB24" s="462"/>
      <c r="AC24" s="462"/>
    </row>
    <row r="25" spans="1:29" s="30" customFormat="1" ht="14.4" x14ac:dyDescent="0.2">
      <c r="A25" s="165" t="s">
        <v>22</v>
      </c>
      <c r="B25" s="70" t="s">
        <v>3</v>
      </c>
      <c r="C25" s="115" t="s">
        <v>86</v>
      </c>
      <c r="D25" s="245"/>
      <c r="E25" s="246"/>
      <c r="H25" s="66" t="str">
        <f t="shared" si="1"/>
        <v>1.2.2.C</v>
      </c>
      <c r="I25" s="376" t="str">
        <f t="shared" si="2"/>
        <v>Coniferous</v>
      </c>
      <c r="J25" s="115" t="s">
        <v>86</v>
      </c>
      <c r="K25" s="182"/>
      <c r="L25" s="182"/>
      <c r="Q25" s="470"/>
      <c r="V25" s="478" t="s">
        <v>341</v>
      </c>
      <c r="X25" s="462"/>
      <c r="Y25" s="462"/>
      <c r="Z25" s="462"/>
      <c r="AA25" s="462"/>
      <c r="AB25" s="462"/>
      <c r="AC25" s="462"/>
    </row>
    <row r="26" spans="1:29" s="30" customFormat="1" ht="14.4" x14ac:dyDescent="0.25">
      <c r="A26" s="165" t="s">
        <v>59</v>
      </c>
      <c r="B26" s="71" t="s">
        <v>4</v>
      </c>
      <c r="C26" s="115" t="s">
        <v>86</v>
      </c>
      <c r="D26" s="245"/>
      <c r="E26" s="246"/>
      <c r="H26" s="66" t="str">
        <f t="shared" si="1"/>
        <v>1.2.2.NC</v>
      </c>
      <c r="I26" s="376" t="str">
        <f t="shared" si="2"/>
        <v>Non-Coniferous</v>
      </c>
      <c r="J26" s="115" t="s">
        <v>86</v>
      </c>
      <c r="K26" s="182"/>
      <c r="L26" s="182"/>
      <c r="Q26" s="455"/>
      <c r="V26" s="465"/>
      <c r="W26" s="462"/>
      <c r="X26" s="462"/>
      <c r="Y26" s="462"/>
      <c r="Z26" s="462"/>
      <c r="AA26" s="462"/>
      <c r="AB26" s="462"/>
      <c r="AC26" s="462"/>
    </row>
    <row r="27" spans="1:29" s="30" customFormat="1" ht="14.4" x14ac:dyDescent="0.25">
      <c r="A27" s="165" t="s">
        <v>23</v>
      </c>
      <c r="B27" s="69" t="s">
        <v>28</v>
      </c>
      <c r="C27" s="115" t="s">
        <v>86</v>
      </c>
      <c r="D27" s="245"/>
      <c r="E27" s="246"/>
      <c r="H27" s="66" t="str">
        <f t="shared" si="1"/>
        <v>1.2.3</v>
      </c>
      <c r="I27" s="375" t="str">
        <f t="shared" si="2"/>
        <v>OTHER INDUSTRIAL ROUNDWOOD</v>
      </c>
      <c r="J27" s="115" t="s">
        <v>86</v>
      </c>
      <c r="K27" s="188">
        <f>D27-(D28+D29)</f>
        <v>0</v>
      </c>
      <c r="L27" s="188">
        <f>E27-(E28+E29)</f>
        <v>0</v>
      </c>
      <c r="Q27" s="455"/>
      <c r="V27" s="465"/>
      <c r="W27" s="462"/>
      <c r="X27" s="462"/>
      <c r="Y27" s="462"/>
      <c r="Z27" s="459"/>
      <c r="AA27" s="462"/>
      <c r="AB27" s="462"/>
      <c r="AC27" s="462"/>
    </row>
    <row r="28" spans="1:29" s="30" customFormat="1" ht="14.4" x14ac:dyDescent="0.2">
      <c r="A28" s="165" t="s">
        <v>24</v>
      </c>
      <c r="B28" s="70" t="s">
        <v>3</v>
      </c>
      <c r="C28" s="115" t="s">
        <v>86</v>
      </c>
      <c r="D28" s="245"/>
      <c r="E28" s="246"/>
      <c r="H28" s="66" t="str">
        <f t="shared" si="1"/>
        <v>1.2.3.C</v>
      </c>
      <c r="I28" s="376" t="str">
        <f t="shared" si="2"/>
        <v>Coniferous</v>
      </c>
      <c r="J28" s="115" t="s">
        <v>86</v>
      </c>
      <c r="K28" s="182"/>
      <c r="L28" s="183"/>
      <c r="Q28" s="455"/>
      <c r="V28" s="460"/>
      <c r="W28" s="475" t="s">
        <v>339</v>
      </c>
      <c r="X28" s="481">
        <v>0.35</v>
      </c>
      <c r="Y28" s="462"/>
      <c r="Z28" s="468"/>
      <c r="AA28" s="462"/>
      <c r="AB28" s="462"/>
      <c r="AC28" s="462"/>
    </row>
    <row r="29" spans="1:29" s="30" customFormat="1" ht="14.4" x14ac:dyDescent="0.2">
      <c r="A29" s="165" t="s">
        <v>60</v>
      </c>
      <c r="B29" s="71" t="s">
        <v>4</v>
      </c>
      <c r="C29" s="115" t="s">
        <v>86</v>
      </c>
      <c r="D29" s="245"/>
      <c r="E29" s="246"/>
      <c r="H29" s="66" t="str">
        <f t="shared" si="1"/>
        <v>1.2.3.NC</v>
      </c>
      <c r="I29" s="377" t="str">
        <f t="shared" si="2"/>
        <v>Non-Coniferous</v>
      </c>
      <c r="J29" s="115" t="s">
        <v>86</v>
      </c>
      <c r="K29" s="184"/>
      <c r="L29" s="185"/>
      <c r="Q29" s="455"/>
      <c r="R29" s="466"/>
      <c r="S29" s="460"/>
      <c r="T29" s="460"/>
      <c r="U29" s="460"/>
      <c r="V29" s="460"/>
      <c r="W29" s="459" t="s">
        <v>329</v>
      </c>
      <c r="X29" s="481">
        <v>1</v>
      </c>
      <c r="Y29" s="462"/>
      <c r="Z29" s="462"/>
      <c r="AA29" s="462"/>
      <c r="AB29" s="462"/>
      <c r="AC29" s="462"/>
    </row>
    <row r="30" spans="1:29" s="28" customFormat="1" ht="12.75" customHeight="1" x14ac:dyDescent="0.2">
      <c r="A30" s="872" t="s">
        <v>16</v>
      </c>
      <c r="B30" s="873"/>
      <c r="C30" s="873"/>
      <c r="D30" s="873"/>
      <c r="E30" s="874"/>
      <c r="H30" s="190" t="s">
        <v>0</v>
      </c>
      <c r="I30" s="191" t="str">
        <f>A30</f>
        <v xml:space="preserve">  PRODUCTION</v>
      </c>
      <c r="J30" s="192" t="s">
        <v>0</v>
      </c>
      <c r="K30" s="388"/>
      <c r="L30" s="389"/>
      <c r="Q30" s="462"/>
      <c r="R30" s="30"/>
      <c r="S30" s="30"/>
      <c r="T30" s="30"/>
      <c r="U30" s="30"/>
      <c r="V30" s="462"/>
      <c r="W30" s="459" t="s">
        <v>340</v>
      </c>
      <c r="X30" s="482">
        <v>0.98499999999999999</v>
      </c>
      <c r="Y30" s="462"/>
      <c r="Z30" s="462"/>
      <c r="AA30" s="462"/>
      <c r="AB30" s="462"/>
      <c r="AC30" s="456"/>
    </row>
    <row r="31" spans="1:29" s="30" customFormat="1" ht="13.2" x14ac:dyDescent="0.2">
      <c r="A31" s="526">
        <v>2</v>
      </c>
      <c r="B31" s="520" t="s">
        <v>29</v>
      </c>
      <c r="C31" s="519" t="s">
        <v>526</v>
      </c>
      <c r="D31" s="522"/>
      <c r="E31" s="527"/>
      <c r="H31" s="66">
        <f t="shared" si="1"/>
        <v>2</v>
      </c>
      <c r="I31" s="373" t="str">
        <f t="shared" si="2"/>
        <v>WOOD CHARCOAL</v>
      </c>
      <c r="J31" s="860" t="s">
        <v>526</v>
      </c>
      <c r="K31" s="182"/>
      <c r="L31" s="183"/>
      <c r="Q31" s="462"/>
    </row>
    <row r="32" spans="1:29" s="30" customFormat="1" ht="14.4" x14ac:dyDescent="0.2">
      <c r="A32" s="525">
        <v>3</v>
      </c>
      <c r="B32" s="518" t="s">
        <v>91</v>
      </c>
      <c r="C32" s="519" t="s">
        <v>70</v>
      </c>
      <c r="D32" s="522"/>
      <c r="E32" s="527"/>
      <c r="H32" s="66">
        <f t="shared" si="1"/>
        <v>3</v>
      </c>
      <c r="I32" s="378" t="str">
        <f t="shared" si="2"/>
        <v>WOOD CHIPS, PARTICLES AND RESIDUES</v>
      </c>
      <c r="J32" s="842" t="s">
        <v>70</v>
      </c>
      <c r="K32" s="180">
        <f>D32-(D33+D34)</f>
        <v>0</v>
      </c>
      <c r="L32" s="180">
        <f>E32-(E33+E34)</f>
        <v>0</v>
      </c>
    </row>
    <row r="33" spans="1:12" s="30" customFormat="1" ht="14.4" x14ac:dyDescent="0.2">
      <c r="A33" s="165" t="s">
        <v>89</v>
      </c>
      <c r="B33" s="67" t="s">
        <v>61</v>
      </c>
      <c r="C33" s="115" t="s">
        <v>70</v>
      </c>
      <c r="D33" s="245"/>
      <c r="E33" s="246"/>
      <c r="H33" s="66" t="str">
        <f>A33</f>
        <v>3.1</v>
      </c>
      <c r="I33" s="372" t="str">
        <f t="shared" si="2"/>
        <v>WOOD CHIPS AND PARTICLES</v>
      </c>
      <c r="J33" s="842" t="s">
        <v>70</v>
      </c>
      <c r="K33" s="182"/>
      <c r="L33" s="183"/>
    </row>
    <row r="34" spans="1:12" s="30" customFormat="1" ht="14.4" x14ac:dyDescent="0.2">
      <c r="A34" s="165" t="s">
        <v>90</v>
      </c>
      <c r="B34" s="67" t="s">
        <v>92</v>
      </c>
      <c r="C34" s="115" t="s">
        <v>70</v>
      </c>
      <c r="D34" s="245"/>
      <c r="E34" s="246"/>
      <c r="H34" s="66" t="str">
        <f>A34</f>
        <v>3.2</v>
      </c>
      <c r="I34" s="372" t="str">
        <f t="shared" si="2"/>
        <v>WOOD RESIDUES (INCLUDING WOOD FOR AGGLOMERATES)</v>
      </c>
      <c r="J34" s="842" t="s">
        <v>70</v>
      </c>
      <c r="K34" s="184"/>
      <c r="L34" s="185"/>
    </row>
    <row r="35" spans="1:12" s="30" customFormat="1" ht="13.2" x14ac:dyDescent="0.2">
      <c r="A35" s="625">
        <v>4</v>
      </c>
      <c r="B35" s="520" t="s">
        <v>343</v>
      </c>
      <c r="C35" s="519" t="s">
        <v>526</v>
      </c>
      <c r="D35" s="522"/>
      <c r="E35" s="527"/>
      <c r="H35" s="66">
        <f t="shared" ref="H35" si="3">A35</f>
        <v>4</v>
      </c>
      <c r="I35" s="378" t="str">
        <f t="shared" ref="I35" si="4">B35</f>
        <v>RECOVERED POST-CONSUMER WOOD</v>
      </c>
      <c r="J35" s="860" t="s">
        <v>526</v>
      </c>
      <c r="K35" s="180"/>
      <c r="L35" s="181"/>
    </row>
    <row r="36" spans="1:12" s="30" customFormat="1" ht="13.2" x14ac:dyDescent="0.2">
      <c r="A36" s="525" t="s">
        <v>344</v>
      </c>
      <c r="B36" s="518" t="s">
        <v>94</v>
      </c>
      <c r="C36" s="519" t="s">
        <v>526</v>
      </c>
      <c r="D36" s="522"/>
      <c r="E36" s="527"/>
      <c r="H36" s="66" t="str">
        <f t="shared" si="1"/>
        <v>5</v>
      </c>
      <c r="I36" s="378" t="str">
        <f t="shared" si="2"/>
        <v>WOOD PELLETS AND OTHER AGGLOMERATES</v>
      </c>
      <c r="J36" s="860" t="s">
        <v>526</v>
      </c>
      <c r="K36" s="180">
        <f>D36-(D37+D38)</f>
        <v>0</v>
      </c>
      <c r="L36" s="180">
        <f>E36-(E37+E38)</f>
        <v>0</v>
      </c>
    </row>
    <row r="37" spans="1:12" s="30" customFormat="1" ht="13.2" x14ac:dyDescent="0.2">
      <c r="A37" s="165" t="s">
        <v>345</v>
      </c>
      <c r="B37" s="67" t="s">
        <v>93</v>
      </c>
      <c r="C37" s="115" t="s">
        <v>526</v>
      </c>
      <c r="D37" s="626"/>
      <c r="E37" s="627"/>
      <c r="H37" s="66" t="str">
        <f t="shared" si="1"/>
        <v>5.1</v>
      </c>
      <c r="I37" s="372" t="str">
        <f>B37</f>
        <v>WOOD PELLETS</v>
      </c>
      <c r="J37" s="860" t="s">
        <v>526</v>
      </c>
      <c r="K37" s="182"/>
      <c r="L37" s="183"/>
    </row>
    <row r="38" spans="1:12" s="30" customFormat="1" ht="13.2" x14ac:dyDescent="0.2">
      <c r="A38" s="165" t="s">
        <v>346</v>
      </c>
      <c r="B38" s="67" t="s">
        <v>95</v>
      </c>
      <c r="C38" s="115" t="s">
        <v>526</v>
      </c>
      <c r="D38" s="626"/>
      <c r="E38" s="627"/>
      <c r="H38" s="66" t="str">
        <f t="shared" si="1"/>
        <v>5.2</v>
      </c>
      <c r="I38" s="372" t="str">
        <f>B38</f>
        <v>OTHER AGGLOMERATES</v>
      </c>
      <c r="J38" s="860" t="s">
        <v>526</v>
      </c>
      <c r="K38" s="184"/>
      <c r="L38" s="185"/>
    </row>
    <row r="39" spans="1:12" s="30" customFormat="1" ht="14.4" x14ac:dyDescent="0.2">
      <c r="A39" s="628" t="s">
        <v>347</v>
      </c>
      <c r="B39" s="523" t="s">
        <v>395</v>
      </c>
      <c r="C39" s="519" t="s">
        <v>70</v>
      </c>
      <c r="D39" s="522"/>
      <c r="E39" s="527"/>
      <c r="H39" s="66" t="str">
        <f t="shared" si="1"/>
        <v>6</v>
      </c>
      <c r="I39" s="379" t="str">
        <f t="shared" si="2"/>
        <v>SAWNWOOD (INCLUDING SLEEPERS)</v>
      </c>
      <c r="J39" s="842" t="s">
        <v>70</v>
      </c>
      <c r="K39" s="180">
        <f>D39-(D40+D41)</f>
        <v>0</v>
      </c>
      <c r="L39" s="180">
        <f>E39-(E40+E41)</f>
        <v>0</v>
      </c>
    </row>
    <row r="40" spans="1:12" s="30" customFormat="1" ht="14.4" x14ac:dyDescent="0.2">
      <c r="A40" s="629" t="s">
        <v>348</v>
      </c>
      <c r="B40" s="67" t="s">
        <v>3</v>
      </c>
      <c r="C40" s="115" t="s">
        <v>70</v>
      </c>
      <c r="D40" s="626"/>
      <c r="E40" s="627"/>
      <c r="H40" s="66" t="str">
        <f t="shared" si="1"/>
        <v>6.C</v>
      </c>
      <c r="I40" s="372" t="str">
        <f t="shared" si="2"/>
        <v>Coniferous</v>
      </c>
      <c r="J40" s="842" t="s">
        <v>70</v>
      </c>
      <c r="K40" s="182"/>
      <c r="L40" s="183"/>
    </row>
    <row r="41" spans="1:12" s="30" customFormat="1" ht="14.4" x14ac:dyDescent="0.2">
      <c r="A41" s="629" t="s">
        <v>349</v>
      </c>
      <c r="B41" s="67" t="s">
        <v>4</v>
      </c>
      <c r="C41" s="115" t="s">
        <v>70</v>
      </c>
      <c r="D41" s="626"/>
      <c r="E41" s="627"/>
      <c r="H41" s="66" t="str">
        <f t="shared" si="1"/>
        <v>6.NC</v>
      </c>
      <c r="I41" s="372" t="str">
        <f t="shared" si="2"/>
        <v>Non-Coniferous</v>
      </c>
      <c r="J41" s="842" t="s">
        <v>70</v>
      </c>
      <c r="K41" s="182"/>
      <c r="L41" s="183"/>
    </row>
    <row r="42" spans="1:12" s="30" customFormat="1" ht="14.4" x14ac:dyDescent="0.2">
      <c r="A42" s="165" t="s">
        <v>350</v>
      </c>
      <c r="B42" s="69" t="s">
        <v>62</v>
      </c>
      <c r="C42" s="115" t="s">
        <v>70</v>
      </c>
      <c r="D42" s="626"/>
      <c r="E42" s="627"/>
      <c r="H42" s="66" t="str">
        <f t="shared" si="1"/>
        <v>6.NC.T</v>
      </c>
      <c r="I42" s="375" t="str">
        <f t="shared" si="2"/>
        <v>of which: Tropical</v>
      </c>
      <c r="J42" s="842" t="s">
        <v>70</v>
      </c>
      <c r="K42" s="184" t="str">
        <f>IF(AND(ISNUMBER(D42/D41),D42&gt;D41),"&gt; 5.NC !!","")</f>
        <v/>
      </c>
      <c r="L42" s="185" t="str">
        <f>IF(AND(ISNUMBER(E42/E41),E42&gt;E41),"&gt; 5.NC !!","")</f>
        <v/>
      </c>
    </row>
    <row r="43" spans="1:12" s="30" customFormat="1" ht="14.4" x14ac:dyDescent="0.2">
      <c r="A43" s="628" t="s">
        <v>351</v>
      </c>
      <c r="B43" s="523" t="s">
        <v>30</v>
      </c>
      <c r="C43" s="519" t="s">
        <v>70</v>
      </c>
      <c r="D43" s="522"/>
      <c r="E43" s="527"/>
      <c r="H43" s="66" t="str">
        <f t="shared" ref="H43:H46" si="5">A43</f>
        <v>7</v>
      </c>
      <c r="I43" s="379" t="str">
        <f t="shared" ref="I43:I46" si="6">B43</f>
        <v>VENEER SHEETS</v>
      </c>
      <c r="J43" s="842" t="s">
        <v>70</v>
      </c>
      <c r="K43" s="180">
        <f>D43-(D44+D45)</f>
        <v>0</v>
      </c>
      <c r="L43" s="180">
        <f>E43-(E44+E45)</f>
        <v>0</v>
      </c>
    </row>
    <row r="44" spans="1:12" s="30" customFormat="1" ht="14.4" x14ac:dyDescent="0.2">
      <c r="A44" s="629" t="s">
        <v>352</v>
      </c>
      <c r="B44" s="67" t="s">
        <v>3</v>
      </c>
      <c r="C44" s="115" t="s">
        <v>70</v>
      </c>
      <c r="D44" s="626"/>
      <c r="E44" s="627"/>
      <c r="H44" s="66" t="str">
        <f t="shared" si="5"/>
        <v>7.C</v>
      </c>
      <c r="I44" s="375" t="str">
        <f t="shared" si="6"/>
        <v>Coniferous</v>
      </c>
      <c r="J44" s="842" t="s">
        <v>70</v>
      </c>
      <c r="K44" s="182"/>
      <c r="L44" s="183"/>
    </row>
    <row r="45" spans="1:12" s="30" customFormat="1" ht="14.4" x14ac:dyDescent="0.2">
      <c r="A45" s="629" t="s">
        <v>353</v>
      </c>
      <c r="B45" s="67" t="s">
        <v>4</v>
      </c>
      <c r="C45" s="115" t="s">
        <v>70</v>
      </c>
      <c r="D45" s="626"/>
      <c r="E45" s="627"/>
      <c r="H45" s="66" t="str">
        <f t="shared" si="5"/>
        <v>7.NC</v>
      </c>
      <c r="I45" s="375" t="str">
        <f t="shared" si="6"/>
        <v>Non-Coniferous</v>
      </c>
      <c r="J45" s="842" t="s">
        <v>70</v>
      </c>
      <c r="K45" s="182"/>
      <c r="L45" s="183"/>
    </row>
    <row r="46" spans="1:12" s="30" customFormat="1" ht="14.4" x14ac:dyDescent="0.2">
      <c r="A46" s="630" t="s">
        <v>354</v>
      </c>
      <c r="B46" s="631" t="s">
        <v>62</v>
      </c>
      <c r="C46" s="115" t="s">
        <v>70</v>
      </c>
      <c r="D46" s="626"/>
      <c r="E46" s="627"/>
      <c r="H46" s="66" t="str">
        <f t="shared" si="5"/>
        <v>7.NC.T</v>
      </c>
      <c r="I46" s="376" t="str">
        <f t="shared" si="6"/>
        <v>of which: Tropical</v>
      </c>
      <c r="J46" s="842" t="s">
        <v>70</v>
      </c>
      <c r="K46" s="182"/>
      <c r="L46" s="183"/>
    </row>
    <row r="47" spans="1:12" s="30" customFormat="1" ht="14.4" x14ac:dyDescent="0.2">
      <c r="A47" s="525" t="s">
        <v>355</v>
      </c>
      <c r="B47" s="518" t="s">
        <v>31</v>
      </c>
      <c r="C47" s="521" t="s">
        <v>70</v>
      </c>
      <c r="D47" s="524"/>
      <c r="E47" s="528"/>
      <c r="H47" s="66" t="str">
        <f t="shared" si="1"/>
        <v>8</v>
      </c>
      <c r="I47" s="379" t="str">
        <f t="shared" si="2"/>
        <v>WOOD-BASED PANELS</v>
      </c>
      <c r="J47" s="842" t="s">
        <v>70</v>
      </c>
      <c r="K47" s="180">
        <f>D47-(D48++D52+D54)</f>
        <v>0</v>
      </c>
      <c r="L47" s="180">
        <f>E47-(E48++E52+E54)</f>
        <v>0</v>
      </c>
    </row>
    <row r="48" spans="1:12" s="30" customFormat="1" ht="14.4" x14ac:dyDescent="0.2">
      <c r="A48" s="629" t="s">
        <v>242</v>
      </c>
      <c r="B48" s="67" t="s">
        <v>33</v>
      </c>
      <c r="C48" s="115" t="s">
        <v>70</v>
      </c>
      <c r="D48" s="626"/>
      <c r="E48" s="627"/>
      <c r="H48" s="66" t="str">
        <f t="shared" si="1"/>
        <v>8.1</v>
      </c>
      <c r="I48" s="372" t="str">
        <f t="shared" si="2"/>
        <v xml:space="preserve">PLYWOOD </v>
      </c>
      <c r="J48" s="842" t="s">
        <v>70</v>
      </c>
      <c r="K48" s="188">
        <f>D48-(D49+D50)</f>
        <v>0</v>
      </c>
      <c r="L48" s="188">
        <f>E48-(E49+E50)</f>
        <v>0</v>
      </c>
    </row>
    <row r="49" spans="1:12" s="30" customFormat="1" ht="14.4" x14ac:dyDescent="0.2">
      <c r="A49" s="629" t="s">
        <v>356</v>
      </c>
      <c r="B49" s="69" t="s">
        <v>3</v>
      </c>
      <c r="C49" s="115" t="s">
        <v>70</v>
      </c>
      <c r="D49" s="626"/>
      <c r="E49" s="627"/>
      <c r="H49" s="66" t="str">
        <f t="shared" si="1"/>
        <v>8.1.C</v>
      </c>
      <c r="I49" s="375" t="str">
        <f t="shared" si="2"/>
        <v>Coniferous</v>
      </c>
      <c r="J49" s="842" t="s">
        <v>70</v>
      </c>
      <c r="K49" s="182"/>
      <c r="L49" s="183"/>
    </row>
    <row r="50" spans="1:12" s="30" customFormat="1" ht="14.4" x14ac:dyDescent="0.2">
      <c r="A50" s="629" t="s">
        <v>357</v>
      </c>
      <c r="B50" s="69" t="s">
        <v>4</v>
      </c>
      <c r="C50" s="115" t="s">
        <v>70</v>
      </c>
      <c r="D50" s="626"/>
      <c r="E50" s="627"/>
      <c r="H50" s="66" t="str">
        <f t="shared" si="1"/>
        <v>8.1.NC</v>
      </c>
      <c r="I50" s="375" t="str">
        <f t="shared" si="2"/>
        <v>Non-Coniferous</v>
      </c>
      <c r="J50" s="842" t="s">
        <v>70</v>
      </c>
      <c r="K50" s="182" t="s">
        <v>0</v>
      </c>
      <c r="L50" s="183"/>
    </row>
    <row r="51" spans="1:12" s="30" customFormat="1" ht="14.4" x14ac:dyDescent="0.2">
      <c r="A51" s="629" t="s">
        <v>358</v>
      </c>
      <c r="B51" s="71" t="s">
        <v>62</v>
      </c>
      <c r="C51" s="115" t="s">
        <v>70</v>
      </c>
      <c r="D51" s="626"/>
      <c r="E51" s="627"/>
      <c r="H51" s="66" t="str">
        <f t="shared" si="1"/>
        <v>8.1.NC.T</v>
      </c>
      <c r="I51" s="376" t="str">
        <f t="shared" si="2"/>
        <v>of which: Tropical</v>
      </c>
      <c r="J51" s="842" t="s">
        <v>70</v>
      </c>
      <c r="K51" s="182" t="str">
        <f>IF(AND(ISNUMBER(D51/D50),D51&gt;D50),"&gt; 6.1.NC !!","")</f>
        <v/>
      </c>
      <c r="L51" s="183" t="str">
        <f>IF(AND(ISNUMBER(E51/E50),E51&gt;E50),"&gt; 6.1.NC !!","")</f>
        <v/>
      </c>
    </row>
    <row r="52" spans="1:12" s="30" customFormat="1" ht="14.4" x14ac:dyDescent="0.2">
      <c r="A52" s="629" t="s">
        <v>243</v>
      </c>
      <c r="B52" s="847" t="s">
        <v>522</v>
      </c>
      <c r="C52" s="842" t="s">
        <v>70</v>
      </c>
      <c r="D52" s="848"/>
      <c r="E52" s="849"/>
      <c r="F52" s="18"/>
      <c r="G52" s="18"/>
      <c r="H52" s="850" t="str">
        <f t="shared" si="1"/>
        <v>8.2</v>
      </c>
      <c r="I52" s="385" t="str">
        <f t="shared" si="2"/>
        <v>PARTICLE BOARD, ORIENTED STRAND BOARD (OSB) AND SIMILAR BOARD</v>
      </c>
      <c r="J52" s="842" t="s">
        <v>70</v>
      </c>
      <c r="K52" s="182"/>
      <c r="L52" s="183"/>
    </row>
    <row r="53" spans="1:12" s="30" customFormat="1" ht="14.4" x14ac:dyDescent="0.2">
      <c r="A53" s="629" t="s">
        <v>359</v>
      </c>
      <c r="B53" s="851" t="s">
        <v>523</v>
      </c>
      <c r="C53" s="842" t="s">
        <v>70</v>
      </c>
      <c r="D53" s="848"/>
      <c r="E53" s="849"/>
      <c r="F53" s="17"/>
      <c r="G53" s="18"/>
      <c r="H53" s="850" t="str">
        <f t="shared" si="1"/>
        <v>8.2.1</v>
      </c>
      <c r="I53" s="386" t="str">
        <f t="shared" si="2"/>
        <v>of which: ORIENTED STRAND BOARD (OSB)</v>
      </c>
      <c r="J53" s="842" t="s">
        <v>70</v>
      </c>
      <c r="K53" s="182" t="str">
        <f>IF(AND(ISNUMBER(D53/D52),D53&gt;D52),"&gt; 6.3 !!","")</f>
        <v/>
      </c>
      <c r="L53" s="183" t="str">
        <f>IF(AND(ISNUMBER(E53/E52),E53&gt;E52),"&gt; 6.3 !!","")</f>
        <v/>
      </c>
    </row>
    <row r="54" spans="1:12" s="30" customFormat="1" ht="14.4" x14ac:dyDescent="0.2">
      <c r="A54" s="629" t="s">
        <v>360</v>
      </c>
      <c r="B54" s="67" t="s">
        <v>34</v>
      </c>
      <c r="C54" s="115" t="s">
        <v>70</v>
      </c>
      <c r="D54" s="626"/>
      <c r="E54" s="627"/>
      <c r="H54" s="66" t="str">
        <f t="shared" si="1"/>
        <v>8.3</v>
      </c>
      <c r="I54" s="372" t="str">
        <f t="shared" si="2"/>
        <v xml:space="preserve">FIBREBOARD </v>
      </c>
      <c r="J54" s="842" t="s">
        <v>70</v>
      </c>
      <c r="K54" s="188">
        <f>D54-(D55+D56+D57)</f>
        <v>0</v>
      </c>
      <c r="L54" s="188">
        <f>E54-(E55+E56+E57)</f>
        <v>0</v>
      </c>
    </row>
    <row r="55" spans="1:12" s="30" customFormat="1" ht="14.4" x14ac:dyDescent="0.2">
      <c r="A55" s="629" t="s">
        <v>361</v>
      </c>
      <c r="B55" s="69" t="s">
        <v>35</v>
      </c>
      <c r="C55" s="115" t="s">
        <v>70</v>
      </c>
      <c r="D55" s="626"/>
      <c r="E55" s="627"/>
      <c r="H55" s="66" t="str">
        <f t="shared" si="1"/>
        <v>8.3.1</v>
      </c>
      <c r="I55" s="375" t="str">
        <f t="shared" si="2"/>
        <v xml:space="preserve">HARDBOARD </v>
      </c>
      <c r="J55" s="842" t="s">
        <v>70</v>
      </c>
      <c r="K55" s="182"/>
      <c r="L55" s="183"/>
    </row>
    <row r="56" spans="1:12" s="30" customFormat="1" ht="14.4" x14ac:dyDescent="0.2">
      <c r="A56" s="629" t="s">
        <v>362</v>
      </c>
      <c r="B56" s="69" t="s">
        <v>294</v>
      </c>
      <c r="C56" s="115" t="s">
        <v>70</v>
      </c>
      <c r="D56" s="626"/>
      <c r="E56" s="627"/>
      <c r="H56" s="66" t="str">
        <f t="shared" si="1"/>
        <v>8.3.2</v>
      </c>
      <c r="I56" s="375" t="str">
        <f t="shared" si="2"/>
        <v>MEDIUM/HIGH DENSITY FIBREBOARD (MDF/HDF)</v>
      </c>
      <c r="J56" s="842" t="s">
        <v>70</v>
      </c>
      <c r="K56" s="182"/>
      <c r="L56" s="183"/>
    </row>
    <row r="57" spans="1:12" s="30" customFormat="1" ht="14.4" x14ac:dyDescent="0.2">
      <c r="A57" s="630" t="s">
        <v>363</v>
      </c>
      <c r="B57" s="77" t="s">
        <v>82</v>
      </c>
      <c r="C57" s="115" t="s">
        <v>70</v>
      </c>
      <c r="D57" s="626"/>
      <c r="E57" s="627"/>
      <c r="H57" s="66" t="str">
        <f t="shared" si="1"/>
        <v>8.3.3</v>
      </c>
      <c r="I57" s="380" t="str">
        <f t="shared" si="2"/>
        <v xml:space="preserve">OTHER FIBREBOARD </v>
      </c>
      <c r="J57" s="842" t="s">
        <v>70</v>
      </c>
      <c r="K57" s="184"/>
      <c r="L57" s="185"/>
    </row>
    <row r="58" spans="1:12" s="30" customFormat="1" ht="12.75" customHeight="1" x14ac:dyDescent="0.2">
      <c r="A58" s="632" t="s">
        <v>244</v>
      </c>
      <c r="B58" s="520" t="s">
        <v>36</v>
      </c>
      <c r="C58" s="519" t="s">
        <v>526</v>
      </c>
      <c r="D58" s="524"/>
      <c r="E58" s="528"/>
      <c r="H58" s="66" t="str">
        <f t="shared" si="1"/>
        <v>9</v>
      </c>
      <c r="I58" s="379" t="str">
        <f t="shared" si="2"/>
        <v>WOOD PULP</v>
      </c>
      <c r="J58" s="860" t="s">
        <v>526</v>
      </c>
      <c r="K58" s="180">
        <f>D58-(D59+D60+D64)</f>
        <v>0</v>
      </c>
      <c r="L58" s="180">
        <f>E58-(E59+E60+E64)</f>
        <v>0</v>
      </c>
    </row>
    <row r="59" spans="1:12" s="30" customFormat="1" ht="12.75" customHeight="1" x14ac:dyDescent="0.2">
      <c r="A59" s="633" t="s">
        <v>364</v>
      </c>
      <c r="B59" s="78" t="s">
        <v>365</v>
      </c>
      <c r="C59" s="115" t="s">
        <v>526</v>
      </c>
      <c r="D59" s="626"/>
      <c r="E59" s="627"/>
      <c r="H59" s="66" t="str">
        <f t="shared" si="1"/>
        <v>9.1</v>
      </c>
      <c r="I59" s="372" t="str">
        <f t="shared" si="2"/>
        <v>MECHANICAL AND SEMI-CHEMICAL WOOD PULP</v>
      </c>
      <c r="J59" s="860" t="s">
        <v>526</v>
      </c>
      <c r="K59" s="182"/>
      <c r="L59" s="183"/>
    </row>
    <row r="60" spans="1:12" s="30" customFormat="1" ht="12.75" customHeight="1" x14ac:dyDescent="0.2">
      <c r="A60" s="633" t="s">
        <v>366</v>
      </c>
      <c r="B60" s="67" t="s">
        <v>96</v>
      </c>
      <c r="C60" s="115" t="s">
        <v>526</v>
      </c>
      <c r="D60" s="626"/>
      <c r="E60" s="627"/>
      <c r="H60" s="66" t="str">
        <f t="shared" si="1"/>
        <v>9.2</v>
      </c>
      <c r="I60" s="372" t="str">
        <f t="shared" si="2"/>
        <v>CHEMICAL WOOD PULP</v>
      </c>
      <c r="J60" s="861" t="s">
        <v>526</v>
      </c>
      <c r="K60" s="188">
        <f>D60-(D61+D63)</f>
        <v>0</v>
      </c>
      <c r="L60" s="188">
        <f>E60-(E61+E63)</f>
        <v>0</v>
      </c>
    </row>
    <row r="61" spans="1:12" s="30" customFormat="1" ht="12.75" customHeight="1" x14ac:dyDescent="0.2">
      <c r="A61" s="633" t="s">
        <v>367</v>
      </c>
      <c r="B61" s="69" t="s">
        <v>369</v>
      </c>
      <c r="C61" s="115" t="s">
        <v>526</v>
      </c>
      <c r="D61" s="626"/>
      <c r="E61" s="627"/>
      <c r="H61" s="66" t="str">
        <f t="shared" si="1"/>
        <v>9.2.1</v>
      </c>
      <c r="I61" s="375" t="str">
        <f t="shared" si="2"/>
        <v>SULPHATE PULP</v>
      </c>
      <c r="J61" s="860" t="s">
        <v>526</v>
      </c>
      <c r="K61" s="182"/>
      <c r="L61" s="183"/>
    </row>
    <row r="62" spans="1:12" s="30" customFormat="1" ht="12.75" customHeight="1" x14ac:dyDescent="0.2">
      <c r="A62" s="633" t="s">
        <v>368</v>
      </c>
      <c r="B62" s="70" t="s">
        <v>370</v>
      </c>
      <c r="C62" s="115" t="s">
        <v>526</v>
      </c>
      <c r="D62" s="626"/>
      <c r="E62" s="627"/>
      <c r="H62" s="66" t="str">
        <f t="shared" si="1"/>
        <v>9.2.1.1</v>
      </c>
      <c r="I62" s="376" t="str">
        <f t="shared" si="2"/>
        <v>of which: BLEACHED</v>
      </c>
      <c r="J62" s="860" t="s">
        <v>526</v>
      </c>
      <c r="K62" s="182"/>
      <c r="L62" s="183"/>
    </row>
    <row r="63" spans="1:12" s="30" customFormat="1" ht="12.75" customHeight="1" x14ac:dyDescent="0.2">
      <c r="A63" s="633" t="s">
        <v>372</v>
      </c>
      <c r="B63" s="77" t="s">
        <v>371</v>
      </c>
      <c r="C63" s="115" t="s">
        <v>526</v>
      </c>
      <c r="D63" s="626"/>
      <c r="E63" s="627"/>
      <c r="H63" s="66" t="str">
        <f t="shared" si="1"/>
        <v>9.2.2</v>
      </c>
      <c r="I63" s="375" t="str">
        <f t="shared" si="2"/>
        <v>SULPHITE PULP</v>
      </c>
      <c r="J63" s="860" t="s">
        <v>526</v>
      </c>
      <c r="K63" s="182"/>
      <c r="L63" s="183"/>
    </row>
    <row r="64" spans="1:12" s="30" customFormat="1" ht="12.75" customHeight="1" x14ac:dyDescent="0.2">
      <c r="A64" s="630" t="s">
        <v>373</v>
      </c>
      <c r="B64" s="67" t="s">
        <v>37</v>
      </c>
      <c r="C64" s="115" t="s">
        <v>526</v>
      </c>
      <c r="D64" s="626"/>
      <c r="E64" s="627"/>
      <c r="H64" s="66" t="str">
        <f t="shared" si="1"/>
        <v>9.3</v>
      </c>
      <c r="I64" s="372" t="str">
        <f t="shared" si="2"/>
        <v>DISSOLVING GRADES</v>
      </c>
      <c r="J64" s="860" t="s">
        <v>526</v>
      </c>
      <c r="K64" s="184"/>
      <c r="L64" s="185"/>
    </row>
    <row r="65" spans="1:17" s="30" customFormat="1" ht="12.75" customHeight="1" x14ac:dyDescent="0.2">
      <c r="A65" s="632" t="s">
        <v>374</v>
      </c>
      <c r="B65" s="520" t="s">
        <v>44</v>
      </c>
      <c r="C65" s="519" t="s">
        <v>526</v>
      </c>
      <c r="D65" s="524"/>
      <c r="E65" s="528"/>
      <c r="H65" s="66" t="str">
        <f t="shared" si="1"/>
        <v>10</v>
      </c>
      <c r="I65" s="379" t="str">
        <f t="shared" si="2"/>
        <v xml:space="preserve">OTHER PULP </v>
      </c>
      <c r="J65" s="860" t="s">
        <v>526</v>
      </c>
      <c r="K65" s="180">
        <f>D65-(D66+D67)</f>
        <v>0</v>
      </c>
      <c r="L65" s="181">
        <f>E65-(E66+E67)</f>
        <v>0</v>
      </c>
    </row>
    <row r="66" spans="1:17" s="30" customFormat="1" ht="12.75" customHeight="1" x14ac:dyDescent="0.2">
      <c r="A66" s="629" t="s">
        <v>375</v>
      </c>
      <c r="B66" s="74" t="s">
        <v>55</v>
      </c>
      <c r="C66" s="115" t="s">
        <v>526</v>
      </c>
      <c r="D66" s="626"/>
      <c r="E66" s="627"/>
      <c r="H66" s="66" t="str">
        <f t="shared" si="1"/>
        <v>10.1</v>
      </c>
      <c r="I66" s="381" t="str">
        <f t="shared" si="2"/>
        <v>PULP FROM FIBRES OTHER THAN WOOD</v>
      </c>
      <c r="J66" s="860" t="s">
        <v>526</v>
      </c>
      <c r="K66" s="182"/>
      <c r="L66" s="183"/>
    </row>
    <row r="67" spans="1:17" s="30" customFormat="1" ht="12.75" customHeight="1" x14ac:dyDescent="0.2">
      <c r="A67" s="629" t="s">
        <v>269</v>
      </c>
      <c r="B67" s="75" t="s">
        <v>45</v>
      </c>
      <c r="C67" s="115" t="s">
        <v>526</v>
      </c>
      <c r="D67" s="626"/>
      <c r="E67" s="627"/>
      <c r="H67" s="66" t="str">
        <f t="shared" si="1"/>
        <v>10.2</v>
      </c>
      <c r="I67" s="382" t="str">
        <f t="shared" si="2"/>
        <v>RECOVERED FIBRE PULP</v>
      </c>
      <c r="J67" s="860" t="s">
        <v>526</v>
      </c>
      <c r="K67" s="184"/>
      <c r="L67" s="185"/>
    </row>
    <row r="68" spans="1:17" s="24" customFormat="1" ht="12.75" customHeight="1" x14ac:dyDescent="0.2">
      <c r="A68" s="526" t="s">
        <v>376</v>
      </c>
      <c r="B68" s="520" t="s">
        <v>38</v>
      </c>
      <c r="C68" s="519" t="s">
        <v>526</v>
      </c>
      <c r="D68" s="524"/>
      <c r="E68" s="528"/>
      <c r="H68" s="66" t="str">
        <f t="shared" si="1"/>
        <v>11</v>
      </c>
      <c r="I68" s="383" t="str">
        <f t="shared" si="2"/>
        <v>RECOVERED PAPER</v>
      </c>
      <c r="J68" s="860" t="s">
        <v>526</v>
      </c>
      <c r="K68" s="193"/>
      <c r="L68" s="194"/>
      <c r="Q68" s="30"/>
    </row>
    <row r="69" spans="1:17" s="30" customFormat="1" ht="12.75" customHeight="1" x14ac:dyDescent="0.2">
      <c r="A69" s="632" t="s">
        <v>377</v>
      </c>
      <c r="B69" s="520" t="s">
        <v>39</v>
      </c>
      <c r="C69" s="519" t="s">
        <v>526</v>
      </c>
      <c r="D69" s="524"/>
      <c r="E69" s="528"/>
      <c r="H69" s="66" t="str">
        <f t="shared" si="1"/>
        <v>12</v>
      </c>
      <c r="I69" s="384" t="str">
        <f t="shared" si="2"/>
        <v>PAPER AND PAPERBOARD</v>
      </c>
      <c r="J69" s="860" t="s">
        <v>526</v>
      </c>
      <c r="K69" s="180">
        <f>D69-(D70+D75+D76+D81)</f>
        <v>0</v>
      </c>
      <c r="L69" s="180">
        <f>E69-(E70+E75+E76+E81)</f>
        <v>0</v>
      </c>
      <c r="Q69" s="24"/>
    </row>
    <row r="70" spans="1:17" s="30" customFormat="1" ht="12.75" customHeight="1" x14ac:dyDescent="0.2">
      <c r="A70" s="633" t="s">
        <v>279</v>
      </c>
      <c r="B70" s="112" t="s">
        <v>47</v>
      </c>
      <c r="C70" s="115" t="s">
        <v>526</v>
      </c>
      <c r="D70" s="626"/>
      <c r="E70" s="627"/>
      <c r="H70" s="66" t="str">
        <f t="shared" si="1"/>
        <v>12.1</v>
      </c>
      <c r="I70" s="385" t="str">
        <f t="shared" si="2"/>
        <v>GRAPHIC PAPERS</v>
      </c>
      <c r="J70" s="861" t="s">
        <v>526</v>
      </c>
      <c r="K70" s="188">
        <f>D70-(D71+D72+D73+D74)</f>
        <v>0</v>
      </c>
      <c r="L70" s="189">
        <f>E70-(E71+E72+E73+E74)</f>
        <v>0</v>
      </c>
    </row>
    <row r="71" spans="1:17" s="30" customFormat="1" ht="12.75" customHeight="1" x14ac:dyDescent="0.2">
      <c r="A71" s="633" t="s">
        <v>378</v>
      </c>
      <c r="B71" s="76" t="s">
        <v>40</v>
      </c>
      <c r="C71" s="115" t="s">
        <v>526</v>
      </c>
      <c r="D71" s="626"/>
      <c r="E71" s="627"/>
      <c r="H71" s="66" t="str">
        <f t="shared" si="1"/>
        <v>12.1.1</v>
      </c>
      <c r="I71" s="386" t="str">
        <f t="shared" si="2"/>
        <v>NEWSPRINT</v>
      </c>
      <c r="J71" s="860" t="s">
        <v>526</v>
      </c>
      <c r="K71" s="182"/>
      <c r="L71" s="183"/>
    </row>
    <row r="72" spans="1:17" s="30" customFormat="1" ht="12.75" customHeight="1" x14ac:dyDescent="0.2">
      <c r="A72" s="633" t="s">
        <v>379</v>
      </c>
      <c r="B72" s="76" t="s">
        <v>48</v>
      </c>
      <c r="C72" s="115" t="s">
        <v>526</v>
      </c>
      <c r="D72" s="626"/>
      <c r="E72" s="627"/>
      <c r="H72" s="66" t="str">
        <f t="shared" si="1"/>
        <v>12.1.2</v>
      </c>
      <c r="I72" s="386" t="str">
        <f t="shared" si="2"/>
        <v>UNCOATED MECHANICAL</v>
      </c>
      <c r="J72" s="860" t="s">
        <v>526</v>
      </c>
      <c r="K72" s="182"/>
      <c r="L72" s="183"/>
    </row>
    <row r="73" spans="1:17" s="30" customFormat="1" ht="12.75" customHeight="1" x14ac:dyDescent="0.2">
      <c r="A73" s="633" t="s">
        <v>380</v>
      </c>
      <c r="B73" s="76" t="s">
        <v>49</v>
      </c>
      <c r="C73" s="115" t="s">
        <v>526</v>
      </c>
      <c r="D73" s="626"/>
      <c r="E73" s="627"/>
      <c r="H73" s="66" t="str">
        <f t="shared" si="1"/>
        <v>12.1.3</v>
      </c>
      <c r="I73" s="386" t="str">
        <f t="shared" si="2"/>
        <v>UNCOATED WOODFREE</v>
      </c>
      <c r="J73" s="860" t="s">
        <v>526</v>
      </c>
      <c r="K73" s="182"/>
      <c r="L73" s="183"/>
    </row>
    <row r="74" spans="1:17" s="30" customFormat="1" ht="12.75" customHeight="1" x14ac:dyDescent="0.2">
      <c r="A74" s="633" t="s">
        <v>381</v>
      </c>
      <c r="B74" s="77" t="s">
        <v>50</v>
      </c>
      <c r="C74" s="115" t="s">
        <v>526</v>
      </c>
      <c r="D74" s="626"/>
      <c r="E74" s="627"/>
      <c r="H74" s="66" t="str">
        <f t="shared" si="1"/>
        <v>12.1.4</v>
      </c>
      <c r="I74" s="386" t="str">
        <f t="shared" si="2"/>
        <v>COATED PAPERS</v>
      </c>
      <c r="J74" s="860" t="s">
        <v>526</v>
      </c>
      <c r="K74" s="182"/>
      <c r="L74" s="183"/>
    </row>
    <row r="75" spans="1:17" s="30" customFormat="1" ht="12.75" customHeight="1" x14ac:dyDescent="0.2">
      <c r="A75" s="633">
        <v>12.2</v>
      </c>
      <c r="B75" s="78" t="s">
        <v>114</v>
      </c>
      <c r="C75" s="115" t="s">
        <v>526</v>
      </c>
      <c r="D75" s="626"/>
      <c r="E75" s="627"/>
      <c r="H75" s="66">
        <f t="shared" si="1"/>
        <v>12.2</v>
      </c>
      <c r="I75" s="385" t="str">
        <f t="shared" si="2"/>
        <v>HOUSEHOLD AND SANITARY PAPERS</v>
      </c>
      <c r="J75" s="860" t="s">
        <v>526</v>
      </c>
      <c r="K75" s="182"/>
      <c r="L75" s="183"/>
    </row>
    <row r="76" spans="1:17" s="30" customFormat="1" ht="12.75" customHeight="1" x14ac:dyDescent="0.2">
      <c r="A76" s="633">
        <v>12.3</v>
      </c>
      <c r="B76" s="112" t="s">
        <v>51</v>
      </c>
      <c r="C76" s="115" t="s">
        <v>526</v>
      </c>
      <c r="D76" s="626"/>
      <c r="E76" s="627"/>
      <c r="H76" s="66">
        <f t="shared" si="1"/>
        <v>12.3</v>
      </c>
      <c r="I76" s="385" t="str">
        <f t="shared" si="2"/>
        <v>PACKAGING MATERIALS</v>
      </c>
      <c r="J76" s="861" t="s">
        <v>526</v>
      </c>
      <c r="K76" s="188">
        <f>D76-(D77+D78+D79+D80)</f>
        <v>0</v>
      </c>
      <c r="L76" s="188">
        <f>E76-(E77+E78+E79+E80)</f>
        <v>0</v>
      </c>
    </row>
    <row r="77" spans="1:17" s="30" customFormat="1" ht="12.75" customHeight="1" x14ac:dyDescent="0.2">
      <c r="A77" s="633" t="s">
        <v>382</v>
      </c>
      <c r="B77" s="76" t="s">
        <v>52</v>
      </c>
      <c r="C77" s="115" t="s">
        <v>526</v>
      </c>
      <c r="D77" s="626"/>
      <c r="E77" s="627"/>
      <c r="H77" s="66" t="str">
        <f t="shared" si="1"/>
        <v>12.3.1</v>
      </c>
      <c r="I77" s="386" t="str">
        <f t="shared" si="2"/>
        <v>CASE MATERIALS</v>
      </c>
      <c r="J77" s="860" t="s">
        <v>526</v>
      </c>
      <c r="K77" s="182"/>
      <c r="L77" s="183"/>
    </row>
    <row r="78" spans="1:17" s="30" customFormat="1" ht="12.75" customHeight="1" x14ac:dyDescent="0.2">
      <c r="A78" s="633" t="s">
        <v>383</v>
      </c>
      <c r="B78" s="76" t="s">
        <v>83</v>
      </c>
      <c r="C78" s="115" t="s">
        <v>526</v>
      </c>
      <c r="D78" s="626"/>
      <c r="E78" s="627"/>
      <c r="H78" s="66" t="str">
        <f t="shared" si="1"/>
        <v>12.3.2</v>
      </c>
      <c r="I78" s="386" t="str">
        <f>B78</f>
        <v>CARTONBOARD</v>
      </c>
      <c r="J78" s="860" t="s">
        <v>526</v>
      </c>
      <c r="K78" s="182"/>
      <c r="L78" s="183"/>
    </row>
    <row r="79" spans="1:17" s="30" customFormat="1" ht="13.2" x14ac:dyDescent="0.2">
      <c r="A79" s="633" t="s">
        <v>384</v>
      </c>
      <c r="B79" s="76" t="s">
        <v>53</v>
      </c>
      <c r="C79" s="115" t="s">
        <v>526</v>
      </c>
      <c r="D79" s="634"/>
      <c r="E79" s="635"/>
      <c r="H79" s="66" t="str">
        <f>A79</f>
        <v>12.3.3</v>
      </c>
      <c r="I79" s="386" t="str">
        <f>B79</f>
        <v>WRAPPING PAPERS</v>
      </c>
      <c r="J79" s="860" t="s">
        <v>526</v>
      </c>
      <c r="K79" s="182"/>
      <c r="L79" s="183"/>
    </row>
    <row r="80" spans="1:17" s="30" customFormat="1" ht="12.75" customHeight="1" x14ac:dyDescent="0.2">
      <c r="A80" s="633" t="s">
        <v>385</v>
      </c>
      <c r="B80" s="77" t="s">
        <v>54</v>
      </c>
      <c r="C80" s="115" t="s">
        <v>526</v>
      </c>
      <c r="D80" s="634"/>
      <c r="E80" s="635"/>
      <c r="H80" s="66" t="str">
        <f>A80</f>
        <v>12.3.4</v>
      </c>
      <c r="I80" s="386" t="str">
        <f>B80</f>
        <v>OTHER PAPERS MAINLY FOR PACKAGING</v>
      </c>
      <c r="J80" s="860" t="s">
        <v>526</v>
      </c>
      <c r="K80" s="182"/>
      <c r="L80" s="183"/>
    </row>
    <row r="81" spans="1:17" s="30" customFormat="1" ht="12.75" customHeight="1" thickBot="1" x14ac:dyDescent="0.25">
      <c r="A81" s="636">
        <v>12.4</v>
      </c>
      <c r="B81" s="79" t="s">
        <v>115</v>
      </c>
      <c r="C81" s="859" t="s">
        <v>526</v>
      </c>
      <c r="D81" s="637"/>
      <c r="E81" s="638"/>
      <c r="H81" s="195">
        <f>A81</f>
        <v>12.4</v>
      </c>
      <c r="I81" s="387" t="str">
        <f>B81</f>
        <v>OTHER PAPER AND PAPERBOARD N.E.S. (NOT ELSEWHERE SPECIFIED)</v>
      </c>
      <c r="J81" s="859" t="s">
        <v>526</v>
      </c>
      <c r="K81" s="184"/>
      <c r="L81" s="185"/>
    </row>
    <row r="82" spans="1:17" s="30" customFormat="1" ht="14.4" x14ac:dyDescent="0.2">
      <c r="A82" s="288"/>
      <c r="B82" s="234" t="s">
        <v>527</v>
      </c>
      <c r="C82" s="288"/>
      <c r="D82" s="864" t="s">
        <v>531</v>
      </c>
      <c r="E82" s="32"/>
      <c r="H82" s="29" t="s">
        <v>0</v>
      </c>
      <c r="I82" s="234"/>
    </row>
    <row r="83" spans="1:17" s="30" customFormat="1" ht="14.4" x14ac:dyDescent="0.2">
      <c r="A83" s="288"/>
      <c r="B83" s="234" t="s">
        <v>528</v>
      </c>
      <c r="C83" s="288"/>
      <c r="D83" s="865" t="s">
        <v>532</v>
      </c>
      <c r="E83" s="32"/>
      <c r="H83" s="29" t="s">
        <v>0</v>
      </c>
    </row>
    <row r="84" spans="1:17" ht="13.2" x14ac:dyDescent="0.25">
      <c r="A84" s="289"/>
      <c r="B84" s="234" t="s">
        <v>529</v>
      </c>
      <c r="C84" s="289"/>
      <c r="D84" s="866" t="s">
        <v>533</v>
      </c>
      <c r="H84" s="29" t="s">
        <v>0</v>
      </c>
      <c r="Q84" s="30"/>
    </row>
    <row r="85" spans="1:17" ht="12.75" customHeight="1" x14ac:dyDescent="0.25">
      <c r="A85" s="289"/>
      <c r="B85" s="289"/>
      <c r="C85" s="289"/>
      <c r="D85" s="866" t="s">
        <v>534</v>
      </c>
      <c r="H85" s="29" t="s">
        <v>0</v>
      </c>
    </row>
    <row r="86" spans="1:17" ht="12.75" customHeight="1" x14ac:dyDescent="0.25">
      <c r="A86" s="289"/>
      <c r="B86" s="289"/>
      <c r="C86" s="289"/>
      <c r="D86" s="289"/>
      <c r="H86" s="29" t="s">
        <v>0</v>
      </c>
    </row>
    <row r="87" spans="1:17" ht="12.75" customHeight="1" x14ac:dyDescent="0.25">
      <c r="A87" s="289"/>
      <c r="B87" s="289"/>
      <c r="C87" s="289"/>
      <c r="D87" s="289"/>
    </row>
    <row r="88" spans="1:17" ht="12.75" customHeight="1" x14ac:dyDescent="0.25">
      <c r="A88" s="289"/>
      <c r="B88" s="289"/>
      <c r="C88" s="289"/>
      <c r="D88" s="289"/>
    </row>
    <row r="89" spans="1:17" ht="12.75" customHeight="1" x14ac:dyDescent="0.25">
      <c r="A89" s="289"/>
      <c r="B89" s="289"/>
      <c r="C89" s="289"/>
      <c r="D89" s="289"/>
    </row>
    <row r="90" spans="1:17" ht="12.75" customHeight="1" x14ac:dyDescent="0.25">
      <c r="A90" s="289"/>
      <c r="B90" s="289"/>
      <c r="C90" s="289"/>
      <c r="D90" s="289"/>
    </row>
    <row r="91" spans="1:17" ht="12.75" customHeight="1" x14ac:dyDescent="0.25">
      <c r="A91" s="289"/>
      <c r="B91" s="289"/>
      <c r="C91" s="289"/>
      <c r="D91" s="289"/>
    </row>
    <row r="92" spans="1:17" ht="12.75" customHeight="1" x14ac:dyDescent="0.25">
      <c r="A92" s="289"/>
      <c r="B92" s="289"/>
      <c r="C92" s="289"/>
      <c r="D92" s="289"/>
    </row>
    <row r="93" spans="1:17" ht="12.75" customHeight="1" x14ac:dyDescent="0.25">
      <c r="A93" s="289"/>
      <c r="B93" s="289"/>
      <c r="C93" s="289"/>
      <c r="D93" s="289"/>
    </row>
    <row r="94" spans="1:17" ht="12.75" customHeight="1" x14ac:dyDescent="0.25">
      <c r="A94" s="289"/>
      <c r="B94" s="289"/>
      <c r="C94" s="289"/>
      <c r="D94" s="289"/>
    </row>
    <row r="95" spans="1:17" ht="12.75" customHeight="1" x14ac:dyDescent="0.25">
      <c r="A95" s="289"/>
      <c r="B95" s="289"/>
      <c r="C95" s="289"/>
      <c r="D95" s="289"/>
    </row>
    <row r="96" spans="1:17" ht="12.75" customHeight="1" x14ac:dyDescent="0.25">
      <c r="A96" s="289"/>
      <c r="B96" s="289"/>
      <c r="C96" s="289"/>
      <c r="D96" s="289"/>
    </row>
    <row r="97" spans="1:38" ht="12.75" customHeight="1" x14ac:dyDescent="0.25">
      <c r="A97" s="289"/>
      <c r="B97" s="289"/>
      <c r="C97" s="289"/>
      <c r="D97" s="289"/>
    </row>
    <row r="98" spans="1:38" ht="12.75" customHeight="1" x14ac:dyDescent="0.25">
      <c r="A98" s="289"/>
      <c r="B98" s="289"/>
      <c r="C98" s="289"/>
      <c r="D98" s="289"/>
    </row>
    <row r="99" spans="1:38" ht="12.75" customHeight="1" x14ac:dyDescent="0.25">
      <c r="A99" s="289"/>
      <c r="B99" s="289"/>
      <c r="C99" s="289"/>
      <c r="D99" s="289"/>
    </row>
    <row r="100" spans="1:38" ht="12.75" customHeight="1" x14ac:dyDescent="0.25">
      <c r="A100" s="289"/>
      <c r="B100" s="289"/>
      <c r="C100" s="289"/>
      <c r="D100" s="289"/>
    </row>
    <row r="101" spans="1:38" ht="12.75" customHeight="1" x14ac:dyDescent="0.25">
      <c r="P101"/>
    </row>
    <row r="102" spans="1:38" ht="12.75" customHeight="1" x14ac:dyDescent="0.25">
      <c r="P102"/>
      <c r="Q102"/>
    </row>
    <row r="103" spans="1:38" ht="12.75" customHeight="1" x14ac:dyDescent="0.25">
      <c r="P103"/>
      <c r="Q103"/>
    </row>
    <row r="104" spans="1:38" ht="12.75" customHeight="1" x14ac:dyDescent="0.25">
      <c r="P104"/>
      <c r="Q104"/>
    </row>
    <row r="105" spans="1:38" ht="12.75" customHeight="1" x14ac:dyDescent="0.25">
      <c r="P105"/>
      <c r="Q105"/>
    </row>
    <row r="106" spans="1:38" ht="12.75" customHeight="1" x14ac:dyDescent="0.25">
      <c r="P106"/>
      <c r="Q106"/>
    </row>
    <row r="107" spans="1:38" ht="12.75" customHeight="1" x14ac:dyDescent="0.25">
      <c r="P107"/>
      <c r="Q107"/>
      <c r="AI107" s="23" t="s">
        <v>0</v>
      </c>
      <c r="AJ107" s="23" t="s">
        <v>0</v>
      </c>
      <c r="AK107" s="23" t="s">
        <v>0</v>
      </c>
      <c r="AL107" s="23" t="s">
        <v>0</v>
      </c>
    </row>
    <row r="108" spans="1:38" ht="12.75" customHeight="1" x14ac:dyDescent="0.25">
      <c r="P108"/>
      <c r="Q108"/>
    </row>
    <row r="109" spans="1:38" ht="12.75" customHeight="1" x14ac:dyDescent="0.25">
      <c r="P109"/>
      <c r="Q109"/>
    </row>
    <row r="110" spans="1:38" ht="12.75" customHeight="1" x14ac:dyDescent="0.25">
      <c r="P110"/>
      <c r="Q110"/>
    </row>
    <row r="111" spans="1:38" ht="12.75" customHeight="1" x14ac:dyDescent="0.25">
      <c r="P111"/>
      <c r="Q111"/>
    </row>
    <row r="112" spans="1:38" ht="12.75" customHeight="1" x14ac:dyDescent="0.25">
      <c r="P112"/>
      <c r="Q112"/>
    </row>
    <row r="113" spans="16:17" ht="12.75" customHeight="1" x14ac:dyDescent="0.25">
      <c r="P113"/>
      <c r="Q113"/>
    </row>
    <row r="114" spans="16:17" ht="12.75" customHeight="1" x14ac:dyDescent="0.25">
      <c r="P114"/>
      <c r="Q114"/>
    </row>
    <row r="115" spans="16:17" ht="12.75" customHeight="1" x14ac:dyDescent="0.25">
      <c r="P115"/>
      <c r="Q115"/>
    </row>
    <row r="116" spans="16:17" ht="12.75" customHeight="1" x14ac:dyDescent="0.25">
      <c r="P116"/>
      <c r="Q116"/>
    </row>
    <row r="117" spans="16:17" ht="12.75" customHeight="1" x14ac:dyDescent="0.25">
      <c r="P117"/>
      <c r="Q117"/>
    </row>
    <row r="118" spans="16:17" ht="12.75" customHeight="1" x14ac:dyDescent="0.25">
      <c r="P118"/>
      <c r="Q118"/>
    </row>
    <row r="119" spans="16:17" ht="12.75" customHeight="1" x14ac:dyDescent="0.25">
      <c r="P119"/>
      <c r="Q119"/>
    </row>
    <row r="120" spans="16:17" ht="12.75" customHeight="1" x14ac:dyDescent="0.25">
      <c r="P120"/>
      <c r="Q120"/>
    </row>
    <row r="121" spans="16:17" ht="12.75" customHeight="1" x14ac:dyDescent="0.25">
      <c r="P121"/>
      <c r="Q121"/>
    </row>
    <row r="122" spans="16:17" ht="12.75" customHeight="1" x14ac:dyDescent="0.25">
      <c r="P122"/>
      <c r="Q122"/>
    </row>
    <row r="123" spans="16:17" ht="12.75" customHeight="1" x14ac:dyDescent="0.25">
      <c r="P123"/>
      <c r="Q123"/>
    </row>
    <row r="124" spans="16:17" ht="12.75" customHeight="1" x14ac:dyDescent="0.25">
      <c r="P124"/>
      <c r="Q124"/>
    </row>
    <row r="125" spans="16:17" ht="12.75" customHeight="1" x14ac:dyDescent="0.25">
      <c r="P125"/>
      <c r="Q125"/>
    </row>
    <row r="126" spans="16:17" ht="12.75" customHeight="1" x14ac:dyDescent="0.25">
      <c r="P126"/>
      <c r="Q126"/>
    </row>
    <row r="127" spans="16:17" ht="12.75" customHeight="1" x14ac:dyDescent="0.25">
      <c r="P127"/>
      <c r="Q127"/>
    </row>
    <row r="128" spans="16:17" ht="12.75" customHeight="1" x14ac:dyDescent="0.25">
      <c r="P128"/>
      <c r="Q128"/>
    </row>
    <row r="129" spans="16:17" ht="12.75" customHeight="1" x14ac:dyDescent="0.25">
      <c r="P129"/>
      <c r="Q129"/>
    </row>
    <row r="130" spans="16:17" ht="12.75" customHeight="1" x14ac:dyDescent="0.25">
      <c r="P130"/>
      <c r="Q130"/>
    </row>
    <row r="131" spans="16:17" ht="12.75" customHeight="1" x14ac:dyDescent="0.25">
      <c r="P131"/>
      <c r="Q131"/>
    </row>
    <row r="132" spans="16:17" ht="12.75" customHeight="1" x14ac:dyDescent="0.25">
      <c r="P132"/>
      <c r="Q132"/>
    </row>
    <row r="133" spans="16:17" ht="12.75" customHeight="1" x14ac:dyDescent="0.25">
      <c r="P133"/>
      <c r="Q133"/>
    </row>
    <row r="134" spans="16:17" ht="12.75" customHeight="1" x14ac:dyDescent="0.25">
      <c r="P134"/>
      <c r="Q134"/>
    </row>
    <row r="135" spans="16:17" ht="12.75" customHeight="1" x14ac:dyDescent="0.25">
      <c r="P135"/>
      <c r="Q135"/>
    </row>
    <row r="136" spans="16:17" ht="12.75" customHeight="1" x14ac:dyDescent="0.25">
      <c r="P136"/>
      <c r="Q136"/>
    </row>
    <row r="137" spans="16:17" ht="12.75" customHeight="1" x14ac:dyDescent="0.25">
      <c r="P137"/>
      <c r="Q137"/>
    </row>
    <row r="138" spans="16:17" ht="12.75" customHeight="1" x14ac:dyDescent="0.25">
      <c r="P138"/>
      <c r="Q138"/>
    </row>
    <row r="139" spans="16:17" ht="12.75" customHeight="1" x14ac:dyDescent="0.25">
      <c r="P139"/>
      <c r="Q139"/>
    </row>
    <row r="140" spans="16:17" ht="12.75" customHeight="1" x14ac:dyDescent="0.25">
      <c r="P140"/>
      <c r="Q140"/>
    </row>
    <row r="141" spans="16:17" ht="12.75" customHeight="1" x14ac:dyDescent="0.25">
      <c r="P141"/>
      <c r="Q141"/>
    </row>
    <row r="142" spans="16:17" ht="12.75" customHeight="1" x14ac:dyDescent="0.25">
      <c r="P142"/>
      <c r="Q142"/>
    </row>
    <row r="143" spans="16:17" ht="12.75" customHeight="1" x14ac:dyDescent="0.25">
      <c r="P143"/>
      <c r="Q143"/>
    </row>
    <row r="144" spans="16:17" ht="12.75" customHeight="1" x14ac:dyDescent="0.25">
      <c r="P144"/>
      <c r="Q144"/>
    </row>
    <row r="145" spans="16:17" ht="12.75" customHeight="1" x14ac:dyDescent="0.25">
      <c r="P145"/>
      <c r="Q145"/>
    </row>
    <row r="146" spans="16:17" ht="12.75" customHeight="1" x14ac:dyDescent="0.25">
      <c r="P146"/>
      <c r="Q146"/>
    </row>
    <row r="147" spans="16:17" ht="12.75" customHeight="1" x14ac:dyDescent="0.25">
      <c r="P147"/>
      <c r="Q147"/>
    </row>
    <row r="148" spans="16:17" ht="12.75" customHeight="1" x14ac:dyDescent="0.25">
      <c r="P148"/>
      <c r="Q148"/>
    </row>
    <row r="149" spans="16:17" ht="12.75" customHeight="1" x14ac:dyDescent="0.25">
      <c r="P149"/>
      <c r="Q149"/>
    </row>
    <row r="150" spans="16:17" ht="12.75" customHeight="1" x14ac:dyDescent="0.25">
      <c r="P150"/>
      <c r="Q150"/>
    </row>
    <row r="151" spans="16:17" ht="12.75" customHeight="1" x14ac:dyDescent="0.25">
      <c r="P151"/>
      <c r="Q151"/>
    </row>
    <row r="152" spans="16:17" ht="12.75" customHeight="1" x14ac:dyDescent="0.25">
      <c r="P152"/>
      <c r="Q152"/>
    </row>
    <row r="153" spans="16:17" ht="12.75" customHeight="1" x14ac:dyDescent="0.25">
      <c r="P153"/>
      <c r="Q153"/>
    </row>
    <row r="154" spans="16:17" ht="12.75" customHeight="1" x14ac:dyDescent="0.25">
      <c r="P154"/>
      <c r="Q154"/>
    </row>
    <row r="155" spans="16:17" ht="12.75" customHeight="1" x14ac:dyDescent="0.25">
      <c r="P155"/>
      <c r="Q155"/>
    </row>
    <row r="156" spans="16:17" ht="12.75" customHeight="1" x14ac:dyDescent="0.25">
      <c r="P156"/>
      <c r="Q156"/>
    </row>
    <row r="157" spans="16:17" ht="12.75" customHeight="1" x14ac:dyDescent="0.25">
      <c r="P157"/>
      <c r="Q157"/>
    </row>
    <row r="158" spans="16:17" ht="12.75" customHeight="1" x14ac:dyDescent="0.25">
      <c r="P158"/>
      <c r="Q158"/>
    </row>
    <row r="159" spans="16:17" ht="12.75" customHeight="1" x14ac:dyDescent="0.25">
      <c r="P159"/>
      <c r="Q159"/>
    </row>
    <row r="160" spans="16:17" ht="12.75" customHeight="1" x14ac:dyDescent="0.25">
      <c r="P160"/>
      <c r="Q160"/>
    </row>
    <row r="161" spans="16:17" ht="12.75" customHeight="1" x14ac:dyDescent="0.25">
      <c r="P161"/>
      <c r="Q161"/>
    </row>
    <row r="162" spans="16:17" ht="12.75" customHeight="1" x14ac:dyDescent="0.25">
      <c r="P162"/>
      <c r="Q162"/>
    </row>
    <row r="163" spans="16:17" ht="12.75" customHeight="1" x14ac:dyDescent="0.25">
      <c r="P163"/>
      <c r="Q163"/>
    </row>
    <row r="164" spans="16:17" ht="12.75" customHeight="1" x14ac:dyDescent="0.25">
      <c r="P164"/>
      <c r="Q164"/>
    </row>
    <row r="165" spans="16:17" ht="12.75" customHeight="1" x14ac:dyDescent="0.25">
      <c r="P165"/>
      <c r="Q165"/>
    </row>
    <row r="166" spans="16:17" ht="12.75" customHeight="1" x14ac:dyDescent="0.25">
      <c r="P166"/>
      <c r="Q166"/>
    </row>
    <row r="167" spans="16:17" ht="12.75" customHeight="1" x14ac:dyDescent="0.25">
      <c r="P167"/>
      <c r="Q167"/>
    </row>
    <row r="168" spans="16:17" ht="12.75" customHeight="1" x14ac:dyDescent="0.25">
      <c r="P168"/>
      <c r="Q168"/>
    </row>
    <row r="169" spans="16:17" ht="12.75" customHeight="1" x14ac:dyDescent="0.25">
      <c r="P169"/>
      <c r="Q169"/>
    </row>
    <row r="170" spans="16:17" ht="12.75" customHeight="1" x14ac:dyDescent="0.25">
      <c r="P170"/>
      <c r="Q170"/>
    </row>
    <row r="171" spans="16:17" ht="12.75" customHeight="1" x14ac:dyDescent="0.25">
      <c r="P171"/>
      <c r="Q171"/>
    </row>
    <row r="172" spans="16:17" ht="12.75" customHeight="1" x14ac:dyDescent="0.25">
      <c r="P172"/>
      <c r="Q172"/>
    </row>
    <row r="173" spans="16:17" ht="12.75" customHeight="1" x14ac:dyDescent="0.25">
      <c r="P173"/>
      <c r="Q173"/>
    </row>
    <row r="174" spans="16:17" ht="12.75" customHeight="1" x14ac:dyDescent="0.25">
      <c r="P174"/>
      <c r="Q174"/>
    </row>
    <row r="175" spans="16:17" ht="12.75" customHeight="1" x14ac:dyDescent="0.25">
      <c r="P175"/>
      <c r="Q175"/>
    </row>
    <row r="176" spans="16:17" ht="12.75" customHeight="1" x14ac:dyDescent="0.25">
      <c r="P176"/>
      <c r="Q176"/>
    </row>
    <row r="177" spans="16:17" ht="12.75" customHeight="1" x14ac:dyDescent="0.25">
      <c r="P177"/>
      <c r="Q177"/>
    </row>
    <row r="178" spans="16:17" ht="12.75" customHeight="1" x14ac:dyDescent="0.25">
      <c r="P178"/>
      <c r="Q178"/>
    </row>
    <row r="179" spans="16:17" ht="12.75" customHeight="1" x14ac:dyDescent="0.25">
      <c r="P179"/>
      <c r="Q179"/>
    </row>
    <row r="180" spans="16:17" ht="12.75" customHeight="1" x14ac:dyDescent="0.25">
      <c r="P180"/>
      <c r="Q180"/>
    </row>
    <row r="181" spans="16:17" ht="12.75" customHeight="1" x14ac:dyDescent="0.25">
      <c r="P181"/>
      <c r="Q181"/>
    </row>
    <row r="182" spans="16:17" ht="12.75" customHeight="1" x14ac:dyDescent="0.25">
      <c r="P182"/>
      <c r="Q182"/>
    </row>
    <row r="183" spans="16:17" ht="12.75" customHeight="1" x14ac:dyDescent="0.25">
      <c r="P183"/>
      <c r="Q183"/>
    </row>
    <row r="184" spans="16:17" ht="12.75" customHeight="1" x14ac:dyDescent="0.25">
      <c r="P184"/>
      <c r="Q184"/>
    </row>
    <row r="185" spans="16:17" ht="12.75" customHeight="1" x14ac:dyDescent="0.25">
      <c r="P185"/>
      <c r="Q185"/>
    </row>
    <row r="186" spans="16:17" ht="12.75" customHeight="1" x14ac:dyDescent="0.25">
      <c r="P186"/>
      <c r="Q186"/>
    </row>
    <row r="187" spans="16:17" ht="12.75" customHeight="1" x14ac:dyDescent="0.25">
      <c r="P187"/>
      <c r="Q187"/>
    </row>
    <row r="188" spans="16:17" ht="12.75" customHeight="1" x14ac:dyDescent="0.25">
      <c r="P188"/>
      <c r="Q188"/>
    </row>
    <row r="189" spans="16:17" ht="12.75" customHeight="1" x14ac:dyDescent="0.25">
      <c r="P189"/>
      <c r="Q189"/>
    </row>
    <row r="190" spans="16:17" ht="12.75" customHeight="1" x14ac:dyDescent="0.25">
      <c r="P190"/>
      <c r="Q190"/>
    </row>
    <row r="191" spans="16:17" ht="12.75" customHeight="1" x14ac:dyDescent="0.25">
      <c r="P191"/>
      <c r="Q191"/>
    </row>
    <row r="192" spans="16:17" ht="12.75" customHeight="1" x14ac:dyDescent="0.25">
      <c r="P192"/>
      <c r="Q192"/>
    </row>
    <row r="193" spans="16:17" ht="12.75" customHeight="1" x14ac:dyDescent="0.25">
      <c r="P193"/>
      <c r="Q193"/>
    </row>
    <row r="194" spans="16:17" ht="12.75" customHeight="1" x14ac:dyDescent="0.25">
      <c r="P194"/>
      <c r="Q194"/>
    </row>
    <row r="195" spans="16:17" ht="12.75" customHeight="1" x14ac:dyDescent="0.25">
      <c r="P195"/>
      <c r="Q195"/>
    </row>
    <row r="196" spans="16:17" ht="12.75" customHeight="1" x14ac:dyDescent="0.25">
      <c r="P196"/>
      <c r="Q196"/>
    </row>
    <row r="197" spans="16:17" ht="12.75" customHeight="1" x14ac:dyDescent="0.25">
      <c r="P197"/>
      <c r="Q197"/>
    </row>
    <row r="198" spans="16:17" ht="12.75" customHeight="1" x14ac:dyDescent="0.25">
      <c r="P198"/>
      <c r="Q198"/>
    </row>
    <row r="199" spans="16:17" ht="12.75" customHeight="1" x14ac:dyDescent="0.25">
      <c r="P199"/>
      <c r="Q199"/>
    </row>
    <row r="200" spans="16:17" ht="12.75" customHeight="1" x14ac:dyDescent="0.25">
      <c r="P200"/>
      <c r="Q200"/>
    </row>
    <row r="201" spans="16:17" ht="12.75" customHeight="1" x14ac:dyDescent="0.25">
      <c r="P201"/>
      <c r="Q201"/>
    </row>
    <row r="202" spans="16:17" ht="12.75" customHeight="1" x14ac:dyDescent="0.25">
      <c r="P202"/>
      <c r="Q202"/>
    </row>
    <row r="203" spans="16:17" ht="12.75" customHeight="1" x14ac:dyDescent="0.25">
      <c r="P203"/>
      <c r="Q203"/>
    </row>
    <row r="204" spans="16:17" ht="12.75" customHeight="1" x14ac:dyDescent="0.25">
      <c r="P204"/>
      <c r="Q204"/>
    </row>
    <row r="205" spans="16:17" ht="12.75" customHeight="1" x14ac:dyDescent="0.25">
      <c r="P205"/>
      <c r="Q205"/>
    </row>
    <row r="206" spans="16:17" ht="12.75" customHeight="1" x14ac:dyDescent="0.25">
      <c r="P206"/>
      <c r="Q206"/>
    </row>
    <row r="207" spans="16:17" ht="12.75" customHeight="1" x14ac:dyDescent="0.25">
      <c r="P207"/>
      <c r="Q207"/>
    </row>
    <row r="208" spans="16:17" ht="12.75" customHeight="1" x14ac:dyDescent="0.25">
      <c r="P208"/>
      <c r="Q208"/>
    </row>
    <row r="209" spans="16:17" ht="12.75" customHeight="1" x14ac:dyDescent="0.25">
      <c r="P209"/>
      <c r="Q209"/>
    </row>
    <row r="210" spans="16:17" ht="12.75" customHeight="1" x14ac:dyDescent="0.25">
      <c r="P210"/>
      <c r="Q210"/>
    </row>
    <row r="211" spans="16:17" ht="12.75" customHeight="1" x14ac:dyDescent="0.25">
      <c r="P211"/>
      <c r="Q211"/>
    </row>
    <row r="212" spans="16:17" ht="12.75" customHeight="1" x14ac:dyDescent="0.25">
      <c r="Q212"/>
    </row>
  </sheetData>
  <sheetProtection sheet="1" objects="1" scenario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W8:Y9"/>
    <mergeCell ref="Q11:Q12"/>
    <mergeCell ref="K7:L8"/>
    <mergeCell ref="C3:E3"/>
    <mergeCell ref="C5:E5"/>
    <mergeCell ref="I7:I8"/>
    <mergeCell ref="C2:D2"/>
    <mergeCell ref="A12:E12"/>
    <mergeCell ref="A30:E30"/>
    <mergeCell ref="C10:C11"/>
    <mergeCell ref="A5:B6"/>
    <mergeCell ref="A7:B7"/>
    <mergeCell ref="A8:B8"/>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58" fitToHeight="2" orientation="portrait" r:id="rId2"/>
  <headerFooter alignWithMargins="0"/>
  <colBreaks count="1" manualBreakCount="1">
    <brk id="5" max="1048575" man="1"/>
  </col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T101"/>
  <sheetViews>
    <sheetView showGridLines="0" zoomScale="85" zoomScaleNormal="85" zoomScaleSheetLayoutView="75" workbookViewId="0">
      <selection activeCell="D12" sqref="D12"/>
    </sheetView>
  </sheetViews>
  <sheetFormatPr defaultColWidth="9.6640625" defaultRowHeight="12.75" customHeight="1" x14ac:dyDescent="0.25"/>
  <cols>
    <col min="1" max="1" width="8.21875" style="9" customWidth="1"/>
    <col min="2" max="2" width="70.21875" style="10" customWidth="1"/>
    <col min="3" max="3" width="11" style="10" customWidth="1"/>
    <col min="4" max="11" width="17" style="10" customWidth="1"/>
    <col min="12" max="12" width="9.6640625" style="101"/>
    <col min="13" max="13" width="9.6640625" style="101" customWidth="1"/>
    <col min="14" max="14" width="9.33203125" style="10" customWidth="1"/>
    <col min="15" max="15" width="69.77734375" style="10" customWidth="1"/>
    <col min="16" max="16" width="9.77734375" style="10" customWidth="1"/>
    <col min="17" max="26" width="10.77734375" style="10" customWidth="1"/>
    <col min="27" max="27" width="71" style="10" customWidth="1"/>
    <col min="28" max="28" width="10" style="10" customWidth="1"/>
    <col min="29" max="29" width="14.33203125" style="10" customWidth="1"/>
    <col min="30" max="30" width="12.88671875" style="10" customWidth="1"/>
    <col min="31" max="31" width="12.6640625" style="10" customWidth="1"/>
    <col min="32" max="32" width="10.88671875" style="10" customWidth="1"/>
    <col min="33" max="33" width="12.6640625" style="10" customWidth="1"/>
    <col min="34" max="34" width="1.6640625" style="10" customWidth="1"/>
    <col min="35" max="35" width="12.6640625" style="10" customWidth="1"/>
    <col min="36" max="36" width="1.6640625" style="10" customWidth="1"/>
    <col min="37" max="37" width="12.6640625" style="10" customWidth="1"/>
    <col min="38" max="38" width="1.6640625" style="10" customWidth="1"/>
    <col min="39" max="39" width="12.6640625" style="10" customWidth="1"/>
    <col min="40" max="40" width="1.6640625" style="10" customWidth="1"/>
    <col min="41" max="41" width="12.6640625" style="10" customWidth="1"/>
    <col min="42" max="42" width="1.6640625" style="10" customWidth="1"/>
    <col min="43" max="43" width="12.6640625" style="10" customWidth="1"/>
    <col min="44" max="44" width="1.6640625" style="10" customWidth="1"/>
    <col min="45" max="45" width="12.6640625" style="10" customWidth="1"/>
    <col min="46" max="46" width="1.6640625" style="10" customWidth="1"/>
    <col min="47" max="16384" width="9.6640625" style="10"/>
  </cols>
  <sheetData>
    <row r="1" spans="1:2594" s="61" customFormat="1" ht="12.75" customHeight="1" thickBot="1" x14ac:dyDescent="0.3">
      <c r="A1" s="102"/>
      <c r="B1" s="103"/>
      <c r="C1" s="103"/>
      <c r="D1" s="103"/>
      <c r="E1" s="103"/>
      <c r="F1" s="103"/>
      <c r="G1" s="103"/>
      <c r="H1" s="103"/>
      <c r="I1" s="103"/>
      <c r="J1" s="103"/>
      <c r="K1" s="103"/>
      <c r="L1" s="202"/>
      <c r="M1" s="202"/>
      <c r="N1" s="202"/>
      <c r="O1" s="202"/>
      <c r="P1" s="202"/>
      <c r="Q1" s="202"/>
      <c r="R1" s="202"/>
      <c r="S1" s="202"/>
      <c r="T1" s="202"/>
      <c r="U1" s="202"/>
      <c r="V1" s="202"/>
      <c r="W1" s="202"/>
      <c r="X1" s="202"/>
      <c r="Y1" s="202"/>
      <c r="Z1" s="202"/>
      <c r="AA1" s="202"/>
    </row>
    <row r="2" spans="1:2594" ht="17.100000000000001" customHeight="1" thickTop="1" x14ac:dyDescent="0.3">
      <c r="A2" s="144"/>
      <c r="B2" s="145"/>
      <c r="C2" s="907" t="s">
        <v>494</v>
      </c>
      <c r="D2" s="907"/>
      <c r="E2" s="907"/>
      <c r="F2" s="908"/>
      <c r="G2" s="300" t="s">
        <v>32</v>
      </c>
      <c r="H2" s="903" t="s">
        <v>0</v>
      </c>
      <c r="I2" s="903"/>
      <c r="J2" s="300" t="s">
        <v>9</v>
      </c>
      <c r="K2" s="301"/>
      <c r="M2" s="20"/>
      <c r="N2" s="101"/>
      <c r="O2" s="101"/>
      <c r="P2" s="101"/>
      <c r="Q2" s="101"/>
      <c r="R2" s="101"/>
      <c r="S2" s="101"/>
      <c r="T2" s="101"/>
      <c r="U2" s="101"/>
      <c r="V2" s="101"/>
      <c r="W2" s="101"/>
      <c r="X2" s="101"/>
      <c r="Y2" s="101"/>
      <c r="Z2" s="101"/>
      <c r="AA2" s="101"/>
    </row>
    <row r="3" spans="1:2594" ht="17.100000000000001" customHeight="1" x14ac:dyDescent="0.3">
      <c r="A3" s="146"/>
      <c r="B3" s="20"/>
      <c r="C3" s="909"/>
      <c r="D3" s="909"/>
      <c r="E3" s="909"/>
      <c r="F3" s="910"/>
      <c r="G3" s="302" t="s">
        <v>14</v>
      </c>
      <c r="H3" s="303"/>
      <c r="I3" s="304"/>
      <c r="J3" s="305"/>
      <c r="K3" s="306"/>
      <c r="M3" s="20"/>
      <c r="N3" s="101"/>
      <c r="O3" s="101"/>
      <c r="P3" s="101"/>
      <c r="Q3" s="101"/>
      <c r="R3" s="101"/>
      <c r="S3" s="101"/>
      <c r="T3" s="101"/>
      <c r="U3" s="101"/>
      <c r="V3" s="101"/>
      <c r="W3" s="101"/>
      <c r="X3" s="101"/>
      <c r="Y3" s="101"/>
      <c r="Z3" s="101"/>
      <c r="AA3" s="101"/>
    </row>
    <row r="4" spans="1:2594" ht="17.100000000000001" customHeight="1" x14ac:dyDescent="0.3">
      <c r="A4" s="146"/>
      <c r="B4" s="20"/>
      <c r="C4" s="911" t="s">
        <v>492</v>
      </c>
      <c r="D4" s="911"/>
      <c r="E4" s="911"/>
      <c r="F4" s="881"/>
      <c r="G4" s="302" t="s">
        <v>10</v>
      </c>
      <c r="H4" s="304"/>
      <c r="I4" s="304"/>
      <c r="J4" s="305"/>
      <c r="K4" s="306"/>
      <c r="M4" s="20"/>
      <c r="N4" s="101"/>
      <c r="O4" s="101"/>
      <c r="P4" s="101"/>
      <c r="Q4" s="101"/>
      <c r="R4" s="101"/>
      <c r="S4" s="101"/>
      <c r="T4" s="101"/>
      <c r="U4" s="101"/>
      <c r="V4" s="101"/>
      <c r="W4" s="101"/>
      <c r="X4" s="101"/>
      <c r="Y4" s="101"/>
      <c r="Z4" s="892" t="s">
        <v>508</v>
      </c>
      <c r="AA4" s="892"/>
      <c r="AB4" s="892"/>
    </row>
    <row r="5" spans="1:2594" ht="17.100000000000001" customHeight="1" x14ac:dyDescent="0.55000000000000004">
      <c r="A5" s="146"/>
      <c r="B5" s="84" t="s">
        <v>0</v>
      </c>
      <c r="C5" s="912" t="s">
        <v>46</v>
      </c>
      <c r="D5" s="912"/>
      <c r="E5" s="912"/>
      <c r="F5" s="913"/>
      <c r="G5" s="302" t="s">
        <v>11</v>
      </c>
      <c r="H5" s="304"/>
      <c r="I5" s="309"/>
      <c r="J5" s="344" t="s">
        <v>12</v>
      </c>
      <c r="K5" s="306"/>
      <c r="M5" s="20"/>
      <c r="N5" s="101"/>
      <c r="O5" s="619" t="s">
        <v>507</v>
      </c>
      <c r="P5" s="101"/>
      <c r="Q5" s="101"/>
      <c r="R5" s="101"/>
      <c r="S5" s="101"/>
      <c r="T5" s="101"/>
      <c r="U5" s="101"/>
      <c r="V5" s="101"/>
      <c r="W5" s="101"/>
      <c r="X5" s="101"/>
      <c r="Y5" s="101"/>
      <c r="Z5" s="892"/>
      <c r="AA5" s="892"/>
      <c r="AB5" s="892"/>
    </row>
    <row r="6" spans="1:2594" ht="17.100000000000001" customHeight="1" thickBot="1" x14ac:dyDescent="0.5">
      <c r="A6" s="146"/>
      <c r="B6" s="197"/>
      <c r="C6" s="196"/>
      <c r="D6" s="198"/>
      <c r="E6" s="198"/>
      <c r="F6" s="20"/>
      <c r="G6" s="307" t="s">
        <v>13</v>
      </c>
      <c r="H6" s="304"/>
      <c r="I6" s="304"/>
      <c r="J6" s="305"/>
      <c r="K6" s="306"/>
      <c r="M6" s="20"/>
      <c r="N6" s="101"/>
      <c r="O6" s="20"/>
      <c r="P6" s="20"/>
      <c r="Q6" s="101"/>
      <c r="R6" s="101"/>
      <c r="S6" s="101"/>
      <c r="T6" s="203" t="str">
        <f>G2</f>
        <v xml:space="preserve">Country: </v>
      </c>
      <c r="U6" s="914" t="str">
        <f>H2</f>
        <v xml:space="preserve"> </v>
      </c>
      <c r="V6" s="914"/>
      <c r="W6" s="914"/>
      <c r="X6" s="914"/>
      <c r="Y6" s="252"/>
      <c r="Z6" s="252"/>
      <c r="AA6" s="252"/>
      <c r="AC6" s="272" t="str">
        <f>G2</f>
        <v xml:space="preserve">Country: </v>
      </c>
      <c r="AD6" s="251" t="str">
        <f>H2</f>
        <v xml:space="preserve"> </v>
      </c>
    </row>
    <row r="7" spans="1:2594" ht="21" x14ac:dyDescent="0.35">
      <c r="A7" s="147"/>
      <c r="B7" s="917" t="s">
        <v>78</v>
      </c>
      <c r="C7" s="917"/>
      <c r="D7" s="917"/>
      <c r="E7" s="282" t="s">
        <v>72</v>
      </c>
      <c r="F7" s="235" t="s">
        <v>0</v>
      </c>
      <c r="G7" s="117" t="s">
        <v>0</v>
      </c>
      <c r="H7" s="199"/>
      <c r="I7" s="199"/>
      <c r="J7" s="200"/>
      <c r="K7" s="201"/>
      <c r="M7" s="20"/>
      <c r="N7" s="204"/>
      <c r="O7" s="205" t="s">
        <v>46</v>
      </c>
      <c r="P7" s="206"/>
      <c r="Q7" s="915" t="s">
        <v>69</v>
      </c>
      <c r="R7" s="915"/>
      <c r="S7" s="915"/>
      <c r="T7" s="915"/>
      <c r="U7" s="915"/>
      <c r="V7" s="915"/>
      <c r="W7" s="915"/>
      <c r="X7" s="916"/>
      <c r="Y7" s="248"/>
      <c r="Z7" s="255"/>
      <c r="AA7" s="243"/>
      <c r="AB7" s="256"/>
      <c r="AC7" s="257"/>
      <c r="AD7" s="258"/>
    </row>
    <row r="8" spans="1:2594" s="15" customFormat="1" ht="13.5" customHeight="1" x14ac:dyDescent="0.3">
      <c r="A8" s="148" t="s">
        <v>15</v>
      </c>
      <c r="B8" s="3" t="s">
        <v>0</v>
      </c>
      <c r="C8" s="105" t="s">
        <v>42</v>
      </c>
      <c r="D8" s="897" t="s">
        <v>2</v>
      </c>
      <c r="E8" s="898"/>
      <c r="F8" s="899"/>
      <c r="G8" s="900"/>
      <c r="H8" s="899" t="s">
        <v>5</v>
      </c>
      <c r="I8" s="899"/>
      <c r="J8" s="899"/>
      <c r="K8" s="904"/>
      <c r="L8" s="228"/>
      <c r="M8" s="229"/>
      <c r="N8" s="207" t="str">
        <f>A8</f>
        <v>Product</v>
      </c>
      <c r="O8" s="64"/>
      <c r="P8" s="111"/>
      <c r="Q8" s="898" t="str">
        <f>D8</f>
        <v>I M P O R T</v>
      </c>
      <c r="R8" s="898"/>
      <c r="S8" s="898"/>
      <c r="T8" s="900"/>
      <c r="U8" s="899" t="str">
        <f>H8</f>
        <v>E X P O R T</v>
      </c>
      <c r="V8" s="899" t="s">
        <v>0</v>
      </c>
      <c r="W8" s="899" t="s">
        <v>0</v>
      </c>
      <c r="X8" s="902" t="s">
        <v>0</v>
      </c>
      <c r="Y8" s="244"/>
      <c r="Z8" s="351" t="str">
        <f>A8</f>
        <v>Product</v>
      </c>
      <c r="AA8" s="244"/>
      <c r="AB8" s="259" t="s">
        <v>0</v>
      </c>
      <c r="AC8" s="905" t="s">
        <v>77</v>
      </c>
      <c r="AD8" s="906"/>
      <c r="AE8" s="15" t="s">
        <v>0</v>
      </c>
    </row>
    <row r="9" spans="1:2594" ht="12.75" customHeight="1" x14ac:dyDescent="0.3">
      <c r="A9" s="148" t="s">
        <v>25</v>
      </c>
      <c r="B9" s="48" t="s">
        <v>15</v>
      </c>
      <c r="C9" s="106" t="s">
        <v>43</v>
      </c>
      <c r="D9" s="895">
        <v>2020</v>
      </c>
      <c r="E9" s="894"/>
      <c r="F9" s="895">
        <f>D9+1</f>
        <v>2021</v>
      </c>
      <c r="G9" s="894"/>
      <c r="H9" s="893">
        <f>D9</f>
        <v>2020</v>
      </c>
      <c r="I9" s="894"/>
      <c r="J9" s="895">
        <f>F9</f>
        <v>2021</v>
      </c>
      <c r="K9" s="901"/>
      <c r="L9" s="230"/>
      <c r="M9" s="231"/>
      <c r="N9" s="399" t="str">
        <f>A9</f>
        <v>code</v>
      </c>
      <c r="O9" s="64"/>
      <c r="P9" s="114"/>
      <c r="Q9" s="893">
        <f>D9</f>
        <v>2020</v>
      </c>
      <c r="R9" s="894" t="s">
        <v>0</v>
      </c>
      <c r="S9" s="895">
        <f>F9</f>
        <v>2021</v>
      </c>
      <c r="T9" s="894" t="s">
        <v>0</v>
      </c>
      <c r="U9" s="893">
        <f>H9</f>
        <v>2020</v>
      </c>
      <c r="V9" s="894" t="s">
        <v>0</v>
      </c>
      <c r="W9" s="895">
        <f>J9</f>
        <v>2021</v>
      </c>
      <c r="X9" s="896" t="s">
        <v>0</v>
      </c>
      <c r="Y9" s="113"/>
      <c r="Z9" s="352" t="str">
        <f>A9</f>
        <v>code</v>
      </c>
      <c r="AA9" s="113"/>
      <c r="AB9" s="259" t="s">
        <v>0</v>
      </c>
      <c r="AC9" s="250">
        <f>H9</f>
        <v>2020</v>
      </c>
      <c r="AD9" s="260">
        <f>F9</f>
        <v>2021</v>
      </c>
      <c r="AE9" s="10" t="s">
        <v>0</v>
      </c>
    </row>
    <row r="10" spans="1:2594" ht="14.25" customHeight="1" x14ac:dyDescent="0.25">
      <c r="A10" s="149" t="s">
        <v>0</v>
      </c>
      <c r="B10" s="142"/>
      <c r="C10" s="55" t="s">
        <v>0</v>
      </c>
      <c r="D10" s="143" t="s">
        <v>1</v>
      </c>
      <c r="E10" s="143" t="s">
        <v>66</v>
      </c>
      <c r="F10" s="143" t="s">
        <v>1</v>
      </c>
      <c r="G10" s="143" t="s">
        <v>66</v>
      </c>
      <c r="H10" s="143" t="s">
        <v>1</v>
      </c>
      <c r="I10" s="143" t="s">
        <v>66</v>
      </c>
      <c r="J10" s="143" t="s">
        <v>1</v>
      </c>
      <c r="K10" s="150" t="s">
        <v>66</v>
      </c>
      <c r="L10" s="231"/>
      <c r="M10" s="231"/>
      <c r="N10" s="398" t="str">
        <f>A10</f>
        <v xml:space="preserve"> </v>
      </c>
      <c r="O10" s="397"/>
      <c r="P10" s="135"/>
      <c r="Q10" s="113" t="str">
        <f>D10</f>
        <v xml:space="preserve"> Quantity</v>
      </c>
      <c r="R10" s="105" t="str">
        <f>E10</f>
        <v>Value</v>
      </c>
      <c r="S10" s="48" t="str">
        <f>F10</f>
        <v xml:space="preserve"> Quantity</v>
      </c>
      <c r="T10" s="105" t="str">
        <f>G10</f>
        <v>Value</v>
      </c>
      <c r="U10" s="49" t="str">
        <f>H10</f>
        <v xml:space="preserve"> Quantity</v>
      </c>
      <c r="V10" s="105" t="str">
        <f>I10</f>
        <v>Value</v>
      </c>
      <c r="W10" s="48" t="str">
        <f>J10</f>
        <v xml:space="preserve"> Quantity</v>
      </c>
      <c r="X10" s="107" t="str">
        <f>K10</f>
        <v>Value</v>
      </c>
      <c r="Y10" s="113"/>
      <c r="Z10" s="353" t="str">
        <f>A10</f>
        <v xml:space="preserve"> </v>
      </c>
      <c r="AA10" s="247"/>
      <c r="AB10" s="254" t="s">
        <v>0</v>
      </c>
      <c r="AC10" s="348"/>
      <c r="AD10" s="349"/>
    </row>
    <row r="11" spans="1:2594" s="121" customFormat="1" ht="15" customHeight="1" x14ac:dyDescent="0.2">
      <c r="A11" s="151">
        <v>1</v>
      </c>
      <c r="B11" s="118" t="s">
        <v>293</v>
      </c>
      <c r="C11" s="119" t="s">
        <v>87</v>
      </c>
      <c r="D11" s="390"/>
      <c r="E11" s="390"/>
      <c r="F11" s="390"/>
      <c r="G11" s="390"/>
      <c r="H11" s="390"/>
      <c r="I11" s="390"/>
      <c r="J11" s="390"/>
      <c r="K11" s="159"/>
      <c r="L11" s="232"/>
      <c r="M11" s="233"/>
      <c r="N11" s="122">
        <f t="shared" ref="N11:O18" si="0">A11</f>
        <v>1</v>
      </c>
      <c r="O11" s="118" t="str">
        <f t="shared" si="0"/>
        <v>ROUNDWOOD (WOOD IN THE ROUGH)</v>
      </c>
      <c r="P11" s="119" t="s">
        <v>87</v>
      </c>
      <c r="Q11" s="208">
        <f>D11-(D12+D15)</f>
        <v>0</v>
      </c>
      <c r="R11" s="209">
        <f t="shared" ref="R11:X11" si="1">E11-(E12+E15)</f>
        <v>0</v>
      </c>
      <c r="S11" s="209">
        <f t="shared" si="1"/>
        <v>0</v>
      </c>
      <c r="T11" s="209">
        <f t="shared" si="1"/>
        <v>0</v>
      </c>
      <c r="U11" s="209">
        <f t="shared" si="1"/>
        <v>0</v>
      </c>
      <c r="V11" s="209">
        <f t="shared" si="1"/>
        <v>0</v>
      </c>
      <c r="W11" s="209">
        <f t="shared" si="1"/>
        <v>0</v>
      </c>
      <c r="X11" s="210">
        <f t="shared" si="1"/>
        <v>0</v>
      </c>
      <c r="Y11" s="253"/>
      <c r="Z11" s="262">
        <f>A11</f>
        <v>1</v>
      </c>
      <c r="AA11" s="118" t="str">
        <f t="shared" ref="AA11:AA20" si="2">B11</f>
        <v>ROUNDWOOD (WOOD IN THE ROUGH)</v>
      </c>
      <c r="AB11" s="119" t="s">
        <v>87</v>
      </c>
      <c r="AC11" s="264">
        <f>IF(ISNUMBER('JQ1|Primary Products|Production'!D13+D11-H11),'JQ1|Primary Products|Production'!D13+D11-H11,IF(ISNUMBER(H11-D11),"NT " &amp; H11-D11,"…"))</f>
        <v>0</v>
      </c>
      <c r="AD11" s="265">
        <f>IF(ISNUMBER('JQ1|Primary Products|Production'!E13+F11-J11),'JQ1|Primary Products|Production'!E13+F11-J11,IF(ISNUMBER(J11-F11),"NT " &amp; J11-F11,"…"))</f>
        <v>0</v>
      </c>
      <c r="AE11" s="618" t="s">
        <v>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row>
    <row r="12" spans="1:2594" s="18" customFormat="1" ht="15" customHeight="1" x14ac:dyDescent="0.2">
      <c r="A12" s="153">
        <v>1.1000000000000001</v>
      </c>
      <c r="B12" s="489" t="s">
        <v>88</v>
      </c>
      <c r="C12" s="51" t="s">
        <v>87</v>
      </c>
      <c r="D12" s="52"/>
      <c r="E12" s="52"/>
      <c r="F12" s="52"/>
      <c r="G12" s="52"/>
      <c r="H12" s="391"/>
      <c r="I12" s="52"/>
      <c r="J12" s="52"/>
      <c r="K12" s="157"/>
      <c r="L12" s="232"/>
      <c r="M12" s="233"/>
      <c r="N12" s="4">
        <f t="shared" si="0"/>
        <v>1.1000000000000001</v>
      </c>
      <c r="O12" s="38" t="str">
        <f t="shared" si="0"/>
        <v>WOOD FUEL (INCLUDING WOOD FOR CHARCOAL)</v>
      </c>
      <c r="P12" s="51" t="s">
        <v>87</v>
      </c>
      <c r="Q12" s="615">
        <f>D12-(D13+D14)</f>
        <v>0</v>
      </c>
      <c r="R12" s="211">
        <f t="shared" ref="R12:X12" si="3">E12-(E13+E14)</f>
        <v>0</v>
      </c>
      <c r="S12" s="211">
        <f t="shared" si="3"/>
        <v>0</v>
      </c>
      <c r="T12" s="211">
        <f t="shared" si="3"/>
        <v>0</v>
      </c>
      <c r="U12" s="211">
        <f t="shared" si="3"/>
        <v>0</v>
      </c>
      <c r="V12" s="211">
        <f t="shared" si="3"/>
        <v>0</v>
      </c>
      <c r="W12" s="211">
        <f t="shared" si="3"/>
        <v>0</v>
      </c>
      <c r="X12" s="212">
        <f t="shared" si="3"/>
        <v>0</v>
      </c>
      <c r="Y12" s="234"/>
      <c r="Z12" s="354">
        <f t="shared" ref="Z12:AA69" si="4">A12</f>
        <v>1.1000000000000001</v>
      </c>
      <c r="AA12" s="38" t="str">
        <f t="shared" si="2"/>
        <v>WOOD FUEL (INCLUDING WOOD FOR CHARCOAL)</v>
      </c>
      <c r="AB12" s="51" t="s">
        <v>87</v>
      </c>
      <c r="AC12" s="350">
        <f>IF(ISNUMBER('JQ1|Primary Products|Production'!D14+D12-H12),'JQ1|Primary Products|Production'!D14+D12-H12,IF(ISNUMBER(H12-D12),"NT " &amp; H12-D12,"…"))</f>
        <v>0</v>
      </c>
      <c r="AD12" s="281">
        <f>IF(ISNUMBER('JQ1|Primary Products|Production'!E14+F12-J12),'JQ1|Primary Products|Production'!E14+F12-J12,IF(ISNUMBER(J12-F12),"NT " &amp; J12-F12,"…"))</f>
        <v>0</v>
      </c>
    </row>
    <row r="13" spans="1:2594" s="18" customFormat="1" ht="15" customHeight="1" x14ac:dyDescent="0.2">
      <c r="A13" s="661" t="s">
        <v>19</v>
      </c>
      <c r="B13" s="39" t="s">
        <v>3</v>
      </c>
      <c r="C13" s="47" t="s">
        <v>87</v>
      </c>
      <c r="D13" s="52"/>
      <c r="E13" s="52"/>
      <c r="F13" s="52"/>
      <c r="G13" s="54"/>
      <c r="H13" s="52"/>
      <c r="I13" s="52"/>
      <c r="J13" s="52"/>
      <c r="K13" s="155"/>
      <c r="L13" s="232"/>
      <c r="M13" s="233"/>
      <c r="N13" s="4" t="str">
        <f t="shared" ref="N13:N14" si="5">A13</f>
        <v>1.1.C</v>
      </c>
      <c r="O13" s="39" t="str">
        <f t="shared" ref="O13:O14" si="6">B13</f>
        <v>Coniferous</v>
      </c>
      <c r="P13" s="47" t="s">
        <v>87</v>
      </c>
      <c r="Q13" s="211"/>
      <c r="R13" s="211"/>
      <c r="S13" s="211"/>
      <c r="T13" s="211"/>
      <c r="U13" s="211"/>
      <c r="V13" s="211"/>
      <c r="W13" s="211"/>
      <c r="X13" s="212"/>
      <c r="Y13" s="234"/>
      <c r="Z13" s="354" t="str">
        <f t="shared" ref="Z13:Z14" si="7">A13</f>
        <v>1.1.C</v>
      </c>
      <c r="AA13" s="39" t="str">
        <f t="shared" ref="AA13:AA14" si="8">B13</f>
        <v>Coniferous</v>
      </c>
      <c r="AB13" s="47" t="s">
        <v>87</v>
      </c>
      <c r="AC13" s="350">
        <f>IF(ISNUMBER('JQ1|Primary Products|Production'!D15+D13-H13),'JQ1|Primary Products|Production'!D15+D13-H13,IF(ISNUMBER(H13-D13),"NT " &amp; H13-D13,"…"))</f>
        <v>0</v>
      </c>
      <c r="AD13" s="281">
        <f>IF(ISNUMBER('JQ1|Primary Products|Production'!E15+F13-J13),'JQ1|Primary Products|Production'!E15+F13-J13,IF(ISNUMBER(J13-F13),"NT " &amp; J13-F13,"…"))</f>
        <v>0</v>
      </c>
    </row>
    <row r="14" spans="1:2594" s="18" customFormat="1" ht="15" customHeight="1" x14ac:dyDescent="0.2">
      <c r="A14" s="661" t="s">
        <v>56</v>
      </c>
      <c r="B14" s="42" t="s">
        <v>4</v>
      </c>
      <c r="C14" s="51" t="s">
        <v>87</v>
      </c>
      <c r="D14" s="52"/>
      <c r="E14" s="52"/>
      <c r="F14" s="52"/>
      <c r="G14" s="54"/>
      <c r="H14" s="52"/>
      <c r="I14" s="52"/>
      <c r="J14" s="52"/>
      <c r="K14" s="155"/>
      <c r="L14" s="232"/>
      <c r="M14" s="233"/>
      <c r="N14" s="4" t="str">
        <f t="shared" si="5"/>
        <v>1.1.NC</v>
      </c>
      <c r="O14" s="39" t="str">
        <f t="shared" si="6"/>
        <v>Non-Coniferous</v>
      </c>
      <c r="P14" s="51" t="s">
        <v>87</v>
      </c>
      <c r="Q14" s="211"/>
      <c r="R14" s="211"/>
      <c r="S14" s="211"/>
      <c r="T14" s="211"/>
      <c r="U14" s="211"/>
      <c r="V14" s="211"/>
      <c r="W14" s="211"/>
      <c r="X14" s="212"/>
      <c r="Y14" s="234"/>
      <c r="Z14" s="354" t="str">
        <f t="shared" si="7"/>
        <v>1.1.NC</v>
      </c>
      <c r="AA14" s="39" t="str">
        <f t="shared" si="8"/>
        <v>Non-Coniferous</v>
      </c>
      <c r="AB14" s="47" t="s">
        <v>87</v>
      </c>
      <c r="AC14" s="350">
        <f>IF(ISNUMBER('JQ1|Primary Products|Production'!D16+D14-H14),'JQ1|Primary Products|Production'!D16+D14-H14,IF(ISNUMBER(H14-D14),"NT " &amp; H14-D14,"…"))</f>
        <v>0</v>
      </c>
      <c r="AD14" s="281">
        <f>IF(ISNUMBER('JQ1|Primary Products|Production'!E16+F14-J14),'JQ1|Primary Products|Production'!E16+F14-J14,IF(ISNUMBER(J14-F14),"NT " &amp; J14-F14,"…"))</f>
        <v>0</v>
      </c>
    </row>
    <row r="15" spans="1:2594" s="18" customFormat="1" ht="15" customHeight="1" x14ac:dyDescent="0.2">
      <c r="A15" s="153">
        <v>1.2</v>
      </c>
      <c r="B15" s="38" t="s">
        <v>292</v>
      </c>
      <c r="C15" s="56" t="s">
        <v>87</v>
      </c>
      <c r="D15" s="50"/>
      <c r="E15" s="50"/>
      <c r="F15" s="50"/>
      <c r="G15" s="50"/>
      <c r="H15" s="136"/>
      <c r="I15" s="53"/>
      <c r="J15" s="53"/>
      <c r="K15" s="154"/>
      <c r="L15" s="232"/>
      <c r="M15" s="233"/>
      <c r="N15" s="4">
        <f t="shared" si="0"/>
        <v>1.2</v>
      </c>
      <c r="O15" s="38" t="str">
        <f t="shared" si="0"/>
        <v>INDUSTRIAL ROUNDWOOD</v>
      </c>
      <c r="P15" s="56" t="s">
        <v>87</v>
      </c>
      <c r="Q15" s="616">
        <f>D15-(D16+D17)</f>
        <v>0</v>
      </c>
      <c r="R15" s="213">
        <f t="shared" ref="R15:X15" si="9">E15-(E16+E17)</f>
        <v>0</v>
      </c>
      <c r="S15" s="213">
        <f t="shared" si="9"/>
        <v>0</v>
      </c>
      <c r="T15" s="213">
        <f t="shared" si="9"/>
        <v>0</v>
      </c>
      <c r="U15" s="213">
        <f t="shared" si="9"/>
        <v>0</v>
      </c>
      <c r="V15" s="213">
        <f t="shared" si="9"/>
        <v>0</v>
      </c>
      <c r="W15" s="213">
        <f t="shared" si="9"/>
        <v>0</v>
      </c>
      <c r="X15" s="214">
        <f t="shared" si="9"/>
        <v>0</v>
      </c>
      <c r="Y15" s="253"/>
      <c r="Z15" s="354">
        <f t="shared" si="4"/>
        <v>1.2</v>
      </c>
      <c r="AA15" s="38" t="str">
        <f t="shared" si="2"/>
        <v>INDUSTRIAL ROUNDWOOD</v>
      </c>
      <c r="AB15" s="56" t="s">
        <v>87</v>
      </c>
      <c r="AC15" s="350">
        <f>IF(ISNUMBER('JQ1|Primary Products|Production'!D17+D15-H15),'JQ1|Primary Products|Production'!D17+D15-H15,IF(ISNUMBER(H15-D15),"NT " &amp; H15-D15,"…"))</f>
        <v>0</v>
      </c>
      <c r="AD15" s="281">
        <f>IF(ISNUMBER('JQ1|Primary Products|Production'!E17+F15-J15),'JQ1|Primary Products|Production'!E17+F15-J15,IF(ISNUMBER(J15-F15),"NT " &amp; J15-F15,"…"))</f>
        <v>0</v>
      </c>
    </row>
    <row r="16" spans="1:2594" s="18" customFormat="1" ht="15" customHeight="1" x14ac:dyDescent="0.2">
      <c r="A16" s="153" t="s">
        <v>20</v>
      </c>
      <c r="B16" s="39" t="s">
        <v>3</v>
      </c>
      <c r="C16" s="47" t="s">
        <v>87</v>
      </c>
      <c r="D16" s="52"/>
      <c r="E16" s="52"/>
      <c r="F16" s="52"/>
      <c r="G16" s="54"/>
      <c r="H16" s="52"/>
      <c r="I16" s="52"/>
      <c r="J16" s="52"/>
      <c r="K16" s="155"/>
      <c r="L16" s="232"/>
      <c r="M16" s="233"/>
      <c r="N16" s="4" t="str">
        <f t="shared" si="0"/>
        <v>1.2.C</v>
      </c>
      <c r="O16" s="39" t="str">
        <f t="shared" si="0"/>
        <v>Coniferous</v>
      </c>
      <c r="P16" s="47" t="s">
        <v>87</v>
      </c>
      <c r="Q16" s="211"/>
      <c r="R16" s="211"/>
      <c r="S16" s="211"/>
      <c r="T16" s="211"/>
      <c r="U16" s="211"/>
      <c r="V16" s="211"/>
      <c r="W16" s="211"/>
      <c r="X16" s="212"/>
      <c r="Y16" s="234"/>
      <c r="Z16" s="354" t="str">
        <f t="shared" si="4"/>
        <v>1.2.C</v>
      </c>
      <c r="AA16" s="39" t="str">
        <f t="shared" si="2"/>
        <v>Coniferous</v>
      </c>
      <c r="AB16" s="47" t="s">
        <v>87</v>
      </c>
      <c r="AC16" s="350">
        <f>IF(ISNUMBER('JQ1|Primary Products|Production'!D18+D16-H16),'JQ1|Primary Products|Production'!D18+D16-H16,IF(ISNUMBER(H16-D16),"NT " &amp; H16-D16,"…"))</f>
        <v>0</v>
      </c>
      <c r="AD16" s="281">
        <f>IF(ISNUMBER('JQ1|Primary Products|Production'!E18+F16-J16),'JQ1|Primary Products|Production'!E18+F16-J16,IF(ISNUMBER(J16-F16),"NT " &amp; J16-F16,"…"))</f>
        <v>0</v>
      </c>
    </row>
    <row r="17" spans="1:2594" s="18" customFormat="1" ht="15" customHeight="1" x14ac:dyDescent="0.2">
      <c r="A17" s="153" t="s">
        <v>57</v>
      </c>
      <c r="B17" s="39" t="s">
        <v>4</v>
      </c>
      <c r="C17" s="47" t="s">
        <v>87</v>
      </c>
      <c r="D17" s="52"/>
      <c r="E17" s="52"/>
      <c r="F17" s="52"/>
      <c r="G17" s="54"/>
      <c r="H17" s="52"/>
      <c r="I17" s="52"/>
      <c r="J17" s="52"/>
      <c r="K17" s="155"/>
      <c r="L17" s="232"/>
      <c r="M17" s="233"/>
      <c r="N17" s="4" t="str">
        <f t="shared" si="0"/>
        <v>1.2.NC</v>
      </c>
      <c r="O17" s="39" t="str">
        <f t="shared" si="0"/>
        <v>Non-Coniferous</v>
      </c>
      <c r="P17" s="47" t="s">
        <v>87</v>
      </c>
      <c r="Q17" s="211"/>
      <c r="R17" s="211"/>
      <c r="S17" s="211"/>
      <c r="T17" s="211"/>
      <c r="U17" s="211"/>
      <c r="V17" s="211"/>
      <c r="W17" s="211"/>
      <c r="X17" s="212"/>
      <c r="Y17" s="234"/>
      <c r="Z17" s="354" t="str">
        <f t="shared" si="4"/>
        <v>1.2.NC</v>
      </c>
      <c r="AA17" s="39" t="str">
        <f t="shared" si="2"/>
        <v>Non-Coniferous</v>
      </c>
      <c r="AB17" s="47" t="s">
        <v>87</v>
      </c>
      <c r="AC17" s="350">
        <f>IF(ISNUMBER('JQ1|Primary Products|Production'!D19+D17-H17),'JQ1|Primary Products|Production'!D19+D17-H17,IF(ISNUMBER(H17-D17),"NT " &amp; H17-D17,"…"))</f>
        <v>0</v>
      </c>
      <c r="AD17" s="281">
        <f>IF(ISNUMBER('JQ1|Primary Products|Production'!E19+F17-J17),'JQ1|Primary Products|Production'!E19+F17-J17,IF(ISNUMBER(J17-F17),"NT " &amp; J17-F17,"…"))</f>
        <v>0</v>
      </c>
    </row>
    <row r="18" spans="1:2594" s="18" customFormat="1" ht="15" customHeight="1" x14ac:dyDescent="0.2">
      <c r="A18" s="156" t="s">
        <v>65</v>
      </c>
      <c r="B18" s="60" t="s">
        <v>62</v>
      </c>
      <c r="C18" s="51" t="s">
        <v>87</v>
      </c>
      <c r="D18" s="52"/>
      <c r="E18" s="52"/>
      <c r="F18" s="52"/>
      <c r="G18" s="54"/>
      <c r="H18" s="52"/>
      <c r="I18" s="52"/>
      <c r="J18" s="52"/>
      <c r="K18" s="155"/>
      <c r="L18" s="232"/>
      <c r="M18" s="233"/>
      <c r="N18" s="4" t="str">
        <f t="shared" si="0"/>
        <v>1.2.NC.T</v>
      </c>
      <c r="O18" s="40" t="str">
        <f t="shared" si="0"/>
        <v>of which: Tropical</v>
      </c>
      <c r="P18" s="51" t="s">
        <v>87</v>
      </c>
      <c r="Q18" s="219" t="str">
        <f>IF(AND(ISNUMBER(D18/D17),D18&gt;D17),"&gt; 1.2.NC !!","")</f>
        <v/>
      </c>
      <c r="R18" s="219" t="str">
        <f t="shared" ref="R18:X18" si="10">IF(AND(ISNUMBER(E18/E17),E18&gt;E17),"&gt; 1.2.NC !!","")</f>
        <v/>
      </c>
      <c r="S18" s="219" t="str">
        <f t="shared" si="10"/>
        <v/>
      </c>
      <c r="T18" s="219" t="str">
        <f t="shared" si="10"/>
        <v/>
      </c>
      <c r="U18" s="219" t="str">
        <f t="shared" si="10"/>
        <v/>
      </c>
      <c r="V18" s="219" t="str">
        <f t="shared" si="10"/>
        <v/>
      </c>
      <c r="W18" s="219" t="str">
        <f t="shared" si="10"/>
        <v/>
      </c>
      <c r="X18" s="220" t="str">
        <f t="shared" si="10"/>
        <v/>
      </c>
      <c r="Y18" s="234"/>
      <c r="Z18" s="355" t="str">
        <f t="shared" si="4"/>
        <v>1.2.NC.T</v>
      </c>
      <c r="AA18" s="40" t="str">
        <f t="shared" si="2"/>
        <v>of which: Tropical</v>
      </c>
      <c r="AB18" s="51" t="s">
        <v>87</v>
      </c>
      <c r="AC18" s="350">
        <f>IF(ISNUMBER('JQ1|Primary Products|Production'!D20+D18-H18),'JQ1|Primary Products|Production'!D20+D18-H18,IF(ISNUMBER(H18-D18),"NT " &amp; H18-D18,"…"))</f>
        <v>0</v>
      </c>
      <c r="AD18" s="281">
        <f>IF(ISNUMBER('JQ1|Primary Products|Production'!E20+F18-J18),'JQ1|Primary Products|Production'!E20+F18-J18,IF(ISNUMBER(J18-F18),"NT " &amp; J18-F18,"…"))</f>
        <v>0</v>
      </c>
      <c r="AE18" s="17"/>
    </row>
    <row r="19" spans="1:2594" s="121" customFormat="1" ht="15" customHeight="1" x14ac:dyDescent="0.2">
      <c r="A19" s="158">
        <v>2</v>
      </c>
      <c r="B19" s="132" t="s">
        <v>29</v>
      </c>
      <c r="C19" s="119" t="s">
        <v>526</v>
      </c>
      <c r="D19" s="124"/>
      <c r="E19" s="124"/>
      <c r="F19" s="124"/>
      <c r="G19" s="125"/>
      <c r="H19" s="124"/>
      <c r="I19" s="124"/>
      <c r="J19" s="124"/>
      <c r="K19" s="159"/>
      <c r="L19" s="232"/>
      <c r="M19" s="233"/>
      <c r="N19" s="134">
        <f t="shared" ref="N19:N69" si="11">A19</f>
        <v>2</v>
      </c>
      <c r="O19" s="132" t="str">
        <f t="shared" ref="O19:O69" si="12">B19</f>
        <v>WOOD CHARCOAL</v>
      </c>
      <c r="P19" s="119" t="s">
        <v>526</v>
      </c>
      <c r="Q19" s="395"/>
      <c r="R19" s="395"/>
      <c r="S19" s="395"/>
      <c r="T19" s="395"/>
      <c r="U19" s="395"/>
      <c r="V19" s="395"/>
      <c r="W19" s="395"/>
      <c r="X19" s="396"/>
      <c r="Y19" s="234"/>
      <c r="Z19" s="263">
        <f t="shared" si="4"/>
        <v>2</v>
      </c>
      <c r="AA19" s="132" t="str">
        <f t="shared" si="2"/>
        <v>WOOD CHARCOAL</v>
      </c>
      <c r="AB19" s="852" t="s">
        <v>526</v>
      </c>
      <c r="AC19" s="266">
        <f>IF(ISNUMBER('JQ1|Primary Products|Production'!D31+D19-H19),'JQ1|Primary Products|Production'!D31+D19-H19,IF(ISNUMBER(H19-D19),"NT " &amp; H19-D19,"…"))</f>
        <v>0</v>
      </c>
      <c r="AD19" s="267">
        <f>IF(ISNUMBER('JQ1|Primary Products|Production'!E31+F19-J19),'JQ1|Primary Products|Production'!E31+F19-J19,IF(ISNUMBER(J19-F19),"NT " &amp; J19-F19,"…"))</f>
        <v>0</v>
      </c>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row>
    <row r="20" spans="1:2594" s="121" customFormat="1" ht="15" customHeight="1" x14ac:dyDescent="0.2">
      <c r="A20" s="151">
        <v>3</v>
      </c>
      <c r="B20" s="118" t="s">
        <v>91</v>
      </c>
      <c r="C20" s="119" t="s">
        <v>71</v>
      </c>
      <c r="D20" s="124"/>
      <c r="E20" s="124"/>
      <c r="F20" s="124"/>
      <c r="G20" s="125"/>
      <c r="H20" s="124"/>
      <c r="I20" s="124"/>
      <c r="J20" s="124"/>
      <c r="K20" s="159"/>
      <c r="L20" s="232"/>
      <c r="M20" s="233"/>
      <c r="N20" s="126">
        <f t="shared" si="11"/>
        <v>3</v>
      </c>
      <c r="O20" s="123" t="str">
        <f t="shared" si="12"/>
        <v>WOOD CHIPS, PARTICLES AND RESIDUES</v>
      </c>
      <c r="P20" s="119" t="s">
        <v>71</v>
      </c>
      <c r="Q20" s="394">
        <f>D20-(D21+D22)</f>
        <v>0</v>
      </c>
      <c r="R20" s="217">
        <f t="shared" ref="R20:X20" si="13">E20-(E21+E22)</f>
        <v>0</v>
      </c>
      <c r="S20" s="217">
        <f t="shared" si="13"/>
        <v>0</v>
      </c>
      <c r="T20" s="217">
        <f t="shared" si="13"/>
        <v>0</v>
      </c>
      <c r="U20" s="217">
        <f t="shared" si="13"/>
        <v>0</v>
      </c>
      <c r="V20" s="217">
        <f t="shared" si="13"/>
        <v>0</v>
      </c>
      <c r="W20" s="217">
        <f t="shared" si="13"/>
        <v>0</v>
      </c>
      <c r="X20" s="218">
        <f t="shared" si="13"/>
        <v>0</v>
      </c>
      <c r="Y20" s="234"/>
      <c r="Z20" s="400">
        <f t="shared" si="4"/>
        <v>3</v>
      </c>
      <c r="AA20" s="123" t="str">
        <f t="shared" si="2"/>
        <v>WOOD CHIPS, PARTICLES AND RESIDUES</v>
      </c>
      <c r="AB20" s="119" t="s">
        <v>71</v>
      </c>
      <c r="AC20" s="266">
        <f>IF(ISNUMBER('JQ1|Primary Products|Production'!D32+D20-H20),'JQ1|Primary Products|Production'!D32+D20-H20,IF(ISNUMBER(H20-D20),"NT " &amp; H20-D20,"…"))</f>
        <v>0</v>
      </c>
      <c r="AD20" s="267">
        <f>IF(ISNUMBER('JQ1|Primary Products|Production'!E32+F20-J20),'JQ1|Primary Products|Production'!E32+F20-J20,IF(ISNUMBER(J20-F20),"NT " &amp; J20-F20,"…"))</f>
        <v>0</v>
      </c>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row>
    <row r="21" spans="1:2594" s="18" customFormat="1" ht="15" customHeight="1" x14ac:dyDescent="0.2">
      <c r="A21" s="153" t="s">
        <v>89</v>
      </c>
      <c r="B21" s="41" t="s">
        <v>61</v>
      </c>
      <c r="C21" s="47" t="s">
        <v>71</v>
      </c>
      <c r="D21" s="52"/>
      <c r="E21" s="52"/>
      <c r="F21" s="52"/>
      <c r="G21" s="54"/>
      <c r="H21" s="52"/>
      <c r="I21" s="52"/>
      <c r="J21" s="52"/>
      <c r="K21" s="155"/>
      <c r="L21" s="232"/>
      <c r="M21" s="233"/>
      <c r="N21" s="4" t="str">
        <f>A21</f>
        <v>3.1</v>
      </c>
      <c r="O21" s="41" t="str">
        <f>B21</f>
        <v>WOOD CHIPS AND PARTICLES</v>
      </c>
      <c r="P21" s="47" t="s">
        <v>71</v>
      </c>
      <c r="Q21" s="211"/>
      <c r="R21" s="211"/>
      <c r="S21" s="211"/>
      <c r="T21" s="211"/>
      <c r="U21" s="211"/>
      <c r="V21" s="211"/>
      <c r="W21" s="211"/>
      <c r="X21" s="212"/>
      <c r="Y21" s="234" t="s">
        <v>0</v>
      </c>
      <c r="Z21" s="354" t="str">
        <f>A21</f>
        <v>3.1</v>
      </c>
      <c r="AA21" s="41" t="str">
        <f>B21</f>
        <v>WOOD CHIPS AND PARTICLES</v>
      </c>
      <c r="AB21" s="47" t="s">
        <v>71</v>
      </c>
      <c r="AC21" s="350">
        <f>IF(ISNUMBER('JQ1|Primary Products|Production'!D33+D21-H21),'JQ1|Primary Products|Production'!D33+D21-H21,IF(ISNUMBER(H21-D21),"NT " &amp; H21-D21,"…"))</f>
        <v>0</v>
      </c>
      <c r="AD21" s="281">
        <f>IF(ISNUMBER('JQ1|Primary Products|Production'!E33+F21-J21),'JQ1|Primary Products|Production'!E33+F21-J21,IF(ISNUMBER(J21-F21),"NT " &amp; J21-F21,"…"))</f>
        <v>0</v>
      </c>
    </row>
    <row r="22" spans="1:2594" s="18" customFormat="1" ht="15" customHeight="1" x14ac:dyDescent="0.2">
      <c r="A22" s="156" t="s">
        <v>90</v>
      </c>
      <c r="B22" s="44" t="s">
        <v>92</v>
      </c>
      <c r="C22" s="47" t="s">
        <v>71</v>
      </c>
      <c r="D22" s="52"/>
      <c r="E22" s="52"/>
      <c r="F22" s="52"/>
      <c r="G22" s="54"/>
      <c r="H22" s="52"/>
      <c r="I22" s="52"/>
      <c r="J22" s="52"/>
      <c r="K22" s="155"/>
      <c r="L22" s="232"/>
      <c r="M22" s="233"/>
      <c r="N22" s="5" t="str">
        <f>A22</f>
        <v>3.2</v>
      </c>
      <c r="O22" s="41" t="str">
        <f>B22</f>
        <v>WOOD RESIDUES (INCLUDING WOOD FOR AGGLOMERATES)</v>
      </c>
      <c r="P22" s="47" t="s">
        <v>71</v>
      </c>
      <c r="Q22" s="219"/>
      <c r="R22" s="219"/>
      <c r="S22" s="219"/>
      <c r="T22" s="219"/>
      <c r="U22" s="219"/>
      <c r="V22" s="219"/>
      <c r="W22" s="219"/>
      <c r="X22" s="220"/>
      <c r="Y22" s="234"/>
      <c r="Z22" s="354" t="str">
        <f>A22</f>
        <v>3.2</v>
      </c>
      <c r="AA22" s="41" t="str">
        <f>B22</f>
        <v>WOOD RESIDUES (INCLUDING WOOD FOR AGGLOMERATES)</v>
      </c>
      <c r="AB22" s="47" t="s">
        <v>71</v>
      </c>
      <c r="AC22" s="270">
        <f>IF(ISNUMBER('JQ1|Primary Products|Production'!D34+D22-H22),'JQ1|Primary Products|Production'!D34+D22-H22,IF(ISNUMBER(H22-D22),"NT " &amp; H22-D22,"…"))</f>
        <v>0</v>
      </c>
      <c r="AD22" s="281">
        <f>IF(ISNUMBER('JQ1|Primary Products|Production'!E34+F22-J22),'JQ1|Primary Products|Production'!E34+F22-J22,IF(ISNUMBER(J22-F22),"NT " &amp; J22-F22,"…"))</f>
        <v>0</v>
      </c>
    </row>
    <row r="23" spans="1:2594" s="121" customFormat="1" ht="15" customHeight="1" x14ac:dyDescent="0.2">
      <c r="A23" s="662" t="s">
        <v>386</v>
      </c>
      <c r="B23" s="132" t="s">
        <v>343</v>
      </c>
      <c r="C23" s="119" t="s">
        <v>526</v>
      </c>
      <c r="D23" s="124"/>
      <c r="E23" s="124"/>
      <c r="F23" s="124"/>
      <c r="G23" s="125"/>
      <c r="H23" s="124"/>
      <c r="I23" s="124"/>
      <c r="J23" s="124"/>
      <c r="K23" s="159"/>
      <c r="L23" s="232"/>
      <c r="M23" s="233"/>
      <c r="N23" s="130" t="str">
        <f t="shared" ref="N23" si="14">A23</f>
        <v>4</v>
      </c>
      <c r="O23" s="123" t="str">
        <f t="shared" ref="O23" si="15">B23</f>
        <v>RECOVERED POST-CONSUMER WOOD</v>
      </c>
      <c r="P23" s="119" t="s">
        <v>526</v>
      </c>
      <c r="Q23" s="394"/>
      <c r="R23" s="217"/>
      <c r="S23" s="217"/>
      <c r="T23" s="217"/>
      <c r="U23" s="217"/>
      <c r="V23" s="217"/>
      <c r="W23" s="217"/>
      <c r="X23" s="218"/>
      <c r="Y23" s="234"/>
      <c r="Z23" s="400" t="str">
        <f t="shared" ref="Z23" si="16">A23</f>
        <v>4</v>
      </c>
      <c r="AA23" s="123" t="str">
        <f t="shared" ref="AA23" si="17">B23</f>
        <v>RECOVERED POST-CONSUMER WOOD</v>
      </c>
      <c r="AB23" s="853" t="s">
        <v>526</v>
      </c>
      <c r="AC23" s="266">
        <f>IF(ISNUMBER('JQ1|Primary Products|Production'!D35+D23-H23),'JQ1|Primary Products|Production'!D35+D23-H23,IF(ISNUMBER(H23-D23),"NT " &amp; H23-D23,"…"))</f>
        <v>0</v>
      </c>
      <c r="AD23" s="267">
        <f>IF(ISNUMBER('JQ1|Primary Products|Production'!E35+F23-J23),'JQ1|Primary Products|Production'!E35+F23-J23,IF(ISNUMBER(J23-F23),"NT " &amp; J23-F23,"…"))</f>
        <v>0</v>
      </c>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row>
    <row r="24" spans="1:2594" s="121" customFormat="1" ht="15" customHeight="1" x14ac:dyDescent="0.2">
      <c r="A24" s="663" t="s">
        <v>344</v>
      </c>
      <c r="B24" s="118" t="s">
        <v>94</v>
      </c>
      <c r="C24" s="119" t="s">
        <v>526</v>
      </c>
      <c r="D24" s="124"/>
      <c r="E24" s="124"/>
      <c r="F24" s="124"/>
      <c r="G24" s="125"/>
      <c r="H24" s="124"/>
      <c r="I24" s="124"/>
      <c r="J24" s="124"/>
      <c r="K24" s="159"/>
      <c r="L24" s="232"/>
      <c r="M24" s="233"/>
      <c r="N24" s="130" t="str">
        <f t="shared" si="11"/>
        <v>5</v>
      </c>
      <c r="O24" s="123" t="str">
        <f t="shared" si="12"/>
        <v>WOOD PELLETS AND OTHER AGGLOMERATES</v>
      </c>
      <c r="P24" s="119" t="s">
        <v>526</v>
      </c>
      <c r="Q24" s="394">
        <f>D24-(D25+D26)</f>
        <v>0</v>
      </c>
      <c r="R24" s="217">
        <f t="shared" ref="R24:X24" si="18">E24-(E25+E26)</f>
        <v>0</v>
      </c>
      <c r="S24" s="217">
        <f t="shared" si="18"/>
        <v>0</v>
      </c>
      <c r="T24" s="217">
        <f t="shared" si="18"/>
        <v>0</v>
      </c>
      <c r="U24" s="217">
        <f t="shared" si="18"/>
        <v>0</v>
      </c>
      <c r="V24" s="217">
        <f t="shared" si="18"/>
        <v>0</v>
      </c>
      <c r="W24" s="217">
        <f t="shared" si="18"/>
        <v>0</v>
      </c>
      <c r="X24" s="218">
        <f t="shared" si="18"/>
        <v>0</v>
      </c>
      <c r="Y24" s="234"/>
      <c r="Z24" s="400" t="str">
        <f t="shared" si="4"/>
        <v>5</v>
      </c>
      <c r="AA24" s="123" t="str">
        <f t="shared" ref="AA24:AA35" si="19">B24</f>
        <v>WOOD PELLETS AND OTHER AGGLOMERATES</v>
      </c>
      <c r="AB24" s="853" t="s">
        <v>526</v>
      </c>
      <c r="AC24" s="266">
        <f>IF(ISNUMBER('JQ1|Primary Products|Production'!D36+D24-H24),'JQ1|Primary Products|Production'!D36+D24-H24,IF(ISNUMBER(H24-D24),"NT " &amp; H24-D24,"…"))</f>
        <v>0</v>
      </c>
      <c r="AD24" s="267">
        <f>IF(ISNUMBER('JQ1|Primary Products|Production'!E36+F24-J24),'JQ1|Primary Products|Production'!E36+F24-J24,IF(ISNUMBER(J24-F24),"NT " &amp; J24-F24,"…"))</f>
        <v>0</v>
      </c>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row>
    <row r="25" spans="1:2594" s="18" customFormat="1" ht="15" customHeight="1" x14ac:dyDescent="0.2">
      <c r="A25" s="661" t="s">
        <v>345</v>
      </c>
      <c r="B25" s="41" t="s">
        <v>93</v>
      </c>
      <c r="C25" s="47" t="s">
        <v>526</v>
      </c>
      <c r="D25" s="52"/>
      <c r="E25" s="52"/>
      <c r="F25" s="52"/>
      <c r="G25" s="54"/>
      <c r="H25" s="52"/>
      <c r="I25" s="52"/>
      <c r="J25" s="52"/>
      <c r="K25" s="155"/>
      <c r="L25" s="232"/>
      <c r="M25" s="233"/>
      <c r="N25" s="4" t="str">
        <f t="shared" si="11"/>
        <v>5.1</v>
      </c>
      <c r="O25" s="41" t="str">
        <f t="shared" si="12"/>
        <v>WOOD PELLETS</v>
      </c>
      <c r="P25" s="47" t="s">
        <v>526</v>
      </c>
      <c r="Q25" s="211"/>
      <c r="R25" s="211"/>
      <c r="S25" s="211"/>
      <c r="T25" s="211"/>
      <c r="U25" s="211"/>
      <c r="V25" s="211"/>
      <c r="W25" s="211"/>
      <c r="X25" s="212"/>
      <c r="Y25" s="234" t="s">
        <v>0</v>
      </c>
      <c r="Z25" s="354" t="str">
        <f t="shared" si="4"/>
        <v>5.1</v>
      </c>
      <c r="AA25" s="41" t="str">
        <f t="shared" si="19"/>
        <v>WOOD PELLETS</v>
      </c>
      <c r="AB25" s="853" t="s">
        <v>526</v>
      </c>
      <c r="AC25" s="350">
        <f>IF(ISNUMBER('JQ1|Primary Products|Production'!D37+D25-H25),'JQ1|Primary Products|Production'!D37+D25-H25,IF(ISNUMBER(H25-D25),"NT " &amp; H25-D25,"…"))</f>
        <v>0</v>
      </c>
      <c r="AD25" s="281">
        <f>IF(ISNUMBER('JQ1|Primary Products|Production'!E37+F25-J25),'JQ1|Primary Products|Production'!E37+F25-J25,IF(ISNUMBER(J25-F25),"NT " &amp; J25-F25,"…"))</f>
        <v>0</v>
      </c>
    </row>
    <row r="26" spans="1:2594" s="18" customFormat="1" ht="15" customHeight="1" x14ac:dyDescent="0.2">
      <c r="A26" s="661" t="s">
        <v>346</v>
      </c>
      <c r="B26" s="41" t="s">
        <v>95</v>
      </c>
      <c r="C26" s="47" t="s">
        <v>526</v>
      </c>
      <c r="D26" s="52"/>
      <c r="E26" s="52"/>
      <c r="F26" s="52"/>
      <c r="G26" s="54"/>
      <c r="H26" s="52"/>
      <c r="I26" s="52"/>
      <c r="J26" s="52"/>
      <c r="K26" s="155"/>
      <c r="L26" s="232"/>
      <c r="M26" s="233"/>
      <c r="N26" s="4" t="str">
        <f t="shared" si="11"/>
        <v>5.2</v>
      </c>
      <c r="O26" s="41" t="str">
        <f t="shared" si="12"/>
        <v>OTHER AGGLOMERATES</v>
      </c>
      <c r="P26" s="47" t="s">
        <v>526</v>
      </c>
      <c r="Q26" s="219"/>
      <c r="R26" s="219"/>
      <c r="S26" s="219"/>
      <c r="T26" s="219"/>
      <c r="U26" s="219"/>
      <c r="V26" s="219"/>
      <c r="W26" s="219"/>
      <c r="X26" s="220"/>
      <c r="Y26" s="234"/>
      <c r="Z26" s="353" t="str">
        <f t="shared" si="4"/>
        <v>5.2</v>
      </c>
      <c r="AA26" s="41" t="str">
        <f t="shared" si="19"/>
        <v>OTHER AGGLOMERATES</v>
      </c>
      <c r="AB26" s="853" t="s">
        <v>526</v>
      </c>
      <c r="AC26" s="270">
        <f>IF(ISNUMBER('JQ1|Primary Products|Production'!D38+D26-H26),'JQ1|Primary Products|Production'!D38+D26-H26,IF(ISNUMBER(H26-D26),"NT " &amp; H26-D26,"…"))</f>
        <v>0</v>
      </c>
      <c r="AD26" s="281">
        <f>IF(ISNUMBER('JQ1|Primary Products|Production'!E38+F26-J26),'JQ1|Primary Products|Production'!E38+F26-J26,IF(ISNUMBER(J26-F26),"NT " &amp; J26-F26,"…"))</f>
        <v>0</v>
      </c>
    </row>
    <row r="27" spans="1:2594" s="121" customFormat="1" ht="15" customHeight="1" x14ac:dyDescent="0.2">
      <c r="A27" s="664" t="s">
        <v>347</v>
      </c>
      <c r="B27" s="123" t="s">
        <v>395</v>
      </c>
      <c r="C27" s="119" t="s">
        <v>71</v>
      </c>
      <c r="D27" s="124"/>
      <c r="E27" s="124"/>
      <c r="F27" s="124"/>
      <c r="G27" s="125"/>
      <c r="H27" s="124"/>
      <c r="I27" s="124"/>
      <c r="J27" s="124"/>
      <c r="K27" s="159"/>
      <c r="L27" s="232"/>
      <c r="M27" s="233"/>
      <c r="N27" s="126" t="str">
        <f t="shared" si="11"/>
        <v>6</v>
      </c>
      <c r="O27" s="123" t="str">
        <f t="shared" si="12"/>
        <v>SAWNWOOD (INCLUDING SLEEPERS)</v>
      </c>
      <c r="P27" s="119" t="s">
        <v>71</v>
      </c>
      <c r="Q27" s="394">
        <f>D27-(D28+D29)</f>
        <v>0</v>
      </c>
      <c r="R27" s="217">
        <f t="shared" ref="R27:X27" si="20">E27-(E28+E29)</f>
        <v>0</v>
      </c>
      <c r="S27" s="217">
        <f t="shared" si="20"/>
        <v>0</v>
      </c>
      <c r="T27" s="217">
        <f t="shared" si="20"/>
        <v>0</v>
      </c>
      <c r="U27" s="217">
        <f t="shared" si="20"/>
        <v>0</v>
      </c>
      <c r="V27" s="217">
        <f t="shared" si="20"/>
        <v>0</v>
      </c>
      <c r="W27" s="217">
        <f t="shared" si="20"/>
        <v>0</v>
      </c>
      <c r="X27" s="218">
        <f t="shared" si="20"/>
        <v>0</v>
      </c>
      <c r="Y27" s="253"/>
      <c r="Z27" s="262" t="str">
        <f t="shared" si="4"/>
        <v>6</v>
      </c>
      <c r="AA27" s="123" t="str">
        <f t="shared" si="19"/>
        <v>SAWNWOOD (INCLUDING SLEEPERS)</v>
      </c>
      <c r="AB27" s="119" t="s">
        <v>71</v>
      </c>
      <c r="AC27" s="266">
        <f>IF(ISNUMBER('JQ1|Primary Products|Production'!D39+D27-H27),'JQ1|Primary Products|Production'!D39+D27-H27,IF(ISNUMBER(H27-D27),"NT " &amp; H27-D27,"…"))</f>
        <v>0</v>
      </c>
      <c r="AD27" s="267">
        <f>IF(ISNUMBER('JQ1|Primary Products|Production'!E39+F27-J27),'JQ1|Primary Products|Production'!E39+F27-J27,IF(ISNUMBER(J27-F27),"NT " &amp; J27-F27,"…"))</f>
        <v>0</v>
      </c>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row>
    <row r="28" spans="1:2594" s="18" customFormat="1" ht="15" customHeight="1" x14ac:dyDescent="0.2">
      <c r="A28" s="661" t="s">
        <v>348</v>
      </c>
      <c r="B28" s="41" t="s">
        <v>3</v>
      </c>
      <c r="C28" s="47" t="s">
        <v>71</v>
      </c>
      <c r="D28" s="52"/>
      <c r="E28" s="52"/>
      <c r="F28" s="52"/>
      <c r="G28" s="54"/>
      <c r="H28" s="52"/>
      <c r="I28" s="52"/>
      <c r="J28" s="52"/>
      <c r="K28" s="155"/>
      <c r="L28" s="232"/>
      <c r="M28" s="233"/>
      <c r="N28" s="4" t="str">
        <f t="shared" si="11"/>
        <v>6.C</v>
      </c>
      <c r="O28" s="41" t="str">
        <f t="shared" si="12"/>
        <v>Coniferous</v>
      </c>
      <c r="P28" s="47" t="s">
        <v>71</v>
      </c>
      <c r="Q28" s="211"/>
      <c r="R28" s="211"/>
      <c r="S28" s="211"/>
      <c r="T28" s="211"/>
      <c r="U28" s="211"/>
      <c r="V28" s="211"/>
      <c r="W28" s="211"/>
      <c r="X28" s="212"/>
      <c r="Y28" s="234" t="s">
        <v>0</v>
      </c>
      <c r="Z28" s="354" t="str">
        <f t="shared" si="4"/>
        <v>6.C</v>
      </c>
      <c r="AA28" s="41" t="str">
        <f t="shared" si="19"/>
        <v>Coniferous</v>
      </c>
      <c r="AB28" s="47" t="s">
        <v>71</v>
      </c>
      <c r="AC28" s="350">
        <f>IF(ISNUMBER('JQ1|Primary Products|Production'!D40+D28-H28),'JQ1|Primary Products|Production'!D40+D28-H28,IF(ISNUMBER(H28-D28),"NT " &amp; H28-D28,"…"))</f>
        <v>0</v>
      </c>
      <c r="AD28" s="281">
        <f>IF(ISNUMBER('JQ1|Primary Products|Production'!E40+F28-J28),'JQ1|Primary Products|Production'!E40+F28-J28,IF(ISNUMBER(J28-F28),"NT " &amp; J28-F28,"…"))</f>
        <v>0</v>
      </c>
    </row>
    <row r="29" spans="1:2594" s="18" customFormat="1" ht="15" customHeight="1" x14ac:dyDescent="0.2">
      <c r="A29" s="661" t="s">
        <v>349</v>
      </c>
      <c r="B29" s="41" t="s">
        <v>4</v>
      </c>
      <c r="C29" s="47" t="s">
        <v>71</v>
      </c>
      <c r="D29" s="52"/>
      <c r="E29" s="52"/>
      <c r="F29" s="52"/>
      <c r="G29" s="54"/>
      <c r="H29" s="52"/>
      <c r="I29" s="52"/>
      <c r="J29" s="52"/>
      <c r="K29" s="155"/>
      <c r="L29" s="232"/>
      <c r="M29" s="233"/>
      <c r="N29" s="4" t="str">
        <f t="shared" si="11"/>
        <v>6.NC</v>
      </c>
      <c r="O29" s="41" t="str">
        <f t="shared" si="12"/>
        <v>Non-Coniferous</v>
      </c>
      <c r="P29" s="47" t="s">
        <v>71</v>
      </c>
      <c r="Q29" s="211"/>
      <c r="R29" s="211"/>
      <c r="S29" s="211"/>
      <c r="T29" s="211"/>
      <c r="U29" s="211"/>
      <c r="V29" s="211"/>
      <c r="W29" s="211"/>
      <c r="X29" s="212"/>
      <c r="Y29" s="234"/>
      <c r="Z29" s="354" t="str">
        <f t="shared" si="4"/>
        <v>6.NC</v>
      </c>
      <c r="AA29" s="41" t="str">
        <f t="shared" si="19"/>
        <v>Non-Coniferous</v>
      </c>
      <c r="AB29" s="47" t="s">
        <v>71</v>
      </c>
      <c r="AC29" s="270">
        <f>IF(ISNUMBER('JQ1|Primary Products|Production'!D41+D29-H29),'JQ1|Primary Products|Production'!D41+D29-H29,IF(ISNUMBER(H29-D29),"NT " &amp; H29-D29,"…"))</f>
        <v>0</v>
      </c>
      <c r="AD29" s="281">
        <f>IF(ISNUMBER('JQ1|Primary Products|Production'!E41+F29-J29),'JQ1|Primary Products|Production'!E41+F29-J29,IF(ISNUMBER(J29-F29),"NT " &amp; J29-F29,"…"))</f>
        <v>0</v>
      </c>
    </row>
    <row r="30" spans="1:2594" s="18" customFormat="1" ht="15" customHeight="1" x14ac:dyDescent="0.2">
      <c r="A30" s="665" t="s">
        <v>350</v>
      </c>
      <c r="B30" s="42" t="s">
        <v>62</v>
      </c>
      <c r="C30" s="51" t="s">
        <v>71</v>
      </c>
      <c r="D30" s="52"/>
      <c r="E30" s="52"/>
      <c r="F30" s="52"/>
      <c r="G30" s="54"/>
      <c r="H30" s="52"/>
      <c r="I30" s="52"/>
      <c r="J30" s="52"/>
      <c r="K30" s="155"/>
      <c r="L30" s="232"/>
      <c r="M30" s="233"/>
      <c r="N30" s="5" t="str">
        <f t="shared" si="11"/>
        <v>6.NC.T</v>
      </c>
      <c r="O30" s="42" t="str">
        <f t="shared" si="12"/>
        <v>of which: Tropical</v>
      </c>
      <c r="P30" s="51" t="s">
        <v>71</v>
      </c>
      <c r="Q30" s="219" t="str">
        <f t="shared" ref="Q30:X30" si="21">IF(AND(ISNUMBER(D30/D29),D30&gt;D29),"&gt; 5.NC !!","")</f>
        <v/>
      </c>
      <c r="R30" s="219" t="str">
        <f t="shared" si="21"/>
        <v/>
      </c>
      <c r="S30" s="219" t="str">
        <f t="shared" si="21"/>
        <v/>
      </c>
      <c r="T30" s="219" t="str">
        <f t="shared" si="21"/>
        <v/>
      </c>
      <c r="U30" s="219" t="str">
        <f t="shared" si="21"/>
        <v/>
      </c>
      <c r="V30" s="219" t="str">
        <f t="shared" si="21"/>
        <v/>
      </c>
      <c r="W30" s="219" t="str">
        <f t="shared" si="21"/>
        <v/>
      </c>
      <c r="X30" s="359" t="str">
        <f t="shared" si="21"/>
        <v/>
      </c>
      <c r="Y30" s="234"/>
      <c r="Z30" s="353" t="str">
        <f t="shared" si="4"/>
        <v>6.NC.T</v>
      </c>
      <c r="AA30" s="42" t="str">
        <f t="shared" si="19"/>
        <v>of which: Tropical</v>
      </c>
      <c r="AB30" s="51" t="s">
        <v>71</v>
      </c>
      <c r="AC30" s="270">
        <f>IF(ISNUMBER('JQ1|Primary Products|Production'!D42+D30-H30),'JQ1|Primary Products|Production'!D42+D30-H30,IF(ISNUMBER(H30-D30),"NT " &amp; H30-D30,"…"))</f>
        <v>0</v>
      </c>
      <c r="AD30" s="281">
        <f>IF(ISNUMBER('JQ1|Primary Products|Production'!E42+F30-J30),'JQ1|Primary Products|Production'!E42+F30-J30,IF(ISNUMBER(J30-F30),"NT " &amp; J30-F30,"…"))</f>
        <v>0</v>
      </c>
      <c r="AE30" s="18" t="s">
        <v>0</v>
      </c>
    </row>
    <row r="31" spans="1:2594" s="121" customFormat="1" ht="15" customHeight="1" x14ac:dyDescent="0.2">
      <c r="A31" s="664" t="s">
        <v>351</v>
      </c>
      <c r="B31" s="123" t="s">
        <v>30</v>
      </c>
      <c r="C31" s="119" t="s">
        <v>71</v>
      </c>
      <c r="D31" s="124"/>
      <c r="E31" s="124"/>
      <c r="F31" s="124"/>
      <c r="G31" s="125"/>
      <c r="H31" s="124"/>
      <c r="I31" s="124"/>
      <c r="J31" s="124"/>
      <c r="K31" s="159"/>
      <c r="L31" s="232"/>
      <c r="M31" s="233"/>
      <c r="N31" s="126" t="str">
        <f t="shared" ref="N31:O34" si="22">A31</f>
        <v>7</v>
      </c>
      <c r="O31" s="123" t="str">
        <f t="shared" si="22"/>
        <v>VENEER SHEETS</v>
      </c>
      <c r="P31" s="119" t="s">
        <v>71</v>
      </c>
      <c r="Q31" s="394">
        <f>D31-(D32+D33)</f>
        <v>0</v>
      </c>
      <c r="R31" s="217">
        <f t="shared" ref="R31:X31" si="23">E31-(E32+E33)</f>
        <v>0</v>
      </c>
      <c r="S31" s="217">
        <f t="shared" si="23"/>
        <v>0</v>
      </c>
      <c r="T31" s="217">
        <f t="shared" si="23"/>
        <v>0</v>
      </c>
      <c r="U31" s="217">
        <f t="shared" si="23"/>
        <v>0</v>
      </c>
      <c r="V31" s="217">
        <f t="shared" si="23"/>
        <v>0</v>
      </c>
      <c r="W31" s="217">
        <f t="shared" si="23"/>
        <v>0</v>
      </c>
      <c r="X31" s="218">
        <f t="shared" si="23"/>
        <v>0</v>
      </c>
      <c r="Y31" s="253"/>
      <c r="Z31" s="262" t="str">
        <f t="shared" ref="Z31:AA34" si="24">A31</f>
        <v>7</v>
      </c>
      <c r="AA31" s="123" t="str">
        <f t="shared" si="24"/>
        <v>VENEER SHEETS</v>
      </c>
      <c r="AB31" s="119" t="s">
        <v>71</v>
      </c>
      <c r="AC31" s="266">
        <f>IF(ISNUMBER('JQ1|Primary Products|Production'!D43+D31-H31),'JQ1|Primary Products|Production'!D43+D31-H31,IF(ISNUMBER(H31-D31),"NT " &amp; H31-D31,"…"))</f>
        <v>0</v>
      </c>
      <c r="AD31" s="267">
        <f>IF(ISNUMBER('JQ1|Primary Products|Production'!E43+F31-J31),'JQ1|Primary Products|Production'!E43+F31-J31,IF(ISNUMBER(J31-F31),"NT " &amp; J31-F31,"…"))</f>
        <v>0</v>
      </c>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row>
    <row r="32" spans="1:2594" s="18" customFormat="1" ht="15" customHeight="1" x14ac:dyDescent="0.2">
      <c r="A32" s="661" t="s">
        <v>352</v>
      </c>
      <c r="B32" s="41" t="s">
        <v>3</v>
      </c>
      <c r="C32" s="47" t="s">
        <v>71</v>
      </c>
      <c r="D32" s="52"/>
      <c r="E32" s="52"/>
      <c r="F32" s="52"/>
      <c r="G32" s="54"/>
      <c r="H32" s="52"/>
      <c r="I32" s="52"/>
      <c r="J32" s="52"/>
      <c r="K32" s="155"/>
      <c r="L32" s="232"/>
      <c r="M32" s="233"/>
      <c r="N32" s="4" t="str">
        <f t="shared" si="22"/>
        <v>7.C</v>
      </c>
      <c r="O32" s="41" t="str">
        <f t="shared" si="22"/>
        <v>Coniferous</v>
      </c>
      <c r="P32" s="47" t="s">
        <v>71</v>
      </c>
      <c r="Q32" s="211"/>
      <c r="R32" s="211"/>
      <c r="S32" s="211"/>
      <c r="T32" s="211"/>
      <c r="U32" s="211"/>
      <c r="V32" s="211"/>
      <c r="W32" s="211"/>
      <c r="X32" s="212"/>
      <c r="Y32" s="234"/>
      <c r="Z32" s="354" t="str">
        <f t="shared" si="24"/>
        <v>7.C</v>
      </c>
      <c r="AA32" s="41" t="str">
        <f t="shared" si="24"/>
        <v>Coniferous</v>
      </c>
      <c r="AB32" s="47" t="s">
        <v>71</v>
      </c>
      <c r="AC32" s="350">
        <f>IF(ISNUMBER('JQ1|Primary Products|Production'!D44+D32-H32),'JQ1|Primary Products|Production'!D44+D32-H32,IF(ISNUMBER(H32-D32),"NT " &amp; H32-D32,"…"))</f>
        <v>0</v>
      </c>
      <c r="AD32" s="281">
        <f>IF(ISNUMBER('JQ1|Primary Products|Production'!E44+F32-J32),'JQ1|Primary Products|Production'!E44+F32-J32,IF(ISNUMBER(J32-F32),"NT " &amp; J32-F32,"…"))</f>
        <v>0</v>
      </c>
    </row>
    <row r="33" spans="1:2594" s="18" customFormat="1" ht="15" customHeight="1" x14ac:dyDescent="0.2">
      <c r="A33" s="661" t="s">
        <v>353</v>
      </c>
      <c r="B33" s="41" t="s">
        <v>4</v>
      </c>
      <c r="C33" s="47" t="s">
        <v>71</v>
      </c>
      <c r="D33" s="52"/>
      <c r="E33" s="52"/>
      <c r="F33" s="52"/>
      <c r="G33" s="54"/>
      <c r="H33" s="52"/>
      <c r="I33" s="52"/>
      <c r="J33" s="52"/>
      <c r="K33" s="155"/>
      <c r="L33" s="232"/>
      <c r="M33" s="233"/>
      <c r="N33" s="4" t="str">
        <f t="shared" si="22"/>
        <v>7.NC</v>
      </c>
      <c r="O33" s="41" t="str">
        <f t="shared" si="22"/>
        <v>Non-Coniferous</v>
      </c>
      <c r="P33" s="47" t="s">
        <v>71</v>
      </c>
      <c r="Q33" s="211"/>
      <c r="R33" s="211"/>
      <c r="S33" s="211"/>
      <c r="T33" s="211"/>
      <c r="U33" s="211"/>
      <c r="V33" s="211"/>
      <c r="W33" s="211"/>
      <c r="X33" s="212"/>
      <c r="Y33" s="234"/>
      <c r="Z33" s="354" t="str">
        <f t="shared" si="24"/>
        <v>7.NC</v>
      </c>
      <c r="AA33" s="41" t="str">
        <f t="shared" si="24"/>
        <v>Non-Coniferous</v>
      </c>
      <c r="AB33" s="47" t="s">
        <v>71</v>
      </c>
      <c r="AC33" s="270">
        <f>IF(ISNUMBER('JQ1|Primary Products|Production'!D45+D33-H33),'JQ1|Primary Products|Production'!D45+D33-H33,IF(ISNUMBER(H33-D33),"NT " &amp; H33-D33,"…"))</f>
        <v>0</v>
      </c>
      <c r="AD33" s="281">
        <f>IF(ISNUMBER('JQ1|Primary Products|Production'!E45+F33-J33),'JQ1|Primary Products|Production'!E45+F33-J33,IF(ISNUMBER(J33-F33),"NT " &amp; J33-F33,"…"))</f>
        <v>0</v>
      </c>
    </row>
    <row r="34" spans="1:2594" s="18" customFormat="1" ht="15" customHeight="1" x14ac:dyDescent="0.2">
      <c r="A34" s="665" t="s">
        <v>354</v>
      </c>
      <c r="B34" s="42" t="s">
        <v>62</v>
      </c>
      <c r="C34" s="51" t="s">
        <v>71</v>
      </c>
      <c r="D34" s="52"/>
      <c r="E34" s="52"/>
      <c r="F34" s="52"/>
      <c r="G34" s="54"/>
      <c r="H34" s="52"/>
      <c r="I34" s="52"/>
      <c r="J34" s="52"/>
      <c r="K34" s="155"/>
      <c r="L34" s="232"/>
      <c r="M34" s="233"/>
      <c r="N34" s="5" t="str">
        <f t="shared" si="22"/>
        <v>7.NC.T</v>
      </c>
      <c r="O34" s="42" t="str">
        <f t="shared" si="22"/>
        <v>of which: Tropical</v>
      </c>
      <c r="P34" s="51" t="s">
        <v>71</v>
      </c>
      <c r="Q34" s="219" t="str">
        <f t="shared" ref="Q34:X34" si="25">IF(AND(ISNUMBER(D34/D33),D34&gt;D33),"&gt; 6.1.NC !!","")</f>
        <v/>
      </c>
      <c r="R34" s="219" t="str">
        <f t="shared" si="25"/>
        <v/>
      </c>
      <c r="S34" s="219" t="str">
        <f t="shared" si="25"/>
        <v/>
      </c>
      <c r="T34" s="219" t="str">
        <f t="shared" si="25"/>
        <v/>
      </c>
      <c r="U34" s="219" t="str">
        <f t="shared" si="25"/>
        <v/>
      </c>
      <c r="V34" s="219" t="str">
        <f t="shared" si="25"/>
        <v/>
      </c>
      <c r="W34" s="219" t="str">
        <f t="shared" si="25"/>
        <v/>
      </c>
      <c r="X34" s="359" t="str">
        <f t="shared" si="25"/>
        <v/>
      </c>
      <c r="Y34" s="234"/>
      <c r="Z34" s="353" t="str">
        <f t="shared" si="24"/>
        <v>7.NC.T</v>
      </c>
      <c r="AA34" s="42" t="str">
        <f t="shared" si="24"/>
        <v>of which: Tropical</v>
      </c>
      <c r="AB34" s="51" t="s">
        <v>71</v>
      </c>
      <c r="AC34" s="270">
        <f>IF(ISNUMBER('JQ1|Primary Products|Production'!D46+D34-H34),'JQ1|Primary Products|Production'!D46+D34-H34,IF(ISNUMBER(H34-D34),"NT " &amp; H34-D34,"…"))</f>
        <v>0</v>
      </c>
      <c r="AD34" s="281">
        <f>IF(ISNUMBER('JQ1|Primary Products|Production'!E46+F34-J34),'JQ1|Primary Products|Production'!E46+F34-J34,IF(ISNUMBER(J34-F34),"NT " &amp; J34-F34,"…"))</f>
        <v>0</v>
      </c>
    </row>
    <row r="35" spans="1:2594" s="121" customFormat="1" ht="15" customHeight="1" x14ac:dyDescent="0.2">
      <c r="A35" s="663" t="s">
        <v>355</v>
      </c>
      <c r="B35" s="118" t="s">
        <v>31</v>
      </c>
      <c r="C35" s="133" t="s">
        <v>71</v>
      </c>
      <c r="D35" s="120"/>
      <c r="E35" s="120"/>
      <c r="F35" s="120"/>
      <c r="G35" s="127"/>
      <c r="H35" s="120"/>
      <c r="I35" s="120"/>
      <c r="J35" s="120"/>
      <c r="K35" s="152"/>
      <c r="L35" s="232"/>
      <c r="M35" s="233"/>
      <c r="N35" s="122" t="str">
        <f t="shared" si="11"/>
        <v>8</v>
      </c>
      <c r="O35" s="118" t="str">
        <f t="shared" si="12"/>
        <v>WOOD-BASED PANELS</v>
      </c>
      <c r="P35" s="133" t="s">
        <v>71</v>
      </c>
      <c r="Q35" s="394">
        <f>D35-(D36+D40+D42)</f>
        <v>0</v>
      </c>
      <c r="R35" s="217">
        <f t="shared" ref="R35:X35" si="26">E35-(E36+E40+E42)</f>
        <v>0</v>
      </c>
      <c r="S35" s="217">
        <f t="shared" si="26"/>
        <v>0</v>
      </c>
      <c r="T35" s="217">
        <f t="shared" si="26"/>
        <v>0</v>
      </c>
      <c r="U35" s="217">
        <f t="shared" si="26"/>
        <v>0</v>
      </c>
      <c r="V35" s="217">
        <f t="shared" si="26"/>
        <v>0</v>
      </c>
      <c r="W35" s="217">
        <f t="shared" si="26"/>
        <v>0</v>
      </c>
      <c r="X35" s="218">
        <f t="shared" si="26"/>
        <v>0</v>
      </c>
      <c r="Y35" s="253"/>
      <c r="Z35" s="262" t="str">
        <f t="shared" si="4"/>
        <v>8</v>
      </c>
      <c r="AA35" s="118" t="str">
        <f t="shared" si="19"/>
        <v>WOOD-BASED PANELS</v>
      </c>
      <c r="AB35" s="133" t="s">
        <v>71</v>
      </c>
      <c r="AC35" s="266">
        <f>IF(ISNUMBER('JQ1|Primary Products|Production'!D47+D35-H35),'JQ1|Primary Products|Production'!D47+D35-H35,IF(ISNUMBER(H35-D35),"NT " &amp; H35-D35,"…"))</f>
        <v>0</v>
      </c>
      <c r="AD35" s="267">
        <f>IF(ISNUMBER('JQ1|Primary Products|Production'!E47+F35-J35),'JQ1|Primary Products|Production'!E47+F35-J35,IF(ISNUMBER(J35-F35),"NT " &amp; J35-F35,"…"))</f>
        <v>0</v>
      </c>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row>
    <row r="36" spans="1:2594" s="18" customFormat="1" ht="15" customHeight="1" x14ac:dyDescent="0.2">
      <c r="A36" s="661" t="s">
        <v>242</v>
      </c>
      <c r="B36" s="41" t="s">
        <v>33</v>
      </c>
      <c r="C36" s="56" t="s">
        <v>71</v>
      </c>
      <c r="D36" s="50"/>
      <c r="E36" s="50"/>
      <c r="F36" s="50"/>
      <c r="G36" s="57"/>
      <c r="H36" s="50"/>
      <c r="I36" s="50"/>
      <c r="J36" s="50"/>
      <c r="K36" s="157"/>
      <c r="L36" s="232"/>
      <c r="M36" s="233"/>
      <c r="N36" s="4" t="str">
        <f t="shared" si="11"/>
        <v>8.1</v>
      </c>
      <c r="O36" s="41" t="str">
        <f t="shared" si="12"/>
        <v xml:space="preserve">PLYWOOD </v>
      </c>
      <c r="P36" s="56" t="s">
        <v>71</v>
      </c>
      <c r="Q36" s="616">
        <f>D36-(D37+D38)</f>
        <v>0</v>
      </c>
      <c r="R36" s="213">
        <f t="shared" ref="R36:X36" si="27">E36-(E37+E38)</f>
        <v>0</v>
      </c>
      <c r="S36" s="213">
        <f t="shared" si="27"/>
        <v>0</v>
      </c>
      <c r="T36" s="213">
        <f t="shared" si="27"/>
        <v>0</v>
      </c>
      <c r="U36" s="213">
        <f t="shared" si="27"/>
        <v>0</v>
      </c>
      <c r="V36" s="213">
        <f t="shared" si="27"/>
        <v>0</v>
      </c>
      <c r="W36" s="213">
        <f t="shared" si="27"/>
        <v>0</v>
      </c>
      <c r="X36" s="214">
        <f t="shared" si="27"/>
        <v>0</v>
      </c>
      <c r="Y36" s="253"/>
      <c r="Z36" s="354" t="str">
        <f t="shared" si="4"/>
        <v>8.1</v>
      </c>
      <c r="AA36" s="41" t="str">
        <f t="shared" si="4"/>
        <v xml:space="preserve">PLYWOOD </v>
      </c>
      <c r="AB36" s="56" t="s">
        <v>71</v>
      </c>
      <c r="AC36" s="350">
        <f>IF(ISNUMBER('JQ1|Primary Products|Production'!D48+D36-H36),'JQ1|Primary Products|Production'!D48+D36-H36,IF(ISNUMBER(H36-D36),"NT " &amp; H36-D36,"…"))</f>
        <v>0</v>
      </c>
      <c r="AD36" s="281">
        <f>IF(ISNUMBER('JQ1|Primary Products|Production'!E48+F36-J36),'JQ1|Primary Products|Production'!E48+F36-J36,IF(ISNUMBER(J36-F36),"NT " &amp; J36-F36,"…"))</f>
        <v>0</v>
      </c>
    </row>
    <row r="37" spans="1:2594" s="18" customFormat="1" ht="15" customHeight="1" x14ac:dyDescent="0.2">
      <c r="A37" s="661" t="s">
        <v>356</v>
      </c>
      <c r="B37" s="39" t="s">
        <v>3</v>
      </c>
      <c r="C37" s="47" t="s">
        <v>71</v>
      </c>
      <c r="D37" s="52"/>
      <c r="E37" s="52"/>
      <c r="F37" s="52"/>
      <c r="G37" s="54"/>
      <c r="H37" s="52"/>
      <c r="I37" s="52"/>
      <c r="J37" s="52"/>
      <c r="K37" s="155"/>
      <c r="L37" s="232"/>
      <c r="M37" s="233"/>
      <c r="N37" s="4" t="str">
        <f t="shared" si="11"/>
        <v>8.1.C</v>
      </c>
      <c r="O37" s="39" t="str">
        <f t="shared" si="12"/>
        <v>Coniferous</v>
      </c>
      <c r="P37" s="47" t="s">
        <v>71</v>
      </c>
      <c r="Q37" s="211"/>
      <c r="R37" s="211"/>
      <c r="S37" s="211"/>
      <c r="T37" s="211"/>
      <c r="U37" s="211"/>
      <c r="V37" s="211"/>
      <c r="W37" s="211"/>
      <c r="X37" s="212"/>
      <c r="Y37" s="234"/>
      <c r="Z37" s="354" t="str">
        <f t="shared" si="4"/>
        <v>8.1.C</v>
      </c>
      <c r="AA37" s="39" t="str">
        <f t="shared" si="4"/>
        <v>Coniferous</v>
      </c>
      <c r="AB37" s="47" t="s">
        <v>71</v>
      </c>
      <c r="AC37" s="350">
        <f>IF(ISNUMBER('JQ1|Primary Products|Production'!D49+D37-H37),'JQ1|Primary Products|Production'!D49+D37-H37,IF(ISNUMBER(H37-D37),"NT " &amp; H37-D37,"…"))</f>
        <v>0</v>
      </c>
      <c r="AD37" s="281">
        <f>IF(ISNUMBER('JQ1|Primary Products|Production'!E49+F37-J37),'JQ1|Primary Products|Production'!E49+F37-J37,IF(ISNUMBER(J37-F37),"NT " &amp; J37-F37,"…"))</f>
        <v>0</v>
      </c>
    </row>
    <row r="38" spans="1:2594" s="18" customFormat="1" ht="15" customHeight="1" x14ac:dyDescent="0.2">
      <c r="A38" s="661" t="s">
        <v>357</v>
      </c>
      <c r="B38" s="39" t="s">
        <v>4</v>
      </c>
      <c r="C38" s="47" t="s">
        <v>71</v>
      </c>
      <c r="D38" s="52"/>
      <c r="E38" s="52"/>
      <c r="F38" s="52"/>
      <c r="G38" s="52"/>
      <c r="H38" s="52"/>
      <c r="I38" s="52"/>
      <c r="J38" s="52"/>
      <c r="K38" s="155"/>
      <c r="L38" s="232"/>
      <c r="M38" s="233"/>
      <c r="N38" s="4" t="str">
        <f t="shared" si="11"/>
        <v>8.1.NC</v>
      </c>
      <c r="O38" s="39" t="str">
        <f t="shared" si="12"/>
        <v>Non-Coniferous</v>
      </c>
      <c r="P38" s="47" t="s">
        <v>71</v>
      </c>
      <c r="Q38" s="211"/>
      <c r="R38" s="211"/>
      <c r="S38" s="211"/>
      <c r="T38" s="211"/>
      <c r="U38" s="211"/>
      <c r="V38" s="211"/>
      <c r="W38" s="211"/>
      <c r="X38" s="212"/>
      <c r="Y38" s="234"/>
      <c r="Z38" s="354" t="str">
        <f t="shared" si="4"/>
        <v>8.1.NC</v>
      </c>
      <c r="AA38" s="39" t="str">
        <f t="shared" si="4"/>
        <v>Non-Coniferous</v>
      </c>
      <c r="AB38" s="47" t="s">
        <v>71</v>
      </c>
      <c r="AC38" s="350">
        <f>IF(ISNUMBER('JQ1|Primary Products|Production'!D50+D38-H38),'JQ1|Primary Products|Production'!D50+D38-H38,IF(ISNUMBER(H38-D38),"NT " &amp; H38-D38,"…"))</f>
        <v>0</v>
      </c>
      <c r="AD38" s="281">
        <f>IF(ISNUMBER('JQ1|Primary Products|Production'!E50+F38-J38),'JQ1|Primary Products|Production'!E50+F38-J38,IF(ISNUMBER(J38-F38),"NT " &amp; J38-F38,"…"))</f>
        <v>0</v>
      </c>
    </row>
    <row r="39" spans="1:2594" s="18" customFormat="1" ht="15" customHeight="1" x14ac:dyDescent="0.2">
      <c r="A39" s="661" t="s">
        <v>358</v>
      </c>
      <c r="B39" s="60" t="s">
        <v>62</v>
      </c>
      <c r="C39" s="51" t="s">
        <v>71</v>
      </c>
      <c r="D39" s="52"/>
      <c r="E39" s="52"/>
      <c r="F39" s="52"/>
      <c r="G39" s="52"/>
      <c r="H39" s="52"/>
      <c r="I39" s="52"/>
      <c r="J39" s="52"/>
      <c r="K39" s="155"/>
      <c r="L39" s="232"/>
      <c r="M39" s="233"/>
      <c r="N39" s="4" t="str">
        <f t="shared" si="11"/>
        <v>8.1.NC.T</v>
      </c>
      <c r="O39" s="40" t="str">
        <f t="shared" si="12"/>
        <v>of which: Tropical</v>
      </c>
      <c r="P39" s="51" t="s">
        <v>71</v>
      </c>
      <c r="Q39" s="211" t="str">
        <f t="shared" ref="Q39:X39" si="28">IF(AND(ISNUMBER(D39/D38),D39&gt;D38),"&gt; 6.2.NC !!","")</f>
        <v/>
      </c>
      <c r="R39" s="211" t="str">
        <f t="shared" si="28"/>
        <v/>
      </c>
      <c r="S39" s="211" t="str">
        <f t="shared" si="28"/>
        <v/>
      </c>
      <c r="T39" s="211" t="str">
        <f t="shared" si="28"/>
        <v/>
      </c>
      <c r="U39" s="211" t="str">
        <f t="shared" si="28"/>
        <v/>
      </c>
      <c r="V39" s="211" t="str">
        <f t="shared" si="28"/>
        <v/>
      </c>
      <c r="W39" s="211" t="str">
        <f t="shared" si="28"/>
        <v/>
      </c>
      <c r="X39" s="212" t="str">
        <f t="shared" si="28"/>
        <v/>
      </c>
      <c r="Y39" s="234" t="s">
        <v>0</v>
      </c>
      <c r="Z39" s="354" t="str">
        <f t="shared" si="4"/>
        <v>8.1.NC.T</v>
      </c>
      <c r="AA39" s="40" t="str">
        <f t="shared" si="4"/>
        <v>of which: Tropical</v>
      </c>
      <c r="AB39" s="51" t="s">
        <v>71</v>
      </c>
      <c r="AC39" s="350">
        <f>IF(ISNUMBER('JQ1|Primary Products|Production'!D51+D39-H39),'JQ1|Primary Products|Production'!D51+D39-H39,IF(ISNUMBER(H39-D39),"NT " &amp; H39-D39,"…"))</f>
        <v>0</v>
      </c>
      <c r="AD39" s="281">
        <f>IF(ISNUMBER('JQ1|Primary Products|Production'!E51+F39-J39),'JQ1|Primary Products|Production'!E51+F39-J39,IF(ISNUMBER(J39-F39),"NT " &amp; J39-F39,"…"))</f>
        <v>0</v>
      </c>
    </row>
    <row r="40" spans="1:2594" s="18" customFormat="1" ht="15" customHeight="1" x14ac:dyDescent="0.2">
      <c r="A40" s="661" t="s">
        <v>243</v>
      </c>
      <c r="B40" s="837" t="s">
        <v>522</v>
      </c>
      <c r="C40" s="56" t="s">
        <v>71</v>
      </c>
      <c r="D40" s="50"/>
      <c r="E40" s="50"/>
      <c r="F40" s="50"/>
      <c r="G40" s="50"/>
      <c r="H40" s="50"/>
      <c r="I40" s="50"/>
      <c r="J40" s="50"/>
      <c r="K40" s="157"/>
      <c r="L40" s="232"/>
      <c r="M40" s="233"/>
      <c r="N40" s="4" t="str">
        <f t="shared" si="11"/>
        <v>8.2</v>
      </c>
      <c r="O40" s="41" t="str">
        <f t="shared" si="12"/>
        <v>PARTICLE BOARD, ORIENTED STRAND BOARD (OSB) AND SIMILAR BOARD</v>
      </c>
      <c r="P40" s="56" t="s">
        <v>71</v>
      </c>
      <c r="Q40" s="211"/>
      <c r="R40" s="211"/>
      <c r="S40" s="211"/>
      <c r="T40" s="211"/>
      <c r="U40" s="211"/>
      <c r="V40" s="211"/>
      <c r="W40" s="211"/>
      <c r="X40" s="212"/>
      <c r="Y40" s="234"/>
      <c r="Z40" s="354" t="str">
        <f t="shared" si="4"/>
        <v>8.2</v>
      </c>
      <c r="AA40" s="41" t="str">
        <f t="shared" si="4"/>
        <v>PARTICLE BOARD, ORIENTED STRAND BOARD (OSB) AND SIMILAR BOARD</v>
      </c>
      <c r="AB40" s="56" t="s">
        <v>71</v>
      </c>
      <c r="AC40" s="350">
        <f>IF(ISNUMBER('JQ1|Primary Products|Production'!D52+D40-H40),'JQ1|Primary Products|Production'!D52+D40-H40,IF(ISNUMBER(H40-D40),"NT " &amp; H40-D40,"…"))</f>
        <v>0</v>
      </c>
      <c r="AD40" s="281">
        <f>IF(ISNUMBER('JQ1|Primary Products|Production'!E52+F40-J40),'JQ1|Primary Products|Production'!E52+F40-J40,IF(ISNUMBER(J40-F40),"NT " &amp; J40-F40,"…"))</f>
        <v>0</v>
      </c>
    </row>
    <row r="41" spans="1:2594" s="18" customFormat="1" ht="15" customHeight="1" x14ac:dyDescent="0.2">
      <c r="A41" s="661" t="s">
        <v>359</v>
      </c>
      <c r="B41" s="839" t="s">
        <v>523</v>
      </c>
      <c r="C41" s="51" t="s">
        <v>71</v>
      </c>
      <c r="D41" s="52"/>
      <c r="E41" s="52"/>
      <c r="F41" s="52"/>
      <c r="G41" s="52"/>
      <c r="H41" s="52"/>
      <c r="I41" s="52"/>
      <c r="J41" s="52"/>
      <c r="K41" s="155"/>
      <c r="L41" s="232"/>
      <c r="M41" s="233"/>
      <c r="N41" s="35" t="str">
        <f t="shared" si="11"/>
        <v>8.2.1</v>
      </c>
      <c r="O41" s="39" t="str">
        <f t="shared" si="12"/>
        <v>of which: ORIENTED STRAND BOARD (OSB)</v>
      </c>
      <c r="P41" s="51" t="s">
        <v>71</v>
      </c>
      <c r="Q41" s="211" t="str">
        <f t="shared" ref="Q41:X41" si="29">IF(AND(ISNUMBER(D41/D40),D41&gt;D40),"&gt; 6.3 !!","")</f>
        <v/>
      </c>
      <c r="R41" s="211" t="str">
        <f t="shared" si="29"/>
        <v/>
      </c>
      <c r="S41" s="211" t="str">
        <f t="shared" si="29"/>
        <v/>
      </c>
      <c r="T41" s="211" t="str">
        <f t="shared" si="29"/>
        <v/>
      </c>
      <c r="U41" s="211" t="str">
        <f t="shared" si="29"/>
        <v/>
      </c>
      <c r="V41" s="211" t="str">
        <f t="shared" si="29"/>
        <v/>
      </c>
      <c r="W41" s="211" t="str">
        <f t="shared" si="29"/>
        <v/>
      </c>
      <c r="X41" s="212" t="str">
        <f t="shared" si="29"/>
        <v/>
      </c>
      <c r="Y41" s="234"/>
      <c r="Z41" s="354" t="str">
        <f t="shared" si="4"/>
        <v>8.2.1</v>
      </c>
      <c r="AA41" s="43" t="str">
        <f t="shared" si="4"/>
        <v>of which: ORIENTED STRAND BOARD (OSB)</v>
      </c>
      <c r="AB41" s="51" t="s">
        <v>71</v>
      </c>
      <c r="AC41" s="350">
        <f>IF(ISNUMBER('JQ1|Primary Products|Production'!D53+D41-H41),'JQ1|Primary Products|Production'!D53+D41-H41,IF(ISNUMBER(H41-D41),"NT " &amp; H41-D41,"…"))</f>
        <v>0</v>
      </c>
      <c r="AD41" s="281">
        <f>IF(ISNUMBER('JQ1|Primary Products|Production'!E53+F41-J41),'JQ1|Primary Products|Production'!E53+F41-J41,IF(ISNUMBER(J41-F41),"NT " &amp; J41-F41,"…"))</f>
        <v>0</v>
      </c>
    </row>
    <row r="42" spans="1:2594" s="18" customFormat="1" ht="15" customHeight="1" x14ac:dyDescent="0.2">
      <c r="A42" s="661" t="s">
        <v>360</v>
      </c>
      <c r="B42" s="41" t="s">
        <v>34</v>
      </c>
      <c r="C42" s="56" t="s">
        <v>71</v>
      </c>
      <c r="D42" s="50"/>
      <c r="E42" s="50"/>
      <c r="F42" s="50"/>
      <c r="G42" s="50"/>
      <c r="H42" s="50"/>
      <c r="I42" s="50"/>
      <c r="J42" s="50"/>
      <c r="K42" s="157"/>
      <c r="L42" s="232"/>
      <c r="M42" s="233"/>
      <c r="N42" s="4" t="str">
        <f t="shared" si="11"/>
        <v>8.3</v>
      </c>
      <c r="O42" s="41" t="str">
        <f t="shared" si="12"/>
        <v xml:space="preserve">FIBREBOARD </v>
      </c>
      <c r="P42" s="56" t="s">
        <v>71</v>
      </c>
      <c r="Q42" s="223">
        <f>D42-(D43+D44+D45)</f>
        <v>0</v>
      </c>
      <c r="R42" s="223">
        <f t="shared" ref="R42:X42" si="30">E42-(E43+E44+E45)</f>
        <v>0</v>
      </c>
      <c r="S42" s="223">
        <f t="shared" si="30"/>
        <v>0</v>
      </c>
      <c r="T42" s="223">
        <f t="shared" si="30"/>
        <v>0</v>
      </c>
      <c r="U42" s="223">
        <f t="shared" si="30"/>
        <v>0</v>
      </c>
      <c r="V42" s="223">
        <f t="shared" si="30"/>
        <v>0</v>
      </c>
      <c r="W42" s="223">
        <f t="shared" si="30"/>
        <v>0</v>
      </c>
      <c r="X42" s="224">
        <f t="shared" si="30"/>
        <v>0</v>
      </c>
      <c r="Y42" s="347"/>
      <c r="Z42" s="354" t="str">
        <f t="shared" si="4"/>
        <v>8.3</v>
      </c>
      <c r="AA42" s="41" t="str">
        <f t="shared" si="4"/>
        <v xml:space="preserve">FIBREBOARD </v>
      </c>
      <c r="AB42" s="56" t="s">
        <v>71</v>
      </c>
      <c r="AC42" s="350">
        <f>IF(ISNUMBER('JQ1|Primary Products|Production'!D54+D42-H42),'JQ1|Primary Products|Production'!D54+D42-H42,IF(ISNUMBER(H42-D42),"NT " &amp; H42-D42,"…"))</f>
        <v>0</v>
      </c>
      <c r="AD42" s="281">
        <f>IF(ISNUMBER('JQ1|Primary Products|Production'!E54+F42-J42),'JQ1|Primary Products|Production'!E54+F42-J42,IF(ISNUMBER(J42-F42),"NT " &amp; J42-F42,"…"))</f>
        <v>0</v>
      </c>
    </row>
    <row r="43" spans="1:2594" s="18" customFormat="1" ht="15" customHeight="1" x14ac:dyDescent="0.2">
      <c r="A43" s="661" t="s">
        <v>361</v>
      </c>
      <c r="B43" s="39" t="s">
        <v>35</v>
      </c>
      <c r="C43" s="47" t="s">
        <v>71</v>
      </c>
      <c r="D43" s="52"/>
      <c r="E43" s="52"/>
      <c r="F43" s="52"/>
      <c r="G43" s="52"/>
      <c r="H43" s="52"/>
      <c r="I43" s="52"/>
      <c r="J43" s="52"/>
      <c r="K43" s="155"/>
      <c r="L43" s="232"/>
      <c r="M43" s="233"/>
      <c r="N43" s="4" t="str">
        <f t="shared" si="11"/>
        <v>8.3.1</v>
      </c>
      <c r="O43" s="39" t="str">
        <f t="shared" si="12"/>
        <v xml:space="preserve">HARDBOARD </v>
      </c>
      <c r="P43" s="47" t="s">
        <v>71</v>
      </c>
      <c r="Q43" s="211"/>
      <c r="R43" s="211"/>
      <c r="S43" s="211"/>
      <c r="T43" s="211"/>
      <c r="U43" s="211"/>
      <c r="V43" s="211"/>
      <c r="W43" s="211"/>
      <c r="X43" s="212"/>
      <c r="Y43" s="234"/>
      <c r="Z43" s="354" t="str">
        <f t="shared" si="4"/>
        <v>8.3.1</v>
      </c>
      <c r="AA43" s="39" t="str">
        <f t="shared" si="4"/>
        <v xml:space="preserve">HARDBOARD </v>
      </c>
      <c r="AB43" s="47" t="s">
        <v>71</v>
      </c>
      <c r="AC43" s="350">
        <f>IF(ISNUMBER('JQ1|Primary Products|Production'!D55+D43-H43),'JQ1|Primary Products|Production'!D55+D43-H43,IF(ISNUMBER(H43-D43),"NT " &amp; H43-D43,"…"))</f>
        <v>0</v>
      </c>
      <c r="AD43" s="281">
        <f>IF(ISNUMBER('JQ1|Primary Products|Production'!E55+F43-J43),'JQ1|Primary Products|Production'!E55+F43-J43,IF(ISNUMBER(J43-F43),"NT " &amp; J43-F43,"…"))</f>
        <v>0</v>
      </c>
    </row>
    <row r="44" spans="1:2594" s="18" customFormat="1" ht="15" customHeight="1" x14ac:dyDescent="0.2">
      <c r="A44" s="661" t="s">
        <v>362</v>
      </c>
      <c r="B44" s="39" t="s">
        <v>294</v>
      </c>
      <c r="C44" s="47" t="s">
        <v>71</v>
      </c>
      <c r="D44" s="52"/>
      <c r="E44" s="52"/>
      <c r="F44" s="52"/>
      <c r="G44" s="52"/>
      <c r="H44" s="52"/>
      <c r="I44" s="52"/>
      <c r="J44" s="52"/>
      <c r="K44" s="155"/>
      <c r="L44" s="232"/>
      <c r="M44" s="233"/>
      <c r="N44" s="4" t="str">
        <f t="shared" si="11"/>
        <v>8.3.2</v>
      </c>
      <c r="O44" s="39" t="str">
        <f t="shared" si="12"/>
        <v>MEDIUM/HIGH DENSITY FIBREBOARD (MDF/HDF)</v>
      </c>
      <c r="P44" s="47" t="s">
        <v>71</v>
      </c>
      <c r="Q44" s="211"/>
      <c r="R44" s="211"/>
      <c r="S44" s="211"/>
      <c r="T44" s="211"/>
      <c r="U44" s="211"/>
      <c r="V44" s="211"/>
      <c r="W44" s="211"/>
      <c r="X44" s="212"/>
      <c r="Y44" s="234"/>
      <c r="Z44" s="354" t="str">
        <f t="shared" si="4"/>
        <v>8.3.2</v>
      </c>
      <c r="AA44" s="39" t="str">
        <f t="shared" si="4"/>
        <v>MEDIUM/HIGH DENSITY FIBREBOARD (MDF/HDF)</v>
      </c>
      <c r="AB44" s="47" t="s">
        <v>71</v>
      </c>
      <c r="AC44" s="270">
        <f>IF(ISNUMBER('JQ1|Primary Products|Production'!D56+D44-H44),'JQ1|Primary Products|Production'!D56+D44-H44,IF(ISNUMBER(H44-D44),"NT " &amp; H44-D44,"…"))</f>
        <v>0</v>
      </c>
      <c r="AD44" s="281">
        <f>IF(ISNUMBER('JQ1|Primary Products|Production'!E56+F44-J44),'JQ1|Primary Products|Production'!E56+F44-J44,IF(ISNUMBER(J44-F44),"NT " &amp; J44-F44,"…"))</f>
        <v>0</v>
      </c>
    </row>
    <row r="45" spans="1:2594" s="18" customFormat="1" ht="15" customHeight="1" x14ac:dyDescent="0.2">
      <c r="A45" s="665" t="s">
        <v>363</v>
      </c>
      <c r="B45" s="42" t="s">
        <v>82</v>
      </c>
      <c r="C45" s="51" t="s">
        <v>71</v>
      </c>
      <c r="D45" s="52"/>
      <c r="E45" s="52"/>
      <c r="F45" s="52"/>
      <c r="G45" s="52"/>
      <c r="H45" s="52"/>
      <c r="I45" s="52"/>
      <c r="J45" s="52"/>
      <c r="K45" s="155"/>
      <c r="L45" s="232"/>
      <c r="M45" s="233"/>
      <c r="N45" s="5" t="str">
        <f t="shared" si="11"/>
        <v>8.3.3</v>
      </c>
      <c r="O45" s="42" t="str">
        <f t="shared" si="12"/>
        <v xml:space="preserve">OTHER FIBREBOARD </v>
      </c>
      <c r="P45" s="51" t="s">
        <v>71</v>
      </c>
      <c r="Q45" s="219"/>
      <c r="R45" s="219"/>
      <c r="S45" s="219"/>
      <c r="T45" s="219"/>
      <c r="U45" s="219"/>
      <c r="V45" s="219"/>
      <c r="W45" s="219"/>
      <c r="X45" s="220"/>
      <c r="Y45" s="234"/>
      <c r="Z45" s="353" t="str">
        <f t="shared" si="4"/>
        <v>8.3.3</v>
      </c>
      <c r="AA45" s="42" t="str">
        <f t="shared" si="4"/>
        <v xml:space="preserve">OTHER FIBREBOARD </v>
      </c>
      <c r="AB45" s="51" t="s">
        <v>71</v>
      </c>
      <c r="AC45" s="270">
        <f>IF(ISNUMBER('JQ1|Primary Products|Production'!D57+D45-H45),'JQ1|Primary Products|Production'!D57+D45-H45,IF(ISNUMBER(H45-D45),"NT " &amp; H45-D45,"…"))</f>
        <v>0</v>
      </c>
      <c r="AD45" s="281">
        <f>IF(ISNUMBER('JQ1|Primary Products|Production'!E57+F45-J45),'JQ1|Primary Products|Production'!E57+F45-J45,IF(ISNUMBER(J45-F45),"NT " &amp; J45-F45,"…"))</f>
        <v>0</v>
      </c>
    </row>
    <row r="46" spans="1:2594" s="121" customFormat="1" ht="15" customHeight="1" x14ac:dyDescent="0.2">
      <c r="A46" s="666" t="s">
        <v>244</v>
      </c>
      <c r="B46" s="132" t="s">
        <v>36</v>
      </c>
      <c r="C46" s="119" t="s">
        <v>526</v>
      </c>
      <c r="D46" s="120"/>
      <c r="E46" s="120"/>
      <c r="F46" s="120"/>
      <c r="G46" s="120"/>
      <c r="H46" s="120"/>
      <c r="I46" s="120"/>
      <c r="J46" s="120"/>
      <c r="K46" s="152"/>
      <c r="L46" s="232"/>
      <c r="M46" s="233"/>
      <c r="N46" s="129" t="str">
        <f t="shared" si="11"/>
        <v>9</v>
      </c>
      <c r="O46" s="118" t="str">
        <f t="shared" si="12"/>
        <v>WOOD PULP</v>
      </c>
      <c r="P46" s="119" t="s">
        <v>526</v>
      </c>
      <c r="Q46" s="394">
        <f>D46-(D47+D48+D52)</f>
        <v>0</v>
      </c>
      <c r="R46" s="217">
        <f t="shared" ref="R46:X46" si="31">E46-(E47+E48+E52)</f>
        <v>0</v>
      </c>
      <c r="S46" s="217">
        <f t="shared" si="31"/>
        <v>0</v>
      </c>
      <c r="T46" s="217">
        <f t="shared" si="31"/>
        <v>0</v>
      </c>
      <c r="U46" s="217">
        <f t="shared" si="31"/>
        <v>0</v>
      </c>
      <c r="V46" s="217">
        <f t="shared" si="31"/>
        <v>0</v>
      </c>
      <c r="W46" s="217">
        <f t="shared" si="31"/>
        <v>0</v>
      </c>
      <c r="X46" s="218">
        <f t="shared" si="31"/>
        <v>0</v>
      </c>
      <c r="Y46" s="253"/>
      <c r="Z46" s="262" t="str">
        <f t="shared" si="4"/>
        <v>9</v>
      </c>
      <c r="AA46" s="118" t="str">
        <f t="shared" si="4"/>
        <v>WOOD PULP</v>
      </c>
      <c r="AB46" s="854" t="s">
        <v>526</v>
      </c>
      <c r="AC46" s="268">
        <f>IF(ISNUMBER('JQ1|Primary Products|Production'!D58+D46-H46),'JQ1|Primary Products|Production'!D58+D46-H46,IF(ISNUMBER(H46-D46),"NT " &amp; H46-D46,"…"))</f>
        <v>0</v>
      </c>
      <c r="AD46" s="267">
        <f>IF(ISNUMBER('JQ1|Primary Products|Production'!E58+F46-J46),'JQ1|Primary Products|Production'!E58+F46-J46,IF(ISNUMBER(J46-F46),"NT " &amp; J46-F46,"…"))</f>
        <v>0</v>
      </c>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c r="BSL46" s="18"/>
      <c r="BSM46" s="18"/>
      <c r="BSN46" s="18"/>
      <c r="BSO46" s="18"/>
      <c r="BSP46" s="18"/>
      <c r="BSQ46" s="18"/>
      <c r="BSR46" s="18"/>
      <c r="BSS46" s="18"/>
      <c r="BST46" s="18"/>
      <c r="BSU46" s="18"/>
      <c r="BSV46" s="18"/>
      <c r="BSW46" s="18"/>
      <c r="BSX46" s="18"/>
      <c r="BSY46" s="18"/>
      <c r="BSZ46" s="18"/>
      <c r="BTA46" s="18"/>
      <c r="BTB46" s="18"/>
      <c r="BTC46" s="18"/>
      <c r="BTD46" s="18"/>
      <c r="BTE46" s="18"/>
      <c r="BTF46" s="18"/>
      <c r="BTG46" s="18"/>
      <c r="BTH46" s="18"/>
      <c r="BTI46" s="18"/>
      <c r="BTJ46" s="18"/>
      <c r="BTK46" s="18"/>
      <c r="BTL46" s="18"/>
      <c r="BTM46" s="18"/>
      <c r="BTN46" s="18"/>
      <c r="BTO46" s="18"/>
      <c r="BTP46" s="18"/>
      <c r="BTQ46" s="18"/>
      <c r="BTR46" s="18"/>
      <c r="BTS46" s="18"/>
      <c r="BTT46" s="18"/>
      <c r="BTU46" s="18"/>
      <c r="BTV46" s="18"/>
      <c r="BTW46" s="18"/>
      <c r="BTX46" s="18"/>
      <c r="BTY46" s="18"/>
      <c r="BTZ46" s="18"/>
      <c r="BUA46" s="18"/>
      <c r="BUB46" s="18"/>
      <c r="BUC46" s="18"/>
      <c r="BUD46" s="18"/>
      <c r="BUE46" s="18"/>
      <c r="BUF46" s="18"/>
      <c r="BUG46" s="18"/>
      <c r="BUH46" s="18"/>
      <c r="BUI46" s="18"/>
      <c r="BUJ46" s="18"/>
      <c r="BUK46" s="18"/>
      <c r="BUL46" s="18"/>
      <c r="BUM46" s="18"/>
      <c r="BUN46" s="18"/>
      <c r="BUO46" s="18"/>
      <c r="BUP46" s="18"/>
      <c r="BUQ46" s="18"/>
      <c r="BUR46" s="18"/>
      <c r="BUS46" s="18"/>
      <c r="BUT46" s="18"/>
      <c r="BUU46" s="18"/>
      <c r="BUV46" s="18"/>
      <c r="BUW46" s="18"/>
      <c r="BUX46" s="18"/>
      <c r="BUY46" s="18"/>
      <c r="BUZ46" s="18"/>
      <c r="BVA46" s="18"/>
      <c r="BVB46" s="18"/>
      <c r="BVC46" s="18"/>
      <c r="BVD46" s="18"/>
      <c r="BVE46" s="18"/>
      <c r="BVF46" s="18"/>
      <c r="BVG46" s="18"/>
      <c r="BVH46" s="18"/>
      <c r="BVI46" s="18"/>
      <c r="BVJ46" s="18"/>
      <c r="BVK46" s="18"/>
      <c r="BVL46" s="18"/>
      <c r="BVM46" s="18"/>
      <c r="BVN46" s="18"/>
      <c r="BVO46" s="18"/>
      <c r="BVP46" s="18"/>
      <c r="BVQ46" s="18"/>
      <c r="BVR46" s="18"/>
      <c r="BVS46" s="18"/>
      <c r="BVT46" s="18"/>
      <c r="BVU46" s="18"/>
      <c r="BVV46" s="18"/>
      <c r="BVW46" s="18"/>
      <c r="BVX46" s="18"/>
      <c r="BVY46" s="18"/>
      <c r="BVZ46" s="18"/>
      <c r="BWA46" s="18"/>
      <c r="BWB46" s="18"/>
      <c r="BWC46" s="18"/>
      <c r="BWD46" s="18"/>
      <c r="BWE46" s="18"/>
      <c r="BWF46" s="18"/>
      <c r="BWG46" s="18"/>
      <c r="BWH46" s="18"/>
      <c r="BWI46" s="18"/>
      <c r="BWJ46" s="18"/>
      <c r="BWK46" s="18"/>
      <c r="BWL46" s="18"/>
      <c r="BWM46" s="18"/>
      <c r="BWN46" s="18"/>
      <c r="BWO46" s="18"/>
      <c r="BWP46" s="18"/>
      <c r="BWQ46" s="18"/>
      <c r="BWR46" s="18"/>
      <c r="BWS46" s="18"/>
      <c r="BWT46" s="18"/>
      <c r="BWU46" s="18"/>
      <c r="BWV46" s="18"/>
      <c r="BWW46" s="18"/>
      <c r="BWX46" s="18"/>
      <c r="BWY46" s="18"/>
      <c r="BWZ46" s="18"/>
      <c r="BXA46" s="18"/>
      <c r="BXB46" s="18"/>
      <c r="BXC46" s="18"/>
      <c r="BXD46" s="18"/>
      <c r="BXE46" s="18"/>
      <c r="BXF46" s="18"/>
      <c r="BXG46" s="18"/>
      <c r="BXH46" s="18"/>
      <c r="BXI46" s="18"/>
      <c r="BXJ46" s="18"/>
      <c r="BXK46" s="18"/>
      <c r="BXL46" s="18"/>
      <c r="BXM46" s="18"/>
      <c r="BXN46" s="18"/>
      <c r="BXO46" s="18"/>
      <c r="BXP46" s="18"/>
      <c r="BXQ46" s="18"/>
      <c r="BXR46" s="18"/>
      <c r="BXS46" s="18"/>
      <c r="BXT46" s="18"/>
      <c r="BXU46" s="18"/>
      <c r="BXV46" s="18"/>
      <c r="BXW46" s="18"/>
      <c r="BXX46" s="18"/>
      <c r="BXY46" s="18"/>
      <c r="BXZ46" s="18"/>
      <c r="BYA46" s="18"/>
      <c r="BYB46" s="18"/>
      <c r="BYC46" s="18"/>
      <c r="BYD46" s="18"/>
      <c r="BYE46" s="18"/>
      <c r="BYF46" s="18"/>
      <c r="BYG46" s="18"/>
      <c r="BYH46" s="18"/>
      <c r="BYI46" s="18"/>
      <c r="BYJ46" s="18"/>
      <c r="BYK46" s="18"/>
      <c r="BYL46" s="18"/>
      <c r="BYM46" s="18"/>
      <c r="BYN46" s="18"/>
      <c r="BYO46" s="18"/>
      <c r="BYP46" s="18"/>
      <c r="BYQ46" s="18"/>
      <c r="BYR46" s="18"/>
      <c r="BYS46" s="18"/>
      <c r="BYT46" s="18"/>
      <c r="BYU46" s="18"/>
      <c r="BYV46" s="18"/>
      <c r="BYW46" s="18"/>
      <c r="BYX46" s="18"/>
      <c r="BYY46" s="18"/>
      <c r="BYZ46" s="18"/>
      <c r="BZA46" s="18"/>
      <c r="BZB46" s="18"/>
      <c r="BZC46" s="18"/>
      <c r="BZD46" s="18"/>
      <c r="BZE46" s="18"/>
      <c r="BZF46" s="18"/>
      <c r="BZG46" s="18"/>
      <c r="BZH46" s="18"/>
      <c r="BZI46" s="18"/>
      <c r="BZJ46" s="18"/>
      <c r="BZK46" s="18"/>
      <c r="BZL46" s="18"/>
      <c r="BZM46" s="18"/>
      <c r="BZN46" s="18"/>
      <c r="BZO46" s="18"/>
      <c r="BZP46" s="18"/>
      <c r="BZQ46" s="18"/>
      <c r="BZR46" s="18"/>
      <c r="BZS46" s="18"/>
      <c r="BZT46" s="18"/>
      <c r="BZU46" s="18"/>
      <c r="BZV46" s="18"/>
      <c r="BZW46" s="18"/>
      <c r="BZX46" s="18"/>
      <c r="BZY46" s="18"/>
      <c r="BZZ46" s="18"/>
      <c r="CAA46" s="18"/>
      <c r="CAB46" s="18"/>
      <c r="CAC46" s="18"/>
      <c r="CAD46" s="18"/>
      <c r="CAE46" s="18"/>
      <c r="CAF46" s="18"/>
      <c r="CAG46" s="18"/>
      <c r="CAH46" s="18"/>
      <c r="CAI46" s="18"/>
      <c r="CAJ46" s="18"/>
      <c r="CAK46" s="18"/>
      <c r="CAL46" s="18"/>
      <c r="CAM46" s="18"/>
      <c r="CAN46" s="18"/>
      <c r="CAO46" s="18"/>
      <c r="CAP46" s="18"/>
      <c r="CAQ46" s="18"/>
      <c r="CAR46" s="18"/>
      <c r="CAS46" s="18"/>
      <c r="CAT46" s="18"/>
      <c r="CAU46" s="18"/>
      <c r="CAV46" s="18"/>
      <c r="CAW46" s="18"/>
      <c r="CAX46" s="18"/>
      <c r="CAY46" s="18"/>
      <c r="CAZ46" s="18"/>
      <c r="CBA46" s="18"/>
      <c r="CBB46" s="18"/>
      <c r="CBC46" s="18"/>
      <c r="CBD46" s="18"/>
      <c r="CBE46" s="18"/>
      <c r="CBF46" s="18"/>
      <c r="CBG46" s="18"/>
      <c r="CBH46" s="18"/>
      <c r="CBI46" s="18"/>
      <c r="CBJ46" s="18"/>
      <c r="CBK46" s="18"/>
      <c r="CBL46" s="18"/>
      <c r="CBM46" s="18"/>
      <c r="CBN46" s="18"/>
      <c r="CBO46" s="18"/>
      <c r="CBP46" s="18"/>
      <c r="CBQ46" s="18"/>
      <c r="CBR46" s="18"/>
      <c r="CBS46" s="18"/>
      <c r="CBT46" s="18"/>
      <c r="CBU46" s="18"/>
      <c r="CBV46" s="18"/>
      <c r="CBW46" s="18"/>
      <c r="CBX46" s="18"/>
      <c r="CBY46" s="18"/>
      <c r="CBZ46" s="18"/>
      <c r="CCA46" s="18"/>
      <c r="CCB46" s="18"/>
      <c r="CCC46" s="18"/>
      <c r="CCD46" s="18"/>
      <c r="CCE46" s="18"/>
      <c r="CCF46" s="18"/>
      <c r="CCG46" s="18"/>
      <c r="CCH46" s="18"/>
      <c r="CCI46" s="18"/>
      <c r="CCJ46" s="18"/>
      <c r="CCK46" s="18"/>
      <c r="CCL46" s="18"/>
      <c r="CCM46" s="18"/>
      <c r="CCN46" s="18"/>
      <c r="CCO46" s="18"/>
      <c r="CCP46" s="18"/>
      <c r="CCQ46" s="18"/>
      <c r="CCR46" s="18"/>
      <c r="CCS46" s="18"/>
      <c r="CCT46" s="18"/>
      <c r="CCU46" s="18"/>
      <c r="CCV46" s="18"/>
      <c r="CCW46" s="18"/>
      <c r="CCX46" s="18"/>
      <c r="CCY46" s="18"/>
      <c r="CCZ46" s="18"/>
      <c r="CDA46" s="18"/>
      <c r="CDB46" s="18"/>
      <c r="CDC46" s="18"/>
      <c r="CDD46" s="18"/>
      <c r="CDE46" s="18"/>
      <c r="CDF46" s="18"/>
      <c r="CDG46" s="18"/>
      <c r="CDH46" s="18"/>
      <c r="CDI46" s="18"/>
      <c r="CDJ46" s="18"/>
      <c r="CDK46" s="18"/>
      <c r="CDL46" s="18"/>
      <c r="CDM46" s="18"/>
      <c r="CDN46" s="18"/>
      <c r="CDO46" s="18"/>
      <c r="CDP46" s="18"/>
      <c r="CDQ46" s="18"/>
      <c r="CDR46" s="18"/>
      <c r="CDS46" s="18"/>
      <c r="CDT46" s="18"/>
      <c r="CDU46" s="18"/>
      <c r="CDV46" s="18"/>
      <c r="CDW46" s="18"/>
      <c r="CDX46" s="18"/>
      <c r="CDY46" s="18"/>
      <c r="CDZ46" s="18"/>
      <c r="CEA46" s="18"/>
      <c r="CEB46" s="18"/>
      <c r="CEC46" s="18"/>
      <c r="CED46" s="18"/>
      <c r="CEE46" s="18"/>
      <c r="CEF46" s="18"/>
      <c r="CEG46" s="18"/>
      <c r="CEH46" s="18"/>
      <c r="CEI46" s="18"/>
      <c r="CEJ46" s="18"/>
      <c r="CEK46" s="18"/>
      <c r="CEL46" s="18"/>
      <c r="CEM46" s="18"/>
      <c r="CEN46" s="18"/>
      <c r="CEO46" s="18"/>
      <c r="CEP46" s="18"/>
      <c r="CEQ46" s="18"/>
      <c r="CER46" s="18"/>
      <c r="CES46" s="18"/>
      <c r="CET46" s="18"/>
      <c r="CEU46" s="18"/>
      <c r="CEV46" s="18"/>
      <c r="CEW46" s="18"/>
      <c r="CEX46" s="18"/>
      <c r="CEY46" s="18"/>
      <c r="CEZ46" s="18"/>
      <c r="CFA46" s="18"/>
      <c r="CFB46" s="18"/>
      <c r="CFC46" s="18"/>
      <c r="CFD46" s="18"/>
      <c r="CFE46" s="18"/>
      <c r="CFF46" s="18"/>
      <c r="CFG46" s="18"/>
      <c r="CFH46" s="18"/>
      <c r="CFI46" s="18"/>
      <c r="CFJ46" s="18"/>
      <c r="CFK46" s="18"/>
      <c r="CFL46" s="18"/>
      <c r="CFM46" s="18"/>
      <c r="CFN46" s="18"/>
      <c r="CFO46" s="18"/>
      <c r="CFP46" s="18"/>
      <c r="CFQ46" s="18"/>
      <c r="CFR46" s="18"/>
      <c r="CFS46" s="18"/>
      <c r="CFT46" s="18"/>
      <c r="CFU46" s="18"/>
      <c r="CFV46" s="18"/>
      <c r="CFW46" s="18"/>
      <c r="CFX46" s="18"/>
      <c r="CFY46" s="18"/>
      <c r="CFZ46" s="18"/>
      <c r="CGA46" s="18"/>
      <c r="CGB46" s="18"/>
      <c r="CGC46" s="18"/>
      <c r="CGD46" s="18"/>
      <c r="CGE46" s="18"/>
      <c r="CGF46" s="18"/>
      <c r="CGG46" s="18"/>
      <c r="CGH46" s="18"/>
      <c r="CGI46" s="18"/>
      <c r="CGJ46" s="18"/>
      <c r="CGK46" s="18"/>
      <c r="CGL46" s="18"/>
      <c r="CGM46" s="18"/>
      <c r="CGN46" s="18"/>
      <c r="CGO46" s="18"/>
      <c r="CGP46" s="18"/>
      <c r="CGQ46" s="18"/>
      <c r="CGR46" s="18"/>
      <c r="CGS46" s="18"/>
      <c r="CGT46" s="18"/>
      <c r="CGU46" s="18"/>
      <c r="CGV46" s="18"/>
      <c r="CGW46" s="18"/>
      <c r="CGX46" s="18"/>
      <c r="CGY46" s="18"/>
      <c r="CGZ46" s="18"/>
      <c r="CHA46" s="18"/>
      <c r="CHB46" s="18"/>
      <c r="CHC46" s="18"/>
      <c r="CHD46" s="18"/>
      <c r="CHE46" s="18"/>
      <c r="CHF46" s="18"/>
      <c r="CHG46" s="18"/>
      <c r="CHH46" s="18"/>
      <c r="CHI46" s="18"/>
      <c r="CHJ46" s="18"/>
      <c r="CHK46" s="18"/>
      <c r="CHL46" s="18"/>
      <c r="CHM46" s="18"/>
      <c r="CHN46" s="18"/>
      <c r="CHO46" s="18"/>
      <c r="CHP46" s="18"/>
      <c r="CHQ46" s="18"/>
      <c r="CHR46" s="18"/>
      <c r="CHS46" s="18"/>
      <c r="CHT46" s="18"/>
      <c r="CHU46" s="18"/>
      <c r="CHV46" s="18"/>
      <c r="CHW46" s="18"/>
      <c r="CHX46" s="18"/>
      <c r="CHY46" s="18"/>
      <c r="CHZ46" s="18"/>
      <c r="CIA46" s="18"/>
      <c r="CIB46" s="18"/>
      <c r="CIC46" s="18"/>
      <c r="CID46" s="18"/>
      <c r="CIE46" s="18"/>
      <c r="CIF46" s="18"/>
      <c r="CIG46" s="18"/>
      <c r="CIH46" s="18"/>
      <c r="CII46" s="18"/>
      <c r="CIJ46" s="18"/>
      <c r="CIK46" s="18"/>
      <c r="CIL46" s="18"/>
      <c r="CIM46" s="18"/>
      <c r="CIN46" s="18"/>
      <c r="CIO46" s="18"/>
      <c r="CIP46" s="18"/>
      <c r="CIQ46" s="18"/>
      <c r="CIR46" s="18"/>
      <c r="CIS46" s="18"/>
      <c r="CIT46" s="18"/>
      <c r="CIU46" s="18"/>
      <c r="CIV46" s="18"/>
      <c r="CIW46" s="18"/>
      <c r="CIX46" s="18"/>
      <c r="CIY46" s="18"/>
      <c r="CIZ46" s="18"/>
      <c r="CJA46" s="18"/>
      <c r="CJB46" s="18"/>
      <c r="CJC46" s="18"/>
      <c r="CJD46" s="18"/>
      <c r="CJE46" s="18"/>
      <c r="CJF46" s="18"/>
      <c r="CJG46" s="18"/>
      <c r="CJH46" s="18"/>
      <c r="CJI46" s="18"/>
      <c r="CJJ46" s="18"/>
      <c r="CJK46" s="18"/>
      <c r="CJL46" s="18"/>
      <c r="CJM46" s="18"/>
      <c r="CJN46" s="18"/>
      <c r="CJO46" s="18"/>
      <c r="CJP46" s="18"/>
      <c r="CJQ46" s="18"/>
      <c r="CJR46" s="18"/>
      <c r="CJS46" s="18"/>
      <c r="CJT46" s="18"/>
      <c r="CJU46" s="18"/>
      <c r="CJV46" s="18"/>
      <c r="CJW46" s="18"/>
      <c r="CJX46" s="18"/>
      <c r="CJY46" s="18"/>
      <c r="CJZ46" s="18"/>
      <c r="CKA46" s="18"/>
      <c r="CKB46" s="18"/>
      <c r="CKC46" s="18"/>
      <c r="CKD46" s="18"/>
      <c r="CKE46" s="18"/>
      <c r="CKF46" s="18"/>
      <c r="CKG46" s="18"/>
      <c r="CKH46" s="18"/>
      <c r="CKI46" s="18"/>
      <c r="CKJ46" s="18"/>
      <c r="CKK46" s="18"/>
      <c r="CKL46" s="18"/>
      <c r="CKM46" s="18"/>
      <c r="CKN46" s="18"/>
      <c r="CKO46" s="18"/>
      <c r="CKP46" s="18"/>
      <c r="CKQ46" s="18"/>
      <c r="CKR46" s="18"/>
      <c r="CKS46" s="18"/>
      <c r="CKT46" s="18"/>
      <c r="CKU46" s="18"/>
      <c r="CKV46" s="18"/>
      <c r="CKW46" s="18"/>
      <c r="CKX46" s="18"/>
      <c r="CKY46" s="18"/>
      <c r="CKZ46" s="18"/>
      <c r="CLA46" s="18"/>
      <c r="CLB46" s="18"/>
      <c r="CLC46" s="18"/>
      <c r="CLD46" s="18"/>
      <c r="CLE46" s="18"/>
      <c r="CLF46" s="18"/>
      <c r="CLG46" s="18"/>
      <c r="CLH46" s="18"/>
      <c r="CLI46" s="18"/>
      <c r="CLJ46" s="18"/>
      <c r="CLK46" s="18"/>
      <c r="CLL46" s="18"/>
      <c r="CLM46" s="18"/>
      <c r="CLN46" s="18"/>
      <c r="CLO46" s="18"/>
      <c r="CLP46" s="18"/>
      <c r="CLQ46" s="18"/>
      <c r="CLR46" s="18"/>
      <c r="CLS46" s="18"/>
      <c r="CLT46" s="18"/>
      <c r="CLU46" s="18"/>
      <c r="CLV46" s="18"/>
      <c r="CLW46" s="18"/>
      <c r="CLX46" s="18"/>
      <c r="CLY46" s="18"/>
      <c r="CLZ46" s="18"/>
      <c r="CMA46" s="18"/>
      <c r="CMB46" s="18"/>
      <c r="CMC46" s="18"/>
      <c r="CMD46" s="18"/>
      <c r="CME46" s="18"/>
      <c r="CMF46" s="18"/>
      <c r="CMG46" s="18"/>
      <c r="CMH46" s="18"/>
      <c r="CMI46" s="18"/>
      <c r="CMJ46" s="18"/>
      <c r="CMK46" s="18"/>
      <c r="CML46" s="18"/>
      <c r="CMM46" s="18"/>
      <c r="CMN46" s="18"/>
      <c r="CMO46" s="18"/>
      <c r="CMP46" s="18"/>
      <c r="CMQ46" s="18"/>
      <c r="CMR46" s="18"/>
      <c r="CMS46" s="18"/>
      <c r="CMT46" s="18"/>
      <c r="CMU46" s="18"/>
      <c r="CMV46" s="18"/>
      <c r="CMW46" s="18"/>
      <c r="CMX46" s="18"/>
      <c r="CMY46" s="18"/>
      <c r="CMZ46" s="18"/>
      <c r="CNA46" s="18"/>
      <c r="CNB46" s="18"/>
      <c r="CNC46" s="18"/>
      <c r="CND46" s="18"/>
      <c r="CNE46" s="18"/>
      <c r="CNF46" s="18"/>
      <c r="CNG46" s="18"/>
      <c r="CNH46" s="18"/>
      <c r="CNI46" s="18"/>
      <c r="CNJ46" s="18"/>
      <c r="CNK46" s="18"/>
      <c r="CNL46" s="18"/>
      <c r="CNM46" s="18"/>
      <c r="CNN46" s="18"/>
      <c r="CNO46" s="18"/>
      <c r="CNP46" s="18"/>
      <c r="CNQ46" s="18"/>
      <c r="CNR46" s="18"/>
      <c r="CNS46" s="18"/>
      <c r="CNT46" s="18"/>
      <c r="CNU46" s="18"/>
      <c r="CNV46" s="18"/>
      <c r="CNW46" s="18"/>
      <c r="CNX46" s="18"/>
      <c r="CNY46" s="18"/>
      <c r="CNZ46" s="18"/>
      <c r="COA46" s="18"/>
      <c r="COB46" s="18"/>
      <c r="COC46" s="18"/>
      <c r="COD46" s="18"/>
      <c r="COE46" s="18"/>
      <c r="COF46" s="18"/>
      <c r="COG46" s="18"/>
      <c r="COH46" s="18"/>
      <c r="COI46" s="18"/>
      <c r="COJ46" s="18"/>
      <c r="COK46" s="18"/>
      <c r="COL46" s="18"/>
      <c r="COM46" s="18"/>
      <c r="CON46" s="18"/>
      <c r="COO46" s="18"/>
      <c r="COP46" s="18"/>
      <c r="COQ46" s="18"/>
      <c r="COR46" s="18"/>
      <c r="COS46" s="18"/>
      <c r="COT46" s="18"/>
      <c r="COU46" s="18"/>
      <c r="COV46" s="18"/>
      <c r="COW46" s="18"/>
      <c r="COX46" s="18"/>
      <c r="COY46" s="18"/>
      <c r="COZ46" s="18"/>
      <c r="CPA46" s="18"/>
      <c r="CPB46" s="18"/>
      <c r="CPC46" s="18"/>
      <c r="CPD46" s="18"/>
      <c r="CPE46" s="18"/>
      <c r="CPF46" s="18"/>
      <c r="CPG46" s="18"/>
      <c r="CPH46" s="18"/>
      <c r="CPI46" s="18"/>
      <c r="CPJ46" s="18"/>
      <c r="CPK46" s="18"/>
      <c r="CPL46" s="18"/>
      <c r="CPM46" s="18"/>
      <c r="CPN46" s="18"/>
      <c r="CPO46" s="18"/>
      <c r="CPP46" s="18"/>
      <c r="CPQ46" s="18"/>
      <c r="CPR46" s="18"/>
      <c r="CPS46" s="18"/>
      <c r="CPT46" s="18"/>
      <c r="CPU46" s="18"/>
      <c r="CPV46" s="18"/>
      <c r="CPW46" s="18"/>
      <c r="CPX46" s="18"/>
      <c r="CPY46" s="18"/>
      <c r="CPZ46" s="18"/>
      <c r="CQA46" s="18"/>
      <c r="CQB46" s="18"/>
      <c r="CQC46" s="18"/>
      <c r="CQD46" s="18"/>
      <c r="CQE46" s="18"/>
      <c r="CQF46" s="18"/>
      <c r="CQG46" s="18"/>
      <c r="CQH46" s="18"/>
      <c r="CQI46" s="18"/>
      <c r="CQJ46" s="18"/>
      <c r="CQK46" s="18"/>
      <c r="CQL46" s="18"/>
      <c r="CQM46" s="18"/>
      <c r="CQN46" s="18"/>
      <c r="CQO46" s="18"/>
      <c r="CQP46" s="18"/>
      <c r="CQQ46" s="18"/>
      <c r="CQR46" s="18"/>
      <c r="CQS46" s="18"/>
      <c r="CQT46" s="18"/>
      <c r="CQU46" s="18"/>
      <c r="CQV46" s="18"/>
      <c r="CQW46" s="18"/>
      <c r="CQX46" s="18"/>
      <c r="CQY46" s="18"/>
      <c r="CQZ46" s="18"/>
      <c r="CRA46" s="18"/>
      <c r="CRB46" s="18"/>
      <c r="CRC46" s="18"/>
      <c r="CRD46" s="18"/>
      <c r="CRE46" s="18"/>
      <c r="CRF46" s="18"/>
      <c r="CRG46" s="18"/>
      <c r="CRH46" s="18"/>
      <c r="CRI46" s="18"/>
      <c r="CRJ46" s="18"/>
      <c r="CRK46" s="18"/>
      <c r="CRL46" s="18"/>
      <c r="CRM46" s="18"/>
      <c r="CRN46" s="18"/>
      <c r="CRO46" s="18"/>
      <c r="CRP46" s="18"/>
      <c r="CRQ46" s="18"/>
      <c r="CRR46" s="18"/>
      <c r="CRS46" s="18"/>
      <c r="CRT46" s="18"/>
      <c r="CRU46" s="18"/>
      <c r="CRV46" s="18"/>
      <c r="CRW46" s="18"/>
      <c r="CRX46" s="18"/>
      <c r="CRY46" s="18"/>
      <c r="CRZ46" s="18"/>
      <c r="CSA46" s="18"/>
      <c r="CSB46" s="18"/>
      <c r="CSC46" s="18"/>
      <c r="CSD46" s="18"/>
      <c r="CSE46" s="18"/>
      <c r="CSF46" s="18"/>
      <c r="CSG46" s="18"/>
      <c r="CSH46" s="18"/>
      <c r="CSI46" s="18"/>
      <c r="CSJ46" s="18"/>
      <c r="CSK46" s="18"/>
      <c r="CSL46" s="18"/>
      <c r="CSM46" s="18"/>
      <c r="CSN46" s="18"/>
      <c r="CSO46" s="18"/>
      <c r="CSP46" s="18"/>
      <c r="CSQ46" s="18"/>
      <c r="CSR46" s="18"/>
      <c r="CSS46" s="18"/>
      <c r="CST46" s="18"/>
      <c r="CSU46" s="18"/>
      <c r="CSV46" s="18"/>
      <c r="CSW46" s="18"/>
      <c r="CSX46" s="18"/>
      <c r="CSY46" s="18"/>
      <c r="CSZ46" s="18"/>
      <c r="CTA46" s="18"/>
      <c r="CTB46" s="18"/>
      <c r="CTC46" s="18"/>
      <c r="CTD46" s="18"/>
      <c r="CTE46" s="18"/>
      <c r="CTF46" s="18"/>
      <c r="CTG46" s="18"/>
      <c r="CTH46" s="18"/>
      <c r="CTI46" s="18"/>
      <c r="CTJ46" s="18"/>
      <c r="CTK46" s="18"/>
      <c r="CTL46" s="18"/>
      <c r="CTM46" s="18"/>
      <c r="CTN46" s="18"/>
      <c r="CTO46" s="18"/>
      <c r="CTP46" s="18"/>
      <c r="CTQ46" s="18"/>
      <c r="CTR46" s="18"/>
      <c r="CTS46" s="18"/>
      <c r="CTT46" s="18"/>
      <c r="CTU46" s="18"/>
      <c r="CTV46" s="18"/>
      <c r="CTW46" s="18"/>
      <c r="CTX46" s="18"/>
      <c r="CTY46" s="18"/>
      <c r="CTZ46" s="18"/>
      <c r="CUA46" s="18"/>
      <c r="CUB46" s="18"/>
      <c r="CUC46" s="18"/>
      <c r="CUD46" s="18"/>
      <c r="CUE46" s="18"/>
      <c r="CUF46" s="18"/>
      <c r="CUG46" s="18"/>
      <c r="CUH46" s="18"/>
      <c r="CUI46" s="18"/>
      <c r="CUJ46" s="18"/>
      <c r="CUK46" s="18"/>
      <c r="CUL46" s="18"/>
      <c r="CUM46" s="18"/>
      <c r="CUN46" s="18"/>
      <c r="CUO46" s="18"/>
      <c r="CUP46" s="18"/>
      <c r="CUQ46" s="18"/>
      <c r="CUR46" s="18"/>
      <c r="CUS46" s="18"/>
      <c r="CUT46" s="18"/>
    </row>
    <row r="47" spans="1:2594" s="18" customFormat="1" ht="15" customHeight="1" x14ac:dyDescent="0.2">
      <c r="A47" s="667" t="s">
        <v>364</v>
      </c>
      <c r="B47" s="668" t="s">
        <v>365</v>
      </c>
      <c r="C47" s="862" t="s">
        <v>526</v>
      </c>
      <c r="D47" s="52"/>
      <c r="E47" s="52"/>
      <c r="F47" s="52"/>
      <c r="G47" s="52"/>
      <c r="H47" s="52"/>
      <c r="I47" s="52"/>
      <c r="J47" s="52"/>
      <c r="K47" s="155"/>
      <c r="L47" s="232"/>
      <c r="M47" s="233"/>
      <c r="N47" s="6" t="str">
        <f t="shared" si="11"/>
        <v>9.1</v>
      </c>
      <c r="O47" s="41" t="str">
        <f t="shared" si="12"/>
        <v>MECHANICAL AND SEMI-CHEMICAL WOOD PULP</v>
      </c>
      <c r="P47" s="862" t="s">
        <v>526</v>
      </c>
      <c r="Q47" s="211"/>
      <c r="R47" s="211"/>
      <c r="S47" s="211"/>
      <c r="T47" s="211"/>
      <c r="U47" s="211"/>
      <c r="V47" s="211"/>
      <c r="W47" s="211"/>
      <c r="X47" s="212"/>
      <c r="Y47" s="234"/>
      <c r="Z47" s="354" t="str">
        <f t="shared" si="4"/>
        <v>9.1</v>
      </c>
      <c r="AA47" s="41" t="str">
        <f t="shared" si="4"/>
        <v>MECHANICAL AND SEMI-CHEMICAL WOOD PULP</v>
      </c>
      <c r="AB47" s="855" t="s">
        <v>526</v>
      </c>
      <c r="AC47" s="350">
        <f>IF(ISNUMBER('JQ1|Primary Products|Production'!D59+D47-H47),'JQ1|Primary Products|Production'!D59+D47-H47,IF(ISNUMBER(H47-D47),"NT " &amp; H47-D47,"…"))</f>
        <v>0</v>
      </c>
      <c r="AD47" s="281">
        <f>IF(ISNUMBER('JQ1|Primary Products|Production'!E59+F47-J47),'JQ1|Primary Products|Production'!E59+F47-J47,IF(ISNUMBER(J47-F47),"NT " &amp; J47-F47,"…"))</f>
        <v>0</v>
      </c>
    </row>
    <row r="48" spans="1:2594" s="18" customFormat="1" ht="15" customHeight="1" x14ac:dyDescent="0.2">
      <c r="A48" s="667" t="s">
        <v>366</v>
      </c>
      <c r="B48" s="41" t="s">
        <v>96</v>
      </c>
      <c r="C48" s="135" t="s">
        <v>526</v>
      </c>
      <c r="D48" s="50"/>
      <c r="E48" s="50"/>
      <c r="F48" s="50"/>
      <c r="G48" s="50"/>
      <c r="H48" s="50"/>
      <c r="I48" s="50"/>
      <c r="J48" s="50"/>
      <c r="K48" s="157"/>
      <c r="L48" s="232"/>
      <c r="M48" s="233"/>
      <c r="N48" s="6" t="str">
        <f t="shared" si="11"/>
        <v>9.2</v>
      </c>
      <c r="O48" s="41" t="str">
        <f t="shared" si="12"/>
        <v>CHEMICAL WOOD PULP</v>
      </c>
      <c r="P48" s="135" t="s">
        <v>526</v>
      </c>
      <c r="Q48" s="616">
        <f>D48-(D49+D51)</f>
        <v>0</v>
      </c>
      <c r="R48" s="213">
        <f t="shared" ref="R48:X48" si="32">E48-(E49+E51)</f>
        <v>0</v>
      </c>
      <c r="S48" s="213">
        <f t="shared" si="32"/>
        <v>0</v>
      </c>
      <c r="T48" s="213">
        <f t="shared" si="32"/>
        <v>0</v>
      </c>
      <c r="U48" s="213">
        <f t="shared" si="32"/>
        <v>0</v>
      </c>
      <c r="V48" s="213">
        <f t="shared" si="32"/>
        <v>0</v>
      </c>
      <c r="W48" s="213">
        <f t="shared" si="32"/>
        <v>0</v>
      </c>
      <c r="X48" s="214">
        <f t="shared" si="32"/>
        <v>0</v>
      </c>
      <c r="Y48" s="253"/>
      <c r="Z48" s="354" t="str">
        <f t="shared" si="4"/>
        <v>9.2</v>
      </c>
      <c r="AA48" s="41" t="str">
        <f t="shared" si="4"/>
        <v>CHEMICAL WOOD PULP</v>
      </c>
      <c r="AB48" s="856" t="s">
        <v>526</v>
      </c>
      <c r="AC48" s="350">
        <f>IF(ISNUMBER('JQ1|Primary Products|Production'!D60+D48-H48),'JQ1|Primary Products|Production'!D60+D48-H48,IF(ISNUMBER(H48-D48),"NT " &amp; H48-D48,"…"))</f>
        <v>0</v>
      </c>
      <c r="AD48" s="281">
        <f>IF(ISNUMBER('JQ1|Primary Products|Production'!E60+F48-J48),'JQ1|Primary Products|Production'!E60+F48-J48,IF(ISNUMBER(J48-F48),"NT " &amp; J48-F48,"…"))</f>
        <v>0</v>
      </c>
    </row>
    <row r="49" spans="1:2594" s="18" customFormat="1" ht="15" customHeight="1" x14ac:dyDescent="0.2">
      <c r="A49" s="667" t="s">
        <v>367</v>
      </c>
      <c r="B49" s="39" t="s">
        <v>369</v>
      </c>
      <c r="C49" s="51" t="s">
        <v>526</v>
      </c>
      <c r="D49" s="52"/>
      <c r="E49" s="52"/>
      <c r="F49" s="52"/>
      <c r="G49" s="52"/>
      <c r="H49" s="52"/>
      <c r="I49" s="52"/>
      <c r="J49" s="52"/>
      <c r="K49" s="155"/>
      <c r="L49" s="232"/>
      <c r="M49" s="233"/>
      <c r="N49" s="6" t="str">
        <f t="shared" si="11"/>
        <v>9.2.1</v>
      </c>
      <c r="O49" s="39" t="str">
        <f t="shared" si="12"/>
        <v>SULPHATE PULP</v>
      </c>
      <c r="P49" s="51" t="s">
        <v>526</v>
      </c>
      <c r="Q49" s="211"/>
      <c r="R49" s="211"/>
      <c r="S49" s="211"/>
      <c r="T49" s="211"/>
      <c r="U49" s="211"/>
      <c r="V49" s="211"/>
      <c r="W49" s="211"/>
      <c r="X49" s="212"/>
      <c r="Y49" s="234"/>
      <c r="Z49" s="354" t="str">
        <f t="shared" si="4"/>
        <v>9.2.1</v>
      </c>
      <c r="AA49" s="39" t="str">
        <f t="shared" si="4"/>
        <v>SULPHATE PULP</v>
      </c>
      <c r="AB49" s="852" t="s">
        <v>526</v>
      </c>
      <c r="AC49" s="350">
        <f>IF(ISNUMBER('JQ1|Primary Products|Production'!D61+D49-H49),'JQ1|Primary Products|Production'!D61+D49-H49,IF(ISNUMBER(H49-D49),"NT " &amp; H49-D49,"…"))</f>
        <v>0</v>
      </c>
      <c r="AD49" s="281">
        <f>IF(ISNUMBER('JQ1|Primary Products|Production'!E61+F49-J49),'JQ1|Primary Products|Production'!E61+F49-J49,IF(ISNUMBER(J49-F49),"NT " &amp; J49-F49,"…"))</f>
        <v>0</v>
      </c>
    </row>
    <row r="50" spans="1:2594" s="18" customFormat="1" ht="15" customHeight="1" x14ac:dyDescent="0.2">
      <c r="A50" s="667" t="s">
        <v>368</v>
      </c>
      <c r="B50" s="40" t="s">
        <v>370</v>
      </c>
      <c r="C50" s="51" t="s">
        <v>526</v>
      </c>
      <c r="D50" s="52"/>
      <c r="E50" s="52"/>
      <c r="F50" s="52"/>
      <c r="G50" s="52"/>
      <c r="H50" s="52"/>
      <c r="I50" s="52"/>
      <c r="J50" s="52"/>
      <c r="K50" s="155"/>
      <c r="L50" s="232"/>
      <c r="M50" s="233"/>
      <c r="N50" s="6" t="str">
        <f t="shared" si="11"/>
        <v>9.2.1.1</v>
      </c>
      <c r="O50" s="40" t="str">
        <f t="shared" si="12"/>
        <v>of which: BLEACHED</v>
      </c>
      <c r="P50" s="51" t="s">
        <v>526</v>
      </c>
      <c r="Q50" s="211"/>
      <c r="R50" s="211"/>
      <c r="S50" s="211"/>
      <c r="T50" s="211"/>
      <c r="U50" s="211"/>
      <c r="V50" s="211"/>
      <c r="W50" s="211"/>
      <c r="X50" s="212"/>
      <c r="Y50" s="234"/>
      <c r="Z50" s="354" t="str">
        <f t="shared" si="4"/>
        <v>9.2.1.1</v>
      </c>
      <c r="AA50" s="40" t="str">
        <f t="shared" si="4"/>
        <v>of which: BLEACHED</v>
      </c>
      <c r="AB50" s="852" t="s">
        <v>526</v>
      </c>
      <c r="AC50" s="350">
        <f>IF(ISNUMBER('JQ1|Primary Products|Production'!D62+D50-H50),'JQ1|Primary Products|Production'!D62+D50-H50,IF(ISNUMBER(H50-D50),"NT " &amp; H50-D50,"…"))</f>
        <v>0</v>
      </c>
      <c r="AD50" s="281">
        <f>IF(ISNUMBER('JQ1|Primary Products|Production'!E62+F50-J50),'JQ1|Primary Products|Production'!E62+F50-J50,IF(ISNUMBER(J50-F50),"NT " &amp; J50-F50,"…"))</f>
        <v>0</v>
      </c>
    </row>
    <row r="51" spans="1:2594" s="18" customFormat="1" ht="15" customHeight="1" x14ac:dyDescent="0.2">
      <c r="A51" s="667" t="s">
        <v>372</v>
      </c>
      <c r="B51" s="42" t="s">
        <v>371</v>
      </c>
      <c r="C51" s="51" t="s">
        <v>526</v>
      </c>
      <c r="D51" s="52"/>
      <c r="E51" s="52"/>
      <c r="F51" s="52"/>
      <c r="G51" s="52"/>
      <c r="H51" s="52"/>
      <c r="I51" s="52"/>
      <c r="J51" s="52"/>
      <c r="K51" s="155"/>
      <c r="L51" s="232"/>
      <c r="M51" s="233"/>
      <c r="N51" s="6" t="str">
        <f t="shared" si="11"/>
        <v>9.2.2</v>
      </c>
      <c r="O51" s="39" t="str">
        <f t="shared" si="12"/>
        <v>SULPHITE PULP</v>
      </c>
      <c r="P51" s="51" t="s">
        <v>526</v>
      </c>
      <c r="Q51" s="211"/>
      <c r="R51" s="211"/>
      <c r="S51" s="211"/>
      <c r="T51" s="211"/>
      <c r="U51" s="211"/>
      <c r="V51" s="211"/>
      <c r="W51" s="211"/>
      <c r="X51" s="212"/>
      <c r="Y51" s="234"/>
      <c r="Z51" s="354" t="str">
        <f t="shared" si="4"/>
        <v>9.2.2</v>
      </c>
      <c r="AA51" s="39" t="str">
        <f t="shared" si="4"/>
        <v>SULPHITE PULP</v>
      </c>
      <c r="AB51" s="852" t="s">
        <v>526</v>
      </c>
      <c r="AC51" s="350">
        <f>IF(ISNUMBER('JQ1|Primary Products|Production'!D63+D51-H51),'JQ1|Primary Products|Production'!D63+D51-H51,IF(ISNUMBER(H51-D51),"NT " &amp; H51-D51,"…"))</f>
        <v>0</v>
      </c>
      <c r="AD51" s="281">
        <f>IF(ISNUMBER('JQ1|Primary Products|Production'!E63+F51-J51),'JQ1|Primary Products|Production'!E63+F51-J51,IF(ISNUMBER(J51-F51),"NT " &amp; J51-F51,"…"))</f>
        <v>0</v>
      </c>
    </row>
    <row r="52" spans="1:2594" s="18" customFormat="1" ht="15" customHeight="1" x14ac:dyDescent="0.2">
      <c r="A52" s="669" t="s">
        <v>373</v>
      </c>
      <c r="B52" s="44" t="s">
        <v>37</v>
      </c>
      <c r="C52" s="55" t="s">
        <v>526</v>
      </c>
      <c r="D52" s="50"/>
      <c r="E52" s="50"/>
      <c r="F52" s="50"/>
      <c r="G52" s="50"/>
      <c r="H52" s="50"/>
      <c r="I52" s="50"/>
      <c r="J52" s="50"/>
      <c r="K52" s="157"/>
      <c r="L52" s="232"/>
      <c r="M52" s="233"/>
      <c r="N52" s="6" t="str">
        <f t="shared" si="11"/>
        <v>9.3</v>
      </c>
      <c r="O52" s="38" t="str">
        <f t="shared" si="12"/>
        <v>DISSOLVING GRADES</v>
      </c>
      <c r="P52" s="55" t="s">
        <v>526</v>
      </c>
      <c r="Q52" s="219"/>
      <c r="R52" s="219"/>
      <c r="S52" s="219"/>
      <c r="T52" s="219"/>
      <c r="U52" s="219"/>
      <c r="V52" s="219"/>
      <c r="W52" s="219"/>
      <c r="X52" s="220"/>
      <c r="Y52" s="234"/>
      <c r="Z52" s="353" t="str">
        <f t="shared" si="4"/>
        <v>9.3</v>
      </c>
      <c r="AA52" s="38" t="str">
        <f t="shared" si="4"/>
        <v>DISSOLVING GRADES</v>
      </c>
      <c r="AB52" s="854" t="s">
        <v>526</v>
      </c>
      <c r="AC52" s="270">
        <f>IF(ISNUMBER('JQ1|Primary Products|Production'!D64+D52-H52),'JQ1|Primary Products|Production'!D64+D52-H52,IF(ISNUMBER(H52-D52),"NT " &amp; H52-D52,"…"))</f>
        <v>0</v>
      </c>
      <c r="AD52" s="281">
        <f>IF(ISNUMBER('JQ1|Primary Products|Production'!E64+F52-J52),'JQ1|Primary Products|Production'!E64+F52-J52,IF(ISNUMBER(J52-F52),"NT " &amp; J52-F52,"…"))</f>
        <v>0</v>
      </c>
    </row>
    <row r="53" spans="1:2594" s="121" customFormat="1" ht="15" customHeight="1" x14ac:dyDescent="0.2">
      <c r="A53" s="666" t="s">
        <v>374</v>
      </c>
      <c r="B53" s="118" t="s">
        <v>44</v>
      </c>
      <c r="C53" s="119" t="s">
        <v>526</v>
      </c>
      <c r="D53" s="120"/>
      <c r="E53" s="120"/>
      <c r="F53" s="120"/>
      <c r="G53" s="120"/>
      <c r="H53" s="120"/>
      <c r="I53" s="120"/>
      <c r="J53" s="120"/>
      <c r="K53" s="152"/>
      <c r="L53" s="232"/>
      <c r="M53" s="233"/>
      <c r="N53" s="130" t="str">
        <f t="shared" si="11"/>
        <v>10</v>
      </c>
      <c r="O53" s="123" t="str">
        <f t="shared" si="12"/>
        <v xml:space="preserve">OTHER PULP </v>
      </c>
      <c r="P53" s="119" t="s">
        <v>526</v>
      </c>
      <c r="Q53" s="394">
        <f>D53-(D54+D55)</f>
        <v>0</v>
      </c>
      <c r="R53" s="217">
        <f t="shared" ref="R53:X53" si="33">E53-(E54+E55)</f>
        <v>0</v>
      </c>
      <c r="S53" s="217">
        <f t="shared" si="33"/>
        <v>0</v>
      </c>
      <c r="T53" s="217">
        <f t="shared" si="33"/>
        <v>0</v>
      </c>
      <c r="U53" s="217">
        <f t="shared" si="33"/>
        <v>0</v>
      </c>
      <c r="V53" s="217">
        <f t="shared" si="33"/>
        <v>0</v>
      </c>
      <c r="W53" s="217">
        <f t="shared" si="33"/>
        <v>0</v>
      </c>
      <c r="X53" s="218">
        <f t="shared" si="33"/>
        <v>0</v>
      </c>
      <c r="Y53" s="253"/>
      <c r="Z53" s="262" t="str">
        <f t="shared" si="4"/>
        <v>10</v>
      </c>
      <c r="AA53" s="123" t="str">
        <f t="shared" si="4"/>
        <v xml:space="preserve">OTHER PULP </v>
      </c>
      <c r="AB53" s="854" t="s">
        <v>526</v>
      </c>
      <c r="AC53" s="266">
        <f>IF(ISNUMBER('JQ1|Primary Products|Production'!D65+D53-H53),'JQ1|Primary Products|Production'!D65+D53-H53,IF(ISNUMBER(H53-D53),"NT " &amp; H53-D53,"…"))</f>
        <v>0</v>
      </c>
      <c r="AD53" s="267">
        <f>IF(ISNUMBER('JQ1|Primary Products|Production'!E65+F53-J53),'JQ1|Primary Products|Production'!E65+F53-J53,IF(ISNUMBER(J53-F53),"NT " &amp; J53-F53,"…"))</f>
        <v>0</v>
      </c>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c r="BSL53" s="18"/>
      <c r="BSM53" s="18"/>
      <c r="BSN53" s="18"/>
      <c r="BSO53" s="18"/>
      <c r="BSP53" s="18"/>
      <c r="BSQ53" s="18"/>
      <c r="BSR53" s="18"/>
      <c r="BSS53" s="18"/>
      <c r="BST53" s="18"/>
      <c r="BSU53" s="18"/>
      <c r="BSV53" s="18"/>
      <c r="BSW53" s="18"/>
      <c r="BSX53" s="18"/>
      <c r="BSY53" s="18"/>
      <c r="BSZ53" s="18"/>
      <c r="BTA53" s="18"/>
      <c r="BTB53" s="18"/>
      <c r="BTC53" s="18"/>
      <c r="BTD53" s="18"/>
      <c r="BTE53" s="18"/>
      <c r="BTF53" s="18"/>
      <c r="BTG53" s="18"/>
      <c r="BTH53" s="18"/>
      <c r="BTI53" s="18"/>
      <c r="BTJ53" s="18"/>
      <c r="BTK53" s="18"/>
      <c r="BTL53" s="18"/>
      <c r="BTM53" s="18"/>
      <c r="BTN53" s="18"/>
      <c r="BTO53" s="18"/>
      <c r="BTP53" s="18"/>
      <c r="BTQ53" s="18"/>
      <c r="BTR53" s="18"/>
      <c r="BTS53" s="18"/>
      <c r="BTT53" s="18"/>
      <c r="BTU53" s="18"/>
      <c r="BTV53" s="18"/>
      <c r="BTW53" s="18"/>
      <c r="BTX53" s="18"/>
      <c r="BTY53" s="18"/>
      <c r="BTZ53" s="18"/>
      <c r="BUA53" s="18"/>
      <c r="BUB53" s="18"/>
      <c r="BUC53" s="18"/>
      <c r="BUD53" s="18"/>
      <c r="BUE53" s="18"/>
      <c r="BUF53" s="18"/>
      <c r="BUG53" s="18"/>
      <c r="BUH53" s="18"/>
      <c r="BUI53" s="18"/>
      <c r="BUJ53" s="18"/>
      <c r="BUK53" s="18"/>
      <c r="BUL53" s="18"/>
      <c r="BUM53" s="18"/>
      <c r="BUN53" s="18"/>
      <c r="BUO53" s="18"/>
      <c r="BUP53" s="18"/>
      <c r="BUQ53" s="18"/>
      <c r="BUR53" s="18"/>
      <c r="BUS53" s="18"/>
      <c r="BUT53" s="18"/>
      <c r="BUU53" s="18"/>
      <c r="BUV53" s="18"/>
      <c r="BUW53" s="18"/>
      <c r="BUX53" s="18"/>
      <c r="BUY53" s="18"/>
      <c r="BUZ53" s="18"/>
      <c r="BVA53" s="18"/>
      <c r="BVB53" s="18"/>
      <c r="BVC53" s="18"/>
      <c r="BVD53" s="18"/>
      <c r="BVE53" s="18"/>
      <c r="BVF53" s="18"/>
      <c r="BVG53" s="18"/>
      <c r="BVH53" s="18"/>
      <c r="BVI53" s="18"/>
      <c r="BVJ53" s="18"/>
      <c r="BVK53" s="18"/>
      <c r="BVL53" s="18"/>
      <c r="BVM53" s="18"/>
      <c r="BVN53" s="18"/>
      <c r="BVO53" s="18"/>
      <c r="BVP53" s="18"/>
      <c r="BVQ53" s="18"/>
      <c r="BVR53" s="18"/>
      <c r="BVS53" s="18"/>
      <c r="BVT53" s="18"/>
      <c r="BVU53" s="18"/>
      <c r="BVV53" s="18"/>
      <c r="BVW53" s="18"/>
      <c r="BVX53" s="18"/>
      <c r="BVY53" s="18"/>
      <c r="BVZ53" s="18"/>
      <c r="BWA53" s="18"/>
      <c r="BWB53" s="18"/>
      <c r="BWC53" s="18"/>
      <c r="BWD53" s="18"/>
      <c r="BWE53" s="18"/>
      <c r="BWF53" s="18"/>
      <c r="BWG53" s="18"/>
      <c r="BWH53" s="18"/>
      <c r="BWI53" s="18"/>
      <c r="BWJ53" s="18"/>
      <c r="BWK53" s="18"/>
      <c r="BWL53" s="18"/>
      <c r="BWM53" s="18"/>
      <c r="BWN53" s="18"/>
      <c r="BWO53" s="18"/>
      <c r="BWP53" s="18"/>
      <c r="BWQ53" s="18"/>
      <c r="BWR53" s="18"/>
      <c r="BWS53" s="18"/>
      <c r="BWT53" s="18"/>
      <c r="BWU53" s="18"/>
      <c r="BWV53" s="18"/>
      <c r="BWW53" s="18"/>
      <c r="BWX53" s="18"/>
      <c r="BWY53" s="18"/>
      <c r="BWZ53" s="18"/>
      <c r="BXA53" s="18"/>
      <c r="BXB53" s="18"/>
      <c r="BXC53" s="18"/>
      <c r="BXD53" s="18"/>
      <c r="BXE53" s="18"/>
      <c r="BXF53" s="18"/>
      <c r="BXG53" s="18"/>
      <c r="BXH53" s="18"/>
      <c r="BXI53" s="18"/>
      <c r="BXJ53" s="18"/>
      <c r="BXK53" s="18"/>
      <c r="BXL53" s="18"/>
      <c r="BXM53" s="18"/>
      <c r="BXN53" s="18"/>
      <c r="BXO53" s="18"/>
      <c r="BXP53" s="18"/>
      <c r="BXQ53" s="18"/>
      <c r="BXR53" s="18"/>
      <c r="BXS53" s="18"/>
      <c r="BXT53" s="18"/>
      <c r="BXU53" s="18"/>
      <c r="BXV53" s="18"/>
      <c r="BXW53" s="18"/>
      <c r="BXX53" s="18"/>
      <c r="BXY53" s="18"/>
      <c r="BXZ53" s="18"/>
      <c r="BYA53" s="18"/>
      <c r="BYB53" s="18"/>
      <c r="BYC53" s="18"/>
      <c r="BYD53" s="18"/>
      <c r="BYE53" s="18"/>
      <c r="BYF53" s="18"/>
      <c r="BYG53" s="18"/>
      <c r="BYH53" s="18"/>
      <c r="BYI53" s="18"/>
      <c r="BYJ53" s="18"/>
      <c r="BYK53" s="18"/>
      <c r="BYL53" s="18"/>
      <c r="BYM53" s="18"/>
      <c r="BYN53" s="18"/>
      <c r="BYO53" s="18"/>
      <c r="BYP53" s="18"/>
      <c r="BYQ53" s="18"/>
      <c r="BYR53" s="18"/>
      <c r="BYS53" s="18"/>
      <c r="BYT53" s="18"/>
      <c r="BYU53" s="18"/>
      <c r="BYV53" s="18"/>
      <c r="BYW53" s="18"/>
      <c r="BYX53" s="18"/>
      <c r="BYY53" s="18"/>
      <c r="BYZ53" s="18"/>
      <c r="BZA53" s="18"/>
      <c r="BZB53" s="18"/>
      <c r="BZC53" s="18"/>
      <c r="BZD53" s="18"/>
      <c r="BZE53" s="18"/>
      <c r="BZF53" s="18"/>
      <c r="BZG53" s="18"/>
      <c r="BZH53" s="18"/>
      <c r="BZI53" s="18"/>
      <c r="BZJ53" s="18"/>
      <c r="BZK53" s="18"/>
      <c r="BZL53" s="18"/>
      <c r="BZM53" s="18"/>
      <c r="BZN53" s="18"/>
      <c r="BZO53" s="18"/>
      <c r="BZP53" s="18"/>
      <c r="BZQ53" s="18"/>
      <c r="BZR53" s="18"/>
      <c r="BZS53" s="18"/>
      <c r="BZT53" s="18"/>
      <c r="BZU53" s="18"/>
      <c r="BZV53" s="18"/>
      <c r="BZW53" s="18"/>
      <c r="BZX53" s="18"/>
      <c r="BZY53" s="18"/>
      <c r="BZZ53" s="18"/>
      <c r="CAA53" s="18"/>
      <c r="CAB53" s="18"/>
      <c r="CAC53" s="18"/>
      <c r="CAD53" s="18"/>
      <c r="CAE53" s="18"/>
      <c r="CAF53" s="18"/>
      <c r="CAG53" s="18"/>
      <c r="CAH53" s="18"/>
      <c r="CAI53" s="18"/>
      <c r="CAJ53" s="18"/>
      <c r="CAK53" s="18"/>
      <c r="CAL53" s="18"/>
      <c r="CAM53" s="18"/>
      <c r="CAN53" s="18"/>
      <c r="CAO53" s="18"/>
      <c r="CAP53" s="18"/>
      <c r="CAQ53" s="18"/>
      <c r="CAR53" s="18"/>
      <c r="CAS53" s="18"/>
      <c r="CAT53" s="18"/>
      <c r="CAU53" s="18"/>
      <c r="CAV53" s="18"/>
      <c r="CAW53" s="18"/>
      <c r="CAX53" s="18"/>
      <c r="CAY53" s="18"/>
      <c r="CAZ53" s="18"/>
      <c r="CBA53" s="18"/>
      <c r="CBB53" s="18"/>
      <c r="CBC53" s="18"/>
      <c r="CBD53" s="18"/>
      <c r="CBE53" s="18"/>
      <c r="CBF53" s="18"/>
      <c r="CBG53" s="18"/>
      <c r="CBH53" s="18"/>
      <c r="CBI53" s="18"/>
      <c r="CBJ53" s="18"/>
      <c r="CBK53" s="18"/>
      <c r="CBL53" s="18"/>
      <c r="CBM53" s="18"/>
      <c r="CBN53" s="18"/>
      <c r="CBO53" s="18"/>
      <c r="CBP53" s="18"/>
      <c r="CBQ53" s="18"/>
      <c r="CBR53" s="18"/>
      <c r="CBS53" s="18"/>
      <c r="CBT53" s="18"/>
      <c r="CBU53" s="18"/>
      <c r="CBV53" s="18"/>
      <c r="CBW53" s="18"/>
      <c r="CBX53" s="18"/>
      <c r="CBY53" s="18"/>
      <c r="CBZ53" s="18"/>
      <c r="CCA53" s="18"/>
      <c r="CCB53" s="18"/>
      <c r="CCC53" s="18"/>
      <c r="CCD53" s="18"/>
      <c r="CCE53" s="18"/>
      <c r="CCF53" s="18"/>
      <c r="CCG53" s="18"/>
      <c r="CCH53" s="18"/>
      <c r="CCI53" s="18"/>
      <c r="CCJ53" s="18"/>
      <c r="CCK53" s="18"/>
      <c r="CCL53" s="18"/>
      <c r="CCM53" s="18"/>
      <c r="CCN53" s="18"/>
      <c r="CCO53" s="18"/>
      <c r="CCP53" s="18"/>
      <c r="CCQ53" s="18"/>
      <c r="CCR53" s="18"/>
      <c r="CCS53" s="18"/>
      <c r="CCT53" s="18"/>
      <c r="CCU53" s="18"/>
      <c r="CCV53" s="18"/>
      <c r="CCW53" s="18"/>
      <c r="CCX53" s="18"/>
      <c r="CCY53" s="18"/>
      <c r="CCZ53" s="18"/>
      <c r="CDA53" s="18"/>
      <c r="CDB53" s="18"/>
      <c r="CDC53" s="18"/>
      <c r="CDD53" s="18"/>
      <c r="CDE53" s="18"/>
      <c r="CDF53" s="18"/>
      <c r="CDG53" s="18"/>
      <c r="CDH53" s="18"/>
      <c r="CDI53" s="18"/>
      <c r="CDJ53" s="18"/>
      <c r="CDK53" s="18"/>
      <c r="CDL53" s="18"/>
      <c r="CDM53" s="18"/>
      <c r="CDN53" s="18"/>
      <c r="CDO53" s="18"/>
      <c r="CDP53" s="18"/>
      <c r="CDQ53" s="18"/>
      <c r="CDR53" s="18"/>
      <c r="CDS53" s="18"/>
      <c r="CDT53" s="18"/>
      <c r="CDU53" s="18"/>
      <c r="CDV53" s="18"/>
      <c r="CDW53" s="18"/>
      <c r="CDX53" s="18"/>
      <c r="CDY53" s="18"/>
      <c r="CDZ53" s="18"/>
      <c r="CEA53" s="18"/>
      <c r="CEB53" s="18"/>
      <c r="CEC53" s="18"/>
      <c r="CED53" s="18"/>
      <c r="CEE53" s="18"/>
      <c r="CEF53" s="18"/>
      <c r="CEG53" s="18"/>
      <c r="CEH53" s="18"/>
      <c r="CEI53" s="18"/>
      <c r="CEJ53" s="18"/>
      <c r="CEK53" s="18"/>
      <c r="CEL53" s="18"/>
      <c r="CEM53" s="18"/>
      <c r="CEN53" s="18"/>
      <c r="CEO53" s="18"/>
      <c r="CEP53" s="18"/>
      <c r="CEQ53" s="18"/>
      <c r="CER53" s="18"/>
      <c r="CES53" s="18"/>
      <c r="CET53" s="18"/>
      <c r="CEU53" s="18"/>
      <c r="CEV53" s="18"/>
      <c r="CEW53" s="18"/>
      <c r="CEX53" s="18"/>
      <c r="CEY53" s="18"/>
      <c r="CEZ53" s="18"/>
      <c r="CFA53" s="18"/>
      <c r="CFB53" s="18"/>
      <c r="CFC53" s="18"/>
      <c r="CFD53" s="18"/>
      <c r="CFE53" s="18"/>
      <c r="CFF53" s="18"/>
      <c r="CFG53" s="18"/>
      <c r="CFH53" s="18"/>
      <c r="CFI53" s="18"/>
      <c r="CFJ53" s="18"/>
      <c r="CFK53" s="18"/>
      <c r="CFL53" s="18"/>
      <c r="CFM53" s="18"/>
      <c r="CFN53" s="18"/>
      <c r="CFO53" s="18"/>
      <c r="CFP53" s="18"/>
      <c r="CFQ53" s="18"/>
      <c r="CFR53" s="18"/>
      <c r="CFS53" s="18"/>
      <c r="CFT53" s="18"/>
      <c r="CFU53" s="18"/>
      <c r="CFV53" s="18"/>
      <c r="CFW53" s="18"/>
      <c r="CFX53" s="18"/>
      <c r="CFY53" s="18"/>
      <c r="CFZ53" s="18"/>
      <c r="CGA53" s="18"/>
      <c r="CGB53" s="18"/>
      <c r="CGC53" s="18"/>
      <c r="CGD53" s="18"/>
      <c r="CGE53" s="18"/>
      <c r="CGF53" s="18"/>
      <c r="CGG53" s="18"/>
      <c r="CGH53" s="18"/>
      <c r="CGI53" s="18"/>
      <c r="CGJ53" s="18"/>
      <c r="CGK53" s="18"/>
      <c r="CGL53" s="18"/>
      <c r="CGM53" s="18"/>
      <c r="CGN53" s="18"/>
      <c r="CGO53" s="18"/>
      <c r="CGP53" s="18"/>
      <c r="CGQ53" s="18"/>
      <c r="CGR53" s="18"/>
      <c r="CGS53" s="18"/>
      <c r="CGT53" s="18"/>
      <c r="CGU53" s="18"/>
      <c r="CGV53" s="18"/>
      <c r="CGW53" s="18"/>
      <c r="CGX53" s="18"/>
      <c r="CGY53" s="18"/>
      <c r="CGZ53" s="18"/>
      <c r="CHA53" s="18"/>
      <c r="CHB53" s="18"/>
      <c r="CHC53" s="18"/>
      <c r="CHD53" s="18"/>
      <c r="CHE53" s="18"/>
      <c r="CHF53" s="18"/>
      <c r="CHG53" s="18"/>
      <c r="CHH53" s="18"/>
      <c r="CHI53" s="18"/>
      <c r="CHJ53" s="18"/>
      <c r="CHK53" s="18"/>
      <c r="CHL53" s="18"/>
      <c r="CHM53" s="18"/>
      <c r="CHN53" s="18"/>
      <c r="CHO53" s="18"/>
      <c r="CHP53" s="18"/>
      <c r="CHQ53" s="18"/>
      <c r="CHR53" s="18"/>
      <c r="CHS53" s="18"/>
      <c r="CHT53" s="18"/>
      <c r="CHU53" s="18"/>
      <c r="CHV53" s="18"/>
      <c r="CHW53" s="18"/>
      <c r="CHX53" s="18"/>
      <c r="CHY53" s="18"/>
      <c r="CHZ53" s="18"/>
      <c r="CIA53" s="18"/>
      <c r="CIB53" s="18"/>
      <c r="CIC53" s="18"/>
      <c r="CID53" s="18"/>
      <c r="CIE53" s="18"/>
      <c r="CIF53" s="18"/>
      <c r="CIG53" s="18"/>
      <c r="CIH53" s="18"/>
      <c r="CII53" s="18"/>
      <c r="CIJ53" s="18"/>
      <c r="CIK53" s="18"/>
      <c r="CIL53" s="18"/>
      <c r="CIM53" s="18"/>
      <c r="CIN53" s="18"/>
      <c r="CIO53" s="18"/>
      <c r="CIP53" s="18"/>
      <c r="CIQ53" s="18"/>
      <c r="CIR53" s="18"/>
      <c r="CIS53" s="18"/>
      <c r="CIT53" s="18"/>
      <c r="CIU53" s="18"/>
      <c r="CIV53" s="18"/>
      <c r="CIW53" s="18"/>
      <c r="CIX53" s="18"/>
      <c r="CIY53" s="18"/>
      <c r="CIZ53" s="18"/>
      <c r="CJA53" s="18"/>
      <c r="CJB53" s="18"/>
      <c r="CJC53" s="18"/>
      <c r="CJD53" s="18"/>
      <c r="CJE53" s="18"/>
      <c r="CJF53" s="18"/>
      <c r="CJG53" s="18"/>
      <c r="CJH53" s="18"/>
      <c r="CJI53" s="18"/>
      <c r="CJJ53" s="18"/>
      <c r="CJK53" s="18"/>
      <c r="CJL53" s="18"/>
      <c r="CJM53" s="18"/>
      <c r="CJN53" s="18"/>
      <c r="CJO53" s="18"/>
      <c r="CJP53" s="18"/>
      <c r="CJQ53" s="18"/>
      <c r="CJR53" s="18"/>
      <c r="CJS53" s="18"/>
      <c r="CJT53" s="18"/>
      <c r="CJU53" s="18"/>
      <c r="CJV53" s="18"/>
      <c r="CJW53" s="18"/>
      <c r="CJX53" s="18"/>
      <c r="CJY53" s="18"/>
      <c r="CJZ53" s="18"/>
      <c r="CKA53" s="18"/>
      <c r="CKB53" s="18"/>
      <c r="CKC53" s="18"/>
      <c r="CKD53" s="18"/>
      <c r="CKE53" s="18"/>
      <c r="CKF53" s="18"/>
      <c r="CKG53" s="18"/>
      <c r="CKH53" s="18"/>
      <c r="CKI53" s="18"/>
      <c r="CKJ53" s="18"/>
      <c r="CKK53" s="18"/>
      <c r="CKL53" s="18"/>
      <c r="CKM53" s="18"/>
      <c r="CKN53" s="18"/>
      <c r="CKO53" s="18"/>
      <c r="CKP53" s="18"/>
      <c r="CKQ53" s="18"/>
      <c r="CKR53" s="18"/>
      <c r="CKS53" s="18"/>
      <c r="CKT53" s="18"/>
      <c r="CKU53" s="18"/>
      <c r="CKV53" s="18"/>
      <c r="CKW53" s="18"/>
      <c r="CKX53" s="18"/>
      <c r="CKY53" s="18"/>
      <c r="CKZ53" s="18"/>
      <c r="CLA53" s="18"/>
      <c r="CLB53" s="18"/>
      <c r="CLC53" s="18"/>
      <c r="CLD53" s="18"/>
      <c r="CLE53" s="18"/>
      <c r="CLF53" s="18"/>
      <c r="CLG53" s="18"/>
      <c r="CLH53" s="18"/>
      <c r="CLI53" s="18"/>
      <c r="CLJ53" s="18"/>
      <c r="CLK53" s="18"/>
      <c r="CLL53" s="18"/>
      <c r="CLM53" s="18"/>
      <c r="CLN53" s="18"/>
      <c r="CLO53" s="18"/>
      <c r="CLP53" s="18"/>
      <c r="CLQ53" s="18"/>
      <c r="CLR53" s="18"/>
      <c r="CLS53" s="18"/>
      <c r="CLT53" s="18"/>
      <c r="CLU53" s="18"/>
      <c r="CLV53" s="18"/>
      <c r="CLW53" s="18"/>
      <c r="CLX53" s="18"/>
      <c r="CLY53" s="18"/>
      <c r="CLZ53" s="18"/>
      <c r="CMA53" s="18"/>
      <c r="CMB53" s="18"/>
      <c r="CMC53" s="18"/>
      <c r="CMD53" s="18"/>
      <c r="CME53" s="18"/>
      <c r="CMF53" s="18"/>
      <c r="CMG53" s="18"/>
      <c r="CMH53" s="18"/>
      <c r="CMI53" s="18"/>
      <c r="CMJ53" s="18"/>
      <c r="CMK53" s="18"/>
      <c r="CML53" s="18"/>
      <c r="CMM53" s="18"/>
      <c r="CMN53" s="18"/>
      <c r="CMO53" s="18"/>
      <c r="CMP53" s="18"/>
      <c r="CMQ53" s="18"/>
      <c r="CMR53" s="18"/>
      <c r="CMS53" s="18"/>
      <c r="CMT53" s="18"/>
      <c r="CMU53" s="18"/>
      <c r="CMV53" s="18"/>
      <c r="CMW53" s="18"/>
      <c r="CMX53" s="18"/>
      <c r="CMY53" s="18"/>
      <c r="CMZ53" s="18"/>
      <c r="CNA53" s="18"/>
      <c r="CNB53" s="18"/>
      <c r="CNC53" s="18"/>
      <c r="CND53" s="18"/>
      <c r="CNE53" s="18"/>
      <c r="CNF53" s="18"/>
      <c r="CNG53" s="18"/>
      <c r="CNH53" s="18"/>
      <c r="CNI53" s="18"/>
      <c r="CNJ53" s="18"/>
      <c r="CNK53" s="18"/>
      <c r="CNL53" s="18"/>
      <c r="CNM53" s="18"/>
      <c r="CNN53" s="18"/>
      <c r="CNO53" s="18"/>
      <c r="CNP53" s="18"/>
      <c r="CNQ53" s="18"/>
      <c r="CNR53" s="18"/>
      <c r="CNS53" s="18"/>
      <c r="CNT53" s="18"/>
      <c r="CNU53" s="18"/>
      <c r="CNV53" s="18"/>
      <c r="CNW53" s="18"/>
      <c r="CNX53" s="18"/>
      <c r="CNY53" s="18"/>
      <c r="CNZ53" s="18"/>
      <c r="COA53" s="18"/>
      <c r="COB53" s="18"/>
      <c r="COC53" s="18"/>
      <c r="COD53" s="18"/>
      <c r="COE53" s="18"/>
      <c r="COF53" s="18"/>
      <c r="COG53" s="18"/>
      <c r="COH53" s="18"/>
      <c r="COI53" s="18"/>
      <c r="COJ53" s="18"/>
      <c r="COK53" s="18"/>
      <c r="COL53" s="18"/>
      <c r="COM53" s="18"/>
      <c r="CON53" s="18"/>
      <c r="COO53" s="18"/>
      <c r="COP53" s="18"/>
      <c r="COQ53" s="18"/>
      <c r="COR53" s="18"/>
      <c r="COS53" s="18"/>
      <c r="COT53" s="18"/>
      <c r="COU53" s="18"/>
      <c r="COV53" s="18"/>
      <c r="COW53" s="18"/>
      <c r="COX53" s="18"/>
      <c r="COY53" s="18"/>
      <c r="COZ53" s="18"/>
      <c r="CPA53" s="18"/>
      <c r="CPB53" s="18"/>
      <c r="CPC53" s="18"/>
      <c r="CPD53" s="18"/>
      <c r="CPE53" s="18"/>
      <c r="CPF53" s="18"/>
      <c r="CPG53" s="18"/>
      <c r="CPH53" s="18"/>
      <c r="CPI53" s="18"/>
      <c r="CPJ53" s="18"/>
      <c r="CPK53" s="18"/>
      <c r="CPL53" s="18"/>
      <c r="CPM53" s="18"/>
      <c r="CPN53" s="18"/>
      <c r="CPO53" s="18"/>
      <c r="CPP53" s="18"/>
      <c r="CPQ53" s="18"/>
      <c r="CPR53" s="18"/>
      <c r="CPS53" s="18"/>
      <c r="CPT53" s="18"/>
      <c r="CPU53" s="18"/>
      <c r="CPV53" s="18"/>
      <c r="CPW53" s="18"/>
      <c r="CPX53" s="18"/>
      <c r="CPY53" s="18"/>
      <c r="CPZ53" s="18"/>
      <c r="CQA53" s="18"/>
      <c r="CQB53" s="18"/>
      <c r="CQC53" s="18"/>
      <c r="CQD53" s="18"/>
      <c r="CQE53" s="18"/>
      <c r="CQF53" s="18"/>
      <c r="CQG53" s="18"/>
      <c r="CQH53" s="18"/>
      <c r="CQI53" s="18"/>
      <c r="CQJ53" s="18"/>
      <c r="CQK53" s="18"/>
      <c r="CQL53" s="18"/>
      <c r="CQM53" s="18"/>
      <c r="CQN53" s="18"/>
      <c r="CQO53" s="18"/>
      <c r="CQP53" s="18"/>
      <c r="CQQ53" s="18"/>
      <c r="CQR53" s="18"/>
      <c r="CQS53" s="18"/>
      <c r="CQT53" s="18"/>
      <c r="CQU53" s="18"/>
      <c r="CQV53" s="18"/>
      <c r="CQW53" s="18"/>
      <c r="CQX53" s="18"/>
      <c r="CQY53" s="18"/>
      <c r="CQZ53" s="18"/>
      <c r="CRA53" s="18"/>
      <c r="CRB53" s="18"/>
      <c r="CRC53" s="18"/>
      <c r="CRD53" s="18"/>
      <c r="CRE53" s="18"/>
      <c r="CRF53" s="18"/>
      <c r="CRG53" s="18"/>
      <c r="CRH53" s="18"/>
      <c r="CRI53" s="18"/>
      <c r="CRJ53" s="18"/>
      <c r="CRK53" s="18"/>
      <c r="CRL53" s="18"/>
      <c r="CRM53" s="18"/>
      <c r="CRN53" s="18"/>
      <c r="CRO53" s="18"/>
      <c r="CRP53" s="18"/>
      <c r="CRQ53" s="18"/>
      <c r="CRR53" s="18"/>
      <c r="CRS53" s="18"/>
      <c r="CRT53" s="18"/>
      <c r="CRU53" s="18"/>
      <c r="CRV53" s="18"/>
      <c r="CRW53" s="18"/>
      <c r="CRX53" s="18"/>
      <c r="CRY53" s="18"/>
      <c r="CRZ53" s="18"/>
      <c r="CSA53" s="18"/>
      <c r="CSB53" s="18"/>
      <c r="CSC53" s="18"/>
      <c r="CSD53" s="18"/>
      <c r="CSE53" s="18"/>
      <c r="CSF53" s="18"/>
      <c r="CSG53" s="18"/>
      <c r="CSH53" s="18"/>
      <c r="CSI53" s="18"/>
      <c r="CSJ53" s="18"/>
      <c r="CSK53" s="18"/>
      <c r="CSL53" s="18"/>
      <c r="CSM53" s="18"/>
      <c r="CSN53" s="18"/>
      <c r="CSO53" s="18"/>
      <c r="CSP53" s="18"/>
      <c r="CSQ53" s="18"/>
      <c r="CSR53" s="18"/>
      <c r="CSS53" s="18"/>
      <c r="CST53" s="18"/>
      <c r="CSU53" s="18"/>
      <c r="CSV53" s="18"/>
      <c r="CSW53" s="18"/>
      <c r="CSX53" s="18"/>
      <c r="CSY53" s="18"/>
      <c r="CSZ53" s="18"/>
      <c r="CTA53" s="18"/>
      <c r="CTB53" s="18"/>
      <c r="CTC53" s="18"/>
      <c r="CTD53" s="18"/>
      <c r="CTE53" s="18"/>
      <c r="CTF53" s="18"/>
      <c r="CTG53" s="18"/>
      <c r="CTH53" s="18"/>
      <c r="CTI53" s="18"/>
      <c r="CTJ53" s="18"/>
      <c r="CTK53" s="18"/>
      <c r="CTL53" s="18"/>
      <c r="CTM53" s="18"/>
      <c r="CTN53" s="18"/>
      <c r="CTO53" s="18"/>
      <c r="CTP53" s="18"/>
      <c r="CTQ53" s="18"/>
      <c r="CTR53" s="18"/>
      <c r="CTS53" s="18"/>
      <c r="CTT53" s="18"/>
      <c r="CTU53" s="18"/>
      <c r="CTV53" s="18"/>
      <c r="CTW53" s="18"/>
      <c r="CTX53" s="18"/>
      <c r="CTY53" s="18"/>
      <c r="CTZ53" s="18"/>
      <c r="CUA53" s="18"/>
      <c r="CUB53" s="18"/>
      <c r="CUC53" s="18"/>
      <c r="CUD53" s="18"/>
      <c r="CUE53" s="18"/>
      <c r="CUF53" s="18"/>
      <c r="CUG53" s="18"/>
      <c r="CUH53" s="18"/>
      <c r="CUI53" s="18"/>
      <c r="CUJ53" s="18"/>
      <c r="CUK53" s="18"/>
      <c r="CUL53" s="18"/>
      <c r="CUM53" s="18"/>
      <c r="CUN53" s="18"/>
      <c r="CUO53" s="18"/>
      <c r="CUP53" s="18"/>
      <c r="CUQ53" s="18"/>
      <c r="CUR53" s="18"/>
      <c r="CUS53" s="18"/>
      <c r="CUT53" s="18"/>
    </row>
    <row r="54" spans="1:2594" s="18" customFormat="1" ht="15" customHeight="1" x14ac:dyDescent="0.2">
      <c r="A54" s="661" t="s">
        <v>375</v>
      </c>
      <c r="B54" s="41" t="s">
        <v>55</v>
      </c>
      <c r="C54" s="51" t="s">
        <v>526</v>
      </c>
      <c r="D54" s="52"/>
      <c r="E54" s="52"/>
      <c r="F54" s="52"/>
      <c r="G54" s="52"/>
      <c r="H54" s="52"/>
      <c r="I54" s="52"/>
      <c r="J54" s="52"/>
      <c r="K54" s="155"/>
      <c r="L54" s="232"/>
      <c r="M54" s="233"/>
      <c r="N54" s="35" t="str">
        <f t="shared" si="11"/>
        <v>10.1</v>
      </c>
      <c r="O54" s="41" t="str">
        <f t="shared" si="12"/>
        <v>PULP FROM FIBRES OTHER THAN WOOD</v>
      </c>
      <c r="P54" s="51" t="s">
        <v>526</v>
      </c>
      <c r="Q54" s="211"/>
      <c r="R54" s="211"/>
      <c r="S54" s="211"/>
      <c r="T54" s="211"/>
      <c r="U54" s="211"/>
      <c r="V54" s="211"/>
      <c r="W54" s="211"/>
      <c r="X54" s="212"/>
      <c r="Y54" s="234"/>
      <c r="Z54" s="354" t="str">
        <f t="shared" si="4"/>
        <v>10.1</v>
      </c>
      <c r="AA54" s="41" t="str">
        <f t="shared" si="4"/>
        <v>PULP FROM FIBRES OTHER THAN WOOD</v>
      </c>
      <c r="AB54" s="852" t="s">
        <v>526</v>
      </c>
      <c r="AC54" s="271">
        <f>IF(ISNUMBER('JQ1|Primary Products|Production'!D66+D54-H54),'JQ1|Primary Products|Production'!D66+D54-H54,IF(ISNUMBER(H54-D54),"NT " &amp; H54-D54,"…"))</f>
        <v>0</v>
      </c>
      <c r="AD54" s="281">
        <f>IF(ISNUMBER('JQ1|Primary Products|Production'!E66+F54-J54),'JQ1|Primary Products|Production'!E66+F54-J54,IF(ISNUMBER(J54-F54),"NT " &amp; J54-F54,"…"))</f>
        <v>0</v>
      </c>
    </row>
    <row r="55" spans="1:2594" s="18" customFormat="1" ht="15" customHeight="1" x14ac:dyDescent="0.2">
      <c r="A55" s="665" t="s">
        <v>269</v>
      </c>
      <c r="B55" s="44" t="s">
        <v>45</v>
      </c>
      <c r="C55" s="51" t="s">
        <v>526</v>
      </c>
      <c r="D55" s="52"/>
      <c r="E55" s="52"/>
      <c r="F55" s="52"/>
      <c r="G55" s="52"/>
      <c r="H55" s="52"/>
      <c r="I55" s="52"/>
      <c r="J55" s="52"/>
      <c r="K55" s="155"/>
      <c r="L55" s="232"/>
      <c r="M55" s="233"/>
      <c r="N55" s="36" t="str">
        <f t="shared" si="11"/>
        <v>10.2</v>
      </c>
      <c r="O55" s="44" t="str">
        <f t="shared" si="12"/>
        <v>RECOVERED FIBRE PULP</v>
      </c>
      <c r="P55" s="51" t="s">
        <v>526</v>
      </c>
      <c r="Q55" s="211"/>
      <c r="R55" s="211"/>
      <c r="S55" s="211"/>
      <c r="T55" s="211"/>
      <c r="U55" s="211"/>
      <c r="V55" s="211"/>
      <c r="W55" s="211"/>
      <c r="X55" s="212"/>
      <c r="Y55" s="234"/>
      <c r="Z55" s="353" t="str">
        <f t="shared" si="4"/>
        <v>10.2</v>
      </c>
      <c r="AA55" s="44" t="str">
        <f t="shared" si="4"/>
        <v>RECOVERED FIBRE PULP</v>
      </c>
      <c r="AB55" s="852" t="s">
        <v>526</v>
      </c>
      <c r="AC55" s="270">
        <f>IF(ISNUMBER('JQ1|Primary Products|Production'!D67+D55-H55),'JQ1|Primary Products|Production'!D67+D55-H55,IF(ISNUMBER(H55-D55),"NT " &amp; H55-D55,"…"))</f>
        <v>0</v>
      </c>
      <c r="AD55" s="281">
        <f>IF(ISNUMBER('JQ1|Primary Products|Production'!E67+F55-J55),'JQ1|Primary Products|Production'!E67+F55-J55,IF(ISNUMBER(J55-F55),"NT " &amp; J55-F55,"…"))</f>
        <v>0</v>
      </c>
    </row>
    <row r="56" spans="1:2594" s="121" customFormat="1" ht="15" customHeight="1" x14ac:dyDescent="0.2">
      <c r="A56" s="670" t="s">
        <v>376</v>
      </c>
      <c r="B56" s="132" t="s">
        <v>38</v>
      </c>
      <c r="C56" s="119" t="s">
        <v>526</v>
      </c>
      <c r="D56" s="124"/>
      <c r="E56" s="124"/>
      <c r="F56" s="124"/>
      <c r="G56" s="124"/>
      <c r="H56" s="124"/>
      <c r="I56" s="124"/>
      <c r="J56" s="124"/>
      <c r="K56" s="159"/>
      <c r="L56" s="232"/>
      <c r="M56" s="233"/>
      <c r="N56" s="131" t="str">
        <f t="shared" si="11"/>
        <v>11</v>
      </c>
      <c r="O56" s="128" t="str">
        <f t="shared" si="12"/>
        <v>RECOVERED PAPER</v>
      </c>
      <c r="P56" s="119" t="s">
        <v>526</v>
      </c>
      <c r="Q56" s="215"/>
      <c r="R56" s="215"/>
      <c r="S56" s="215"/>
      <c r="T56" s="215"/>
      <c r="U56" s="215"/>
      <c r="V56" s="215"/>
      <c r="W56" s="215"/>
      <c r="X56" s="216"/>
      <c r="Y56" s="234"/>
      <c r="Z56" s="261" t="str">
        <f t="shared" si="4"/>
        <v>11</v>
      </c>
      <c r="AA56" s="128" t="str">
        <f t="shared" si="4"/>
        <v>RECOVERED PAPER</v>
      </c>
      <c r="AB56" s="852" t="s">
        <v>526</v>
      </c>
      <c r="AC56" s="269">
        <f>IF(ISNUMBER('JQ1|Primary Products|Production'!D68+D56-H56),'JQ1|Primary Products|Production'!D68+D56-H56,IF(ISNUMBER(H56-D56),"NT " &amp; H56-D56,"…"))</f>
        <v>0</v>
      </c>
      <c r="AD56" s="267">
        <f>IF(ISNUMBER('JQ1|Primary Products|Production'!E68+F56-J56),'JQ1|Primary Products|Production'!E68+F56-J56,IF(ISNUMBER(J56-F56),"NT " &amp; J56-F56,"…"))</f>
        <v>0</v>
      </c>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row>
    <row r="57" spans="1:2594" s="121" customFormat="1" ht="15" customHeight="1" x14ac:dyDescent="0.2">
      <c r="A57" s="666" t="s">
        <v>377</v>
      </c>
      <c r="B57" s="132" t="s">
        <v>39</v>
      </c>
      <c r="C57" s="119" t="s">
        <v>526</v>
      </c>
      <c r="D57" s="124"/>
      <c r="E57" s="124"/>
      <c r="F57" s="124"/>
      <c r="G57" s="124"/>
      <c r="H57" s="124"/>
      <c r="I57" s="124"/>
      <c r="J57" s="124"/>
      <c r="K57" s="159"/>
      <c r="L57" s="232"/>
      <c r="M57" s="233"/>
      <c r="N57" s="129" t="str">
        <f t="shared" si="11"/>
        <v>12</v>
      </c>
      <c r="O57" s="118" t="str">
        <f t="shared" si="12"/>
        <v>PAPER AND PAPERBOARD</v>
      </c>
      <c r="P57" s="119" t="s">
        <v>526</v>
      </c>
      <c r="Q57" s="394">
        <f>D57-(D58+D63+D64+D69)</f>
        <v>0</v>
      </c>
      <c r="R57" s="217">
        <f t="shared" ref="R57:X57" si="34">E57-(E58+E63+E64+E69)</f>
        <v>0</v>
      </c>
      <c r="S57" s="217">
        <f t="shared" si="34"/>
        <v>0</v>
      </c>
      <c r="T57" s="217">
        <f t="shared" si="34"/>
        <v>0</v>
      </c>
      <c r="U57" s="217">
        <f t="shared" si="34"/>
        <v>0</v>
      </c>
      <c r="V57" s="217">
        <f t="shared" si="34"/>
        <v>0</v>
      </c>
      <c r="W57" s="217">
        <f t="shared" si="34"/>
        <v>0</v>
      </c>
      <c r="X57" s="218">
        <f t="shared" si="34"/>
        <v>0</v>
      </c>
      <c r="Y57" s="253"/>
      <c r="Z57" s="262" t="str">
        <f t="shared" si="4"/>
        <v>12</v>
      </c>
      <c r="AA57" s="118" t="str">
        <f t="shared" si="4"/>
        <v>PAPER AND PAPERBOARD</v>
      </c>
      <c r="AB57" s="852" t="s">
        <v>526</v>
      </c>
      <c r="AC57" s="269">
        <f>IF(ISNUMBER('JQ1|Primary Products|Production'!D69+D57-H57),'JQ1|Primary Products|Production'!D69+D57-H57,IF(ISNUMBER(H57-D57),"NT " &amp; H57-D57,"…"))</f>
        <v>0</v>
      </c>
      <c r="AD57" s="267">
        <f>IF(ISNUMBER('JQ1|Primary Products|Production'!E69+F57-J57),'JQ1|Primary Products|Production'!E69+F57-J57,IF(ISNUMBER(J57-F57),"NT " &amp; J57-F57,"…"))</f>
        <v>0</v>
      </c>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c r="BSL57" s="18"/>
      <c r="BSM57" s="18"/>
      <c r="BSN57" s="18"/>
      <c r="BSO57" s="18"/>
      <c r="BSP57" s="18"/>
      <c r="BSQ57" s="18"/>
      <c r="BSR57" s="18"/>
      <c r="BSS57" s="18"/>
      <c r="BST57" s="18"/>
      <c r="BSU57" s="18"/>
      <c r="BSV57" s="18"/>
      <c r="BSW57" s="18"/>
      <c r="BSX57" s="18"/>
      <c r="BSY57" s="18"/>
      <c r="BSZ57" s="18"/>
      <c r="BTA57" s="18"/>
      <c r="BTB57" s="18"/>
      <c r="BTC57" s="18"/>
      <c r="BTD57" s="18"/>
      <c r="BTE57" s="18"/>
      <c r="BTF57" s="18"/>
      <c r="BTG57" s="18"/>
      <c r="BTH57" s="18"/>
      <c r="BTI57" s="18"/>
      <c r="BTJ57" s="18"/>
      <c r="BTK57" s="18"/>
      <c r="BTL57" s="18"/>
      <c r="BTM57" s="18"/>
      <c r="BTN57" s="18"/>
      <c r="BTO57" s="18"/>
      <c r="BTP57" s="18"/>
      <c r="BTQ57" s="18"/>
      <c r="BTR57" s="18"/>
      <c r="BTS57" s="18"/>
      <c r="BTT57" s="18"/>
      <c r="BTU57" s="18"/>
      <c r="BTV57" s="18"/>
      <c r="BTW57" s="18"/>
      <c r="BTX57" s="18"/>
      <c r="BTY57" s="18"/>
      <c r="BTZ57" s="18"/>
      <c r="BUA57" s="18"/>
      <c r="BUB57" s="18"/>
      <c r="BUC57" s="18"/>
      <c r="BUD57" s="18"/>
      <c r="BUE57" s="18"/>
      <c r="BUF57" s="18"/>
      <c r="BUG57" s="18"/>
      <c r="BUH57" s="18"/>
      <c r="BUI57" s="18"/>
      <c r="BUJ57" s="18"/>
      <c r="BUK57" s="18"/>
      <c r="BUL57" s="18"/>
      <c r="BUM57" s="18"/>
      <c r="BUN57" s="18"/>
      <c r="BUO57" s="18"/>
      <c r="BUP57" s="18"/>
      <c r="BUQ57" s="18"/>
      <c r="BUR57" s="18"/>
      <c r="BUS57" s="18"/>
      <c r="BUT57" s="18"/>
      <c r="BUU57" s="18"/>
      <c r="BUV57" s="18"/>
      <c r="BUW57" s="18"/>
      <c r="BUX57" s="18"/>
      <c r="BUY57" s="18"/>
      <c r="BUZ57" s="18"/>
      <c r="BVA57" s="18"/>
      <c r="BVB57" s="18"/>
      <c r="BVC57" s="18"/>
      <c r="BVD57" s="18"/>
      <c r="BVE57" s="18"/>
      <c r="BVF57" s="18"/>
      <c r="BVG57" s="18"/>
      <c r="BVH57" s="18"/>
      <c r="BVI57" s="18"/>
      <c r="BVJ57" s="18"/>
      <c r="BVK57" s="18"/>
      <c r="BVL57" s="18"/>
      <c r="BVM57" s="18"/>
      <c r="BVN57" s="18"/>
      <c r="BVO57" s="18"/>
      <c r="BVP57" s="18"/>
      <c r="BVQ57" s="18"/>
      <c r="BVR57" s="18"/>
      <c r="BVS57" s="18"/>
      <c r="BVT57" s="18"/>
      <c r="BVU57" s="18"/>
      <c r="BVV57" s="18"/>
      <c r="BVW57" s="18"/>
      <c r="BVX57" s="18"/>
      <c r="BVY57" s="18"/>
      <c r="BVZ57" s="18"/>
      <c r="BWA57" s="18"/>
      <c r="BWB57" s="18"/>
      <c r="BWC57" s="18"/>
      <c r="BWD57" s="18"/>
      <c r="BWE57" s="18"/>
      <c r="BWF57" s="18"/>
      <c r="BWG57" s="18"/>
      <c r="BWH57" s="18"/>
      <c r="BWI57" s="18"/>
      <c r="BWJ57" s="18"/>
      <c r="BWK57" s="18"/>
      <c r="BWL57" s="18"/>
      <c r="BWM57" s="18"/>
      <c r="BWN57" s="18"/>
      <c r="BWO57" s="18"/>
      <c r="BWP57" s="18"/>
      <c r="BWQ57" s="18"/>
      <c r="BWR57" s="18"/>
      <c r="BWS57" s="18"/>
      <c r="BWT57" s="18"/>
      <c r="BWU57" s="18"/>
      <c r="BWV57" s="18"/>
      <c r="BWW57" s="18"/>
      <c r="BWX57" s="18"/>
      <c r="BWY57" s="18"/>
      <c r="BWZ57" s="18"/>
      <c r="BXA57" s="18"/>
      <c r="BXB57" s="18"/>
      <c r="BXC57" s="18"/>
      <c r="BXD57" s="18"/>
      <c r="BXE57" s="18"/>
      <c r="BXF57" s="18"/>
      <c r="BXG57" s="18"/>
      <c r="BXH57" s="18"/>
      <c r="BXI57" s="18"/>
      <c r="BXJ57" s="18"/>
      <c r="BXK57" s="18"/>
      <c r="BXL57" s="18"/>
      <c r="BXM57" s="18"/>
      <c r="BXN57" s="18"/>
      <c r="BXO57" s="18"/>
      <c r="BXP57" s="18"/>
      <c r="BXQ57" s="18"/>
      <c r="BXR57" s="18"/>
      <c r="BXS57" s="18"/>
      <c r="BXT57" s="18"/>
      <c r="BXU57" s="18"/>
      <c r="BXV57" s="18"/>
      <c r="BXW57" s="18"/>
      <c r="BXX57" s="18"/>
      <c r="BXY57" s="18"/>
      <c r="BXZ57" s="18"/>
      <c r="BYA57" s="18"/>
      <c r="BYB57" s="18"/>
      <c r="BYC57" s="18"/>
      <c r="BYD57" s="18"/>
      <c r="BYE57" s="18"/>
      <c r="BYF57" s="18"/>
      <c r="BYG57" s="18"/>
      <c r="BYH57" s="18"/>
      <c r="BYI57" s="18"/>
      <c r="BYJ57" s="18"/>
      <c r="BYK57" s="18"/>
      <c r="BYL57" s="18"/>
      <c r="BYM57" s="18"/>
      <c r="BYN57" s="18"/>
      <c r="BYO57" s="18"/>
      <c r="BYP57" s="18"/>
      <c r="BYQ57" s="18"/>
      <c r="BYR57" s="18"/>
      <c r="BYS57" s="18"/>
      <c r="BYT57" s="18"/>
      <c r="BYU57" s="18"/>
      <c r="BYV57" s="18"/>
      <c r="BYW57" s="18"/>
      <c r="BYX57" s="18"/>
      <c r="BYY57" s="18"/>
      <c r="BYZ57" s="18"/>
      <c r="BZA57" s="18"/>
      <c r="BZB57" s="18"/>
      <c r="BZC57" s="18"/>
      <c r="BZD57" s="18"/>
      <c r="BZE57" s="18"/>
      <c r="BZF57" s="18"/>
      <c r="BZG57" s="18"/>
      <c r="BZH57" s="18"/>
      <c r="BZI57" s="18"/>
      <c r="BZJ57" s="18"/>
      <c r="BZK57" s="18"/>
      <c r="BZL57" s="18"/>
      <c r="BZM57" s="18"/>
      <c r="BZN57" s="18"/>
      <c r="BZO57" s="18"/>
      <c r="BZP57" s="18"/>
      <c r="BZQ57" s="18"/>
      <c r="BZR57" s="18"/>
      <c r="BZS57" s="18"/>
      <c r="BZT57" s="18"/>
      <c r="BZU57" s="18"/>
      <c r="BZV57" s="18"/>
      <c r="BZW57" s="18"/>
      <c r="BZX57" s="18"/>
      <c r="BZY57" s="18"/>
      <c r="BZZ57" s="18"/>
      <c r="CAA57" s="18"/>
      <c r="CAB57" s="18"/>
      <c r="CAC57" s="18"/>
      <c r="CAD57" s="18"/>
      <c r="CAE57" s="18"/>
      <c r="CAF57" s="18"/>
      <c r="CAG57" s="18"/>
      <c r="CAH57" s="18"/>
      <c r="CAI57" s="18"/>
      <c r="CAJ57" s="18"/>
      <c r="CAK57" s="18"/>
      <c r="CAL57" s="18"/>
      <c r="CAM57" s="18"/>
      <c r="CAN57" s="18"/>
      <c r="CAO57" s="18"/>
      <c r="CAP57" s="18"/>
      <c r="CAQ57" s="18"/>
      <c r="CAR57" s="18"/>
      <c r="CAS57" s="18"/>
      <c r="CAT57" s="18"/>
      <c r="CAU57" s="18"/>
      <c r="CAV57" s="18"/>
      <c r="CAW57" s="18"/>
      <c r="CAX57" s="18"/>
      <c r="CAY57" s="18"/>
      <c r="CAZ57" s="18"/>
      <c r="CBA57" s="18"/>
      <c r="CBB57" s="18"/>
      <c r="CBC57" s="18"/>
      <c r="CBD57" s="18"/>
      <c r="CBE57" s="18"/>
      <c r="CBF57" s="18"/>
      <c r="CBG57" s="18"/>
      <c r="CBH57" s="18"/>
      <c r="CBI57" s="18"/>
      <c r="CBJ57" s="18"/>
      <c r="CBK57" s="18"/>
      <c r="CBL57" s="18"/>
      <c r="CBM57" s="18"/>
      <c r="CBN57" s="18"/>
      <c r="CBO57" s="18"/>
      <c r="CBP57" s="18"/>
      <c r="CBQ57" s="18"/>
      <c r="CBR57" s="18"/>
      <c r="CBS57" s="18"/>
      <c r="CBT57" s="18"/>
      <c r="CBU57" s="18"/>
      <c r="CBV57" s="18"/>
      <c r="CBW57" s="18"/>
      <c r="CBX57" s="18"/>
      <c r="CBY57" s="18"/>
      <c r="CBZ57" s="18"/>
      <c r="CCA57" s="18"/>
      <c r="CCB57" s="18"/>
      <c r="CCC57" s="18"/>
      <c r="CCD57" s="18"/>
      <c r="CCE57" s="18"/>
      <c r="CCF57" s="18"/>
      <c r="CCG57" s="18"/>
      <c r="CCH57" s="18"/>
      <c r="CCI57" s="18"/>
      <c r="CCJ57" s="18"/>
      <c r="CCK57" s="18"/>
      <c r="CCL57" s="18"/>
      <c r="CCM57" s="18"/>
      <c r="CCN57" s="18"/>
      <c r="CCO57" s="18"/>
      <c r="CCP57" s="18"/>
      <c r="CCQ57" s="18"/>
      <c r="CCR57" s="18"/>
      <c r="CCS57" s="18"/>
      <c r="CCT57" s="18"/>
      <c r="CCU57" s="18"/>
      <c r="CCV57" s="18"/>
      <c r="CCW57" s="18"/>
      <c r="CCX57" s="18"/>
      <c r="CCY57" s="18"/>
      <c r="CCZ57" s="18"/>
      <c r="CDA57" s="18"/>
      <c r="CDB57" s="18"/>
      <c r="CDC57" s="18"/>
      <c r="CDD57" s="18"/>
      <c r="CDE57" s="18"/>
      <c r="CDF57" s="18"/>
      <c r="CDG57" s="18"/>
      <c r="CDH57" s="18"/>
      <c r="CDI57" s="18"/>
      <c r="CDJ57" s="18"/>
      <c r="CDK57" s="18"/>
      <c r="CDL57" s="18"/>
      <c r="CDM57" s="18"/>
      <c r="CDN57" s="18"/>
      <c r="CDO57" s="18"/>
      <c r="CDP57" s="18"/>
      <c r="CDQ57" s="18"/>
      <c r="CDR57" s="18"/>
      <c r="CDS57" s="18"/>
      <c r="CDT57" s="18"/>
      <c r="CDU57" s="18"/>
      <c r="CDV57" s="18"/>
      <c r="CDW57" s="18"/>
      <c r="CDX57" s="18"/>
      <c r="CDY57" s="18"/>
      <c r="CDZ57" s="18"/>
      <c r="CEA57" s="18"/>
      <c r="CEB57" s="18"/>
      <c r="CEC57" s="18"/>
      <c r="CED57" s="18"/>
      <c r="CEE57" s="18"/>
      <c r="CEF57" s="18"/>
      <c r="CEG57" s="18"/>
      <c r="CEH57" s="18"/>
      <c r="CEI57" s="18"/>
      <c r="CEJ57" s="18"/>
      <c r="CEK57" s="18"/>
      <c r="CEL57" s="18"/>
      <c r="CEM57" s="18"/>
      <c r="CEN57" s="18"/>
      <c r="CEO57" s="18"/>
      <c r="CEP57" s="18"/>
      <c r="CEQ57" s="18"/>
      <c r="CER57" s="18"/>
      <c r="CES57" s="18"/>
      <c r="CET57" s="18"/>
      <c r="CEU57" s="18"/>
      <c r="CEV57" s="18"/>
      <c r="CEW57" s="18"/>
      <c r="CEX57" s="18"/>
      <c r="CEY57" s="18"/>
      <c r="CEZ57" s="18"/>
      <c r="CFA57" s="18"/>
      <c r="CFB57" s="18"/>
      <c r="CFC57" s="18"/>
      <c r="CFD57" s="18"/>
      <c r="CFE57" s="18"/>
      <c r="CFF57" s="18"/>
      <c r="CFG57" s="18"/>
      <c r="CFH57" s="18"/>
      <c r="CFI57" s="18"/>
      <c r="CFJ57" s="18"/>
      <c r="CFK57" s="18"/>
      <c r="CFL57" s="18"/>
      <c r="CFM57" s="18"/>
      <c r="CFN57" s="18"/>
      <c r="CFO57" s="18"/>
      <c r="CFP57" s="18"/>
      <c r="CFQ57" s="18"/>
      <c r="CFR57" s="18"/>
      <c r="CFS57" s="18"/>
      <c r="CFT57" s="18"/>
      <c r="CFU57" s="18"/>
      <c r="CFV57" s="18"/>
      <c r="CFW57" s="18"/>
      <c r="CFX57" s="18"/>
      <c r="CFY57" s="18"/>
      <c r="CFZ57" s="18"/>
      <c r="CGA57" s="18"/>
      <c r="CGB57" s="18"/>
      <c r="CGC57" s="18"/>
      <c r="CGD57" s="18"/>
      <c r="CGE57" s="18"/>
      <c r="CGF57" s="18"/>
      <c r="CGG57" s="18"/>
      <c r="CGH57" s="18"/>
      <c r="CGI57" s="18"/>
      <c r="CGJ57" s="18"/>
      <c r="CGK57" s="18"/>
      <c r="CGL57" s="18"/>
      <c r="CGM57" s="18"/>
      <c r="CGN57" s="18"/>
      <c r="CGO57" s="18"/>
      <c r="CGP57" s="18"/>
      <c r="CGQ57" s="18"/>
      <c r="CGR57" s="18"/>
      <c r="CGS57" s="18"/>
      <c r="CGT57" s="18"/>
      <c r="CGU57" s="18"/>
      <c r="CGV57" s="18"/>
      <c r="CGW57" s="18"/>
      <c r="CGX57" s="18"/>
      <c r="CGY57" s="18"/>
      <c r="CGZ57" s="18"/>
      <c r="CHA57" s="18"/>
      <c r="CHB57" s="18"/>
      <c r="CHC57" s="18"/>
      <c r="CHD57" s="18"/>
      <c r="CHE57" s="18"/>
      <c r="CHF57" s="18"/>
      <c r="CHG57" s="18"/>
      <c r="CHH57" s="18"/>
      <c r="CHI57" s="18"/>
      <c r="CHJ57" s="18"/>
      <c r="CHK57" s="18"/>
      <c r="CHL57" s="18"/>
      <c r="CHM57" s="18"/>
      <c r="CHN57" s="18"/>
      <c r="CHO57" s="18"/>
      <c r="CHP57" s="18"/>
      <c r="CHQ57" s="18"/>
      <c r="CHR57" s="18"/>
      <c r="CHS57" s="18"/>
      <c r="CHT57" s="18"/>
      <c r="CHU57" s="18"/>
      <c r="CHV57" s="18"/>
      <c r="CHW57" s="18"/>
      <c r="CHX57" s="18"/>
      <c r="CHY57" s="18"/>
      <c r="CHZ57" s="18"/>
      <c r="CIA57" s="18"/>
      <c r="CIB57" s="18"/>
      <c r="CIC57" s="18"/>
      <c r="CID57" s="18"/>
      <c r="CIE57" s="18"/>
      <c r="CIF57" s="18"/>
      <c r="CIG57" s="18"/>
      <c r="CIH57" s="18"/>
      <c r="CII57" s="18"/>
      <c r="CIJ57" s="18"/>
      <c r="CIK57" s="18"/>
      <c r="CIL57" s="18"/>
      <c r="CIM57" s="18"/>
      <c r="CIN57" s="18"/>
      <c r="CIO57" s="18"/>
      <c r="CIP57" s="18"/>
      <c r="CIQ57" s="18"/>
      <c r="CIR57" s="18"/>
      <c r="CIS57" s="18"/>
      <c r="CIT57" s="18"/>
      <c r="CIU57" s="18"/>
      <c r="CIV57" s="18"/>
      <c r="CIW57" s="18"/>
      <c r="CIX57" s="18"/>
      <c r="CIY57" s="18"/>
      <c r="CIZ57" s="18"/>
      <c r="CJA57" s="18"/>
      <c r="CJB57" s="18"/>
      <c r="CJC57" s="18"/>
      <c r="CJD57" s="18"/>
      <c r="CJE57" s="18"/>
      <c r="CJF57" s="18"/>
      <c r="CJG57" s="18"/>
      <c r="CJH57" s="18"/>
      <c r="CJI57" s="18"/>
      <c r="CJJ57" s="18"/>
      <c r="CJK57" s="18"/>
      <c r="CJL57" s="18"/>
      <c r="CJM57" s="18"/>
      <c r="CJN57" s="18"/>
      <c r="CJO57" s="18"/>
      <c r="CJP57" s="18"/>
      <c r="CJQ57" s="18"/>
      <c r="CJR57" s="18"/>
      <c r="CJS57" s="18"/>
      <c r="CJT57" s="18"/>
      <c r="CJU57" s="18"/>
      <c r="CJV57" s="18"/>
      <c r="CJW57" s="18"/>
      <c r="CJX57" s="18"/>
      <c r="CJY57" s="18"/>
      <c r="CJZ57" s="18"/>
      <c r="CKA57" s="18"/>
      <c r="CKB57" s="18"/>
      <c r="CKC57" s="18"/>
      <c r="CKD57" s="18"/>
      <c r="CKE57" s="18"/>
      <c r="CKF57" s="18"/>
      <c r="CKG57" s="18"/>
      <c r="CKH57" s="18"/>
      <c r="CKI57" s="18"/>
      <c r="CKJ57" s="18"/>
      <c r="CKK57" s="18"/>
      <c r="CKL57" s="18"/>
      <c r="CKM57" s="18"/>
      <c r="CKN57" s="18"/>
      <c r="CKO57" s="18"/>
      <c r="CKP57" s="18"/>
      <c r="CKQ57" s="18"/>
      <c r="CKR57" s="18"/>
      <c r="CKS57" s="18"/>
      <c r="CKT57" s="18"/>
      <c r="CKU57" s="18"/>
      <c r="CKV57" s="18"/>
      <c r="CKW57" s="18"/>
      <c r="CKX57" s="18"/>
      <c r="CKY57" s="18"/>
      <c r="CKZ57" s="18"/>
      <c r="CLA57" s="18"/>
      <c r="CLB57" s="18"/>
      <c r="CLC57" s="18"/>
      <c r="CLD57" s="18"/>
      <c r="CLE57" s="18"/>
      <c r="CLF57" s="18"/>
      <c r="CLG57" s="18"/>
      <c r="CLH57" s="18"/>
      <c r="CLI57" s="18"/>
      <c r="CLJ57" s="18"/>
      <c r="CLK57" s="18"/>
      <c r="CLL57" s="18"/>
      <c r="CLM57" s="18"/>
      <c r="CLN57" s="18"/>
      <c r="CLO57" s="18"/>
      <c r="CLP57" s="18"/>
      <c r="CLQ57" s="18"/>
      <c r="CLR57" s="18"/>
      <c r="CLS57" s="18"/>
      <c r="CLT57" s="18"/>
      <c r="CLU57" s="18"/>
      <c r="CLV57" s="18"/>
      <c r="CLW57" s="18"/>
      <c r="CLX57" s="18"/>
      <c r="CLY57" s="18"/>
      <c r="CLZ57" s="18"/>
      <c r="CMA57" s="18"/>
      <c r="CMB57" s="18"/>
      <c r="CMC57" s="18"/>
      <c r="CMD57" s="18"/>
      <c r="CME57" s="18"/>
      <c r="CMF57" s="18"/>
      <c r="CMG57" s="18"/>
      <c r="CMH57" s="18"/>
      <c r="CMI57" s="18"/>
      <c r="CMJ57" s="18"/>
      <c r="CMK57" s="18"/>
      <c r="CML57" s="18"/>
      <c r="CMM57" s="18"/>
      <c r="CMN57" s="18"/>
      <c r="CMO57" s="18"/>
      <c r="CMP57" s="18"/>
      <c r="CMQ57" s="18"/>
      <c r="CMR57" s="18"/>
      <c r="CMS57" s="18"/>
      <c r="CMT57" s="18"/>
      <c r="CMU57" s="18"/>
      <c r="CMV57" s="18"/>
      <c r="CMW57" s="18"/>
      <c r="CMX57" s="18"/>
      <c r="CMY57" s="18"/>
      <c r="CMZ57" s="18"/>
      <c r="CNA57" s="18"/>
      <c r="CNB57" s="18"/>
      <c r="CNC57" s="18"/>
      <c r="CND57" s="18"/>
      <c r="CNE57" s="18"/>
      <c r="CNF57" s="18"/>
      <c r="CNG57" s="18"/>
      <c r="CNH57" s="18"/>
      <c r="CNI57" s="18"/>
      <c r="CNJ57" s="18"/>
      <c r="CNK57" s="18"/>
      <c r="CNL57" s="18"/>
      <c r="CNM57" s="18"/>
      <c r="CNN57" s="18"/>
      <c r="CNO57" s="18"/>
      <c r="CNP57" s="18"/>
      <c r="CNQ57" s="18"/>
      <c r="CNR57" s="18"/>
      <c r="CNS57" s="18"/>
      <c r="CNT57" s="18"/>
      <c r="CNU57" s="18"/>
      <c r="CNV57" s="18"/>
      <c r="CNW57" s="18"/>
      <c r="CNX57" s="18"/>
      <c r="CNY57" s="18"/>
      <c r="CNZ57" s="18"/>
      <c r="COA57" s="18"/>
      <c r="COB57" s="18"/>
      <c r="COC57" s="18"/>
      <c r="COD57" s="18"/>
      <c r="COE57" s="18"/>
      <c r="COF57" s="18"/>
      <c r="COG57" s="18"/>
      <c r="COH57" s="18"/>
      <c r="COI57" s="18"/>
      <c r="COJ57" s="18"/>
      <c r="COK57" s="18"/>
      <c r="COL57" s="18"/>
      <c r="COM57" s="18"/>
      <c r="CON57" s="18"/>
      <c r="COO57" s="18"/>
      <c r="COP57" s="18"/>
      <c r="COQ57" s="18"/>
      <c r="COR57" s="18"/>
      <c r="COS57" s="18"/>
      <c r="COT57" s="18"/>
      <c r="COU57" s="18"/>
      <c r="COV57" s="18"/>
      <c r="COW57" s="18"/>
      <c r="COX57" s="18"/>
      <c r="COY57" s="18"/>
      <c r="COZ57" s="18"/>
      <c r="CPA57" s="18"/>
      <c r="CPB57" s="18"/>
      <c r="CPC57" s="18"/>
      <c r="CPD57" s="18"/>
      <c r="CPE57" s="18"/>
      <c r="CPF57" s="18"/>
      <c r="CPG57" s="18"/>
      <c r="CPH57" s="18"/>
      <c r="CPI57" s="18"/>
      <c r="CPJ57" s="18"/>
      <c r="CPK57" s="18"/>
      <c r="CPL57" s="18"/>
      <c r="CPM57" s="18"/>
      <c r="CPN57" s="18"/>
      <c r="CPO57" s="18"/>
      <c r="CPP57" s="18"/>
      <c r="CPQ57" s="18"/>
      <c r="CPR57" s="18"/>
      <c r="CPS57" s="18"/>
      <c r="CPT57" s="18"/>
      <c r="CPU57" s="18"/>
      <c r="CPV57" s="18"/>
      <c r="CPW57" s="18"/>
      <c r="CPX57" s="18"/>
      <c r="CPY57" s="18"/>
      <c r="CPZ57" s="18"/>
      <c r="CQA57" s="18"/>
      <c r="CQB57" s="18"/>
      <c r="CQC57" s="18"/>
      <c r="CQD57" s="18"/>
      <c r="CQE57" s="18"/>
      <c r="CQF57" s="18"/>
      <c r="CQG57" s="18"/>
      <c r="CQH57" s="18"/>
      <c r="CQI57" s="18"/>
      <c r="CQJ57" s="18"/>
      <c r="CQK57" s="18"/>
      <c r="CQL57" s="18"/>
      <c r="CQM57" s="18"/>
      <c r="CQN57" s="18"/>
      <c r="CQO57" s="18"/>
      <c r="CQP57" s="18"/>
      <c r="CQQ57" s="18"/>
      <c r="CQR57" s="18"/>
      <c r="CQS57" s="18"/>
      <c r="CQT57" s="18"/>
      <c r="CQU57" s="18"/>
      <c r="CQV57" s="18"/>
      <c r="CQW57" s="18"/>
      <c r="CQX57" s="18"/>
      <c r="CQY57" s="18"/>
      <c r="CQZ57" s="18"/>
      <c r="CRA57" s="18"/>
      <c r="CRB57" s="18"/>
      <c r="CRC57" s="18"/>
      <c r="CRD57" s="18"/>
      <c r="CRE57" s="18"/>
      <c r="CRF57" s="18"/>
      <c r="CRG57" s="18"/>
      <c r="CRH57" s="18"/>
      <c r="CRI57" s="18"/>
      <c r="CRJ57" s="18"/>
      <c r="CRK57" s="18"/>
      <c r="CRL57" s="18"/>
      <c r="CRM57" s="18"/>
      <c r="CRN57" s="18"/>
      <c r="CRO57" s="18"/>
      <c r="CRP57" s="18"/>
      <c r="CRQ57" s="18"/>
      <c r="CRR57" s="18"/>
      <c r="CRS57" s="18"/>
      <c r="CRT57" s="18"/>
      <c r="CRU57" s="18"/>
      <c r="CRV57" s="18"/>
      <c r="CRW57" s="18"/>
      <c r="CRX57" s="18"/>
      <c r="CRY57" s="18"/>
      <c r="CRZ57" s="18"/>
      <c r="CSA57" s="18"/>
      <c r="CSB57" s="18"/>
      <c r="CSC57" s="18"/>
      <c r="CSD57" s="18"/>
      <c r="CSE57" s="18"/>
      <c r="CSF57" s="18"/>
      <c r="CSG57" s="18"/>
      <c r="CSH57" s="18"/>
      <c r="CSI57" s="18"/>
      <c r="CSJ57" s="18"/>
      <c r="CSK57" s="18"/>
      <c r="CSL57" s="18"/>
      <c r="CSM57" s="18"/>
      <c r="CSN57" s="18"/>
      <c r="CSO57" s="18"/>
      <c r="CSP57" s="18"/>
      <c r="CSQ57" s="18"/>
      <c r="CSR57" s="18"/>
      <c r="CSS57" s="18"/>
      <c r="CST57" s="18"/>
      <c r="CSU57" s="18"/>
      <c r="CSV57" s="18"/>
      <c r="CSW57" s="18"/>
      <c r="CSX57" s="18"/>
      <c r="CSY57" s="18"/>
      <c r="CSZ57" s="18"/>
      <c r="CTA57" s="18"/>
      <c r="CTB57" s="18"/>
      <c r="CTC57" s="18"/>
      <c r="CTD57" s="18"/>
      <c r="CTE57" s="18"/>
      <c r="CTF57" s="18"/>
      <c r="CTG57" s="18"/>
      <c r="CTH57" s="18"/>
      <c r="CTI57" s="18"/>
      <c r="CTJ57" s="18"/>
      <c r="CTK57" s="18"/>
      <c r="CTL57" s="18"/>
      <c r="CTM57" s="18"/>
      <c r="CTN57" s="18"/>
      <c r="CTO57" s="18"/>
      <c r="CTP57" s="18"/>
      <c r="CTQ57" s="18"/>
      <c r="CTR57" s="18"/>
      <c r="CTS57" s="18"/>
      <c r="CTT57" s="18"/>
      <c r="CTU57" s="18"/>
      <c r="CTV57" s="18"/>
      <c r="CTW57" s="18"/>
      <c r="CTX57" s="18"/>
      <c r="CTY57" s="18"/>
      <c r="CTZ57" s="18"/>
      <c r="CUA57" s="18"/>
      <c r="CUB57" s="18"/>
      <c r="CUC57" s="18"/>
      <c r="CUD57" s="18"/>
      <c r="CUE57" s="18"/>
      <c r="CUF57" s="18"/>
      <c r="CUG57" s="18"/>
      <c r="CUH57" s="18"/>
      <c r="CUI57" s="18"/>
      <c r="CUJ57" s="18"/>
      <c r="CUK57" s="18"/>
      <c r="CUL57" s="18"/>
      <c r="CUM57" s="18"/>
      <c r="CUN57" s="18"/>
      <c r="CUO57" s="18"/>
      <c r="CUP57" s="18"/>
      <c r="CUQ57" s="18"/>
      <c r="CUR57" s="18"/>
      <c r="CUS57" s="18"/>
      <c r="CUT57" s="18"/>
    </row>
    <row r="58" spans="1:2594" s="18" customFormat="1" ht="15" customHeight="1" x14ac:dyDescent="0.2">
      <c r="A58" s="667" t="s">
        <v>279</v>
      </c>
      <c r="B58" s="41" t="s">
        <v>47</v>
      </c>
      <c r="C58" s="135" t="s">
        <v>526</v>
      </c>
      <c r="D58" s="50"/>
      <c r="E58" s="50"/>
      <c r="F58" s="50"/>
      <c r="G58" s="50"/>
      <c r="H58" s="50"/>
      <c r="I58" s="50"/>
      <c r="J58" s="50"/>
      <c r="K58" s="157"/>
      <c r="L58" s="232"/>
      <c r="M58" s="233"/>
      <c r="N58" s="6" t="str">
        <f t="shared" si="11"/>
        <v>12.1</v>
      </c>
      <c r="O58" s="41" t="str">
        <f t="shared" si="12"/>
        <v>GRAPHIC PAPERS</v>
      </c>
      <c r="P58" s="135" t="s">
        <v>526</v>
      </c>
      <c r="Q58" s="617">
        <f>D58-(D59+D60+D61+D62)</f>
        <v>0</v>
      </c>
      <c r="R58" s="221">
        <f t="shared" ref="R58:X58" si="35">E58-(E59+E60+E61+E62)</f>
        <v>0</v>
      </c>
      <c r="S58" s="221">
        <f t="shared" si="35"/>
        <v>0</v>
      </c>
      <c r="T58" s="221">
        <f t="shared" si="35"/>
        <v>0</v>
      </c>
      <c r="U58" s="221">
        <f t="shared" si="35"/>
        <v>0</v>
      </c>
      <c r="V58" s="221">
        <f t="shared" si="35"/>
        <v>0</v>
      </c>
      <c r="W58" s="221">
        <f t="shared" si="35"/>
        <v>0</v>
      </c>
      <c r="X58" s="222">
        <f t="shared" si="35"/>
        <v>0</v>
      </c>
      <c r="Y58" s="253"/>
      <c r="Z58" s="354" t="str">
        <f t="shared" si="4"/>
        <v>12.1</v>
      </c>
      <c r="AA58" s="41" t="str">
        <f t="shared" si="4"/>
        <v>GRAPHIC PAPERS</v>
      </c>
      <c r="AB58" s="856" t="s">
        <v>526</v>
      </c>
      <c r="AC58" s="350">
        <f>IF(ISNUMBER('JQ1|Primary Products|Production'!D70+D58-H58),'JQ1|Primary Products|Production'!D70+D58-H58,IF(ISNUMBER(H58-D58),"NT " &amp; H58-D58,"…"))</f>
        <v>0</v>
      </c>
      <c r="AD58" s="281">
        <f>IF(ISNUMBER('JQ1|Primary Products|Production'!E70+F58-J58),'JQ1|Primary Products|Production'!E70+F58-J58,IF(ISNUMBER(J58-F58),"NT " &amp; J58-F58,"…"))</f>
        <v>0</v>
      </c>
    </row>
    <row r="59" spans="1:2594" s="18" customFormat="1" ht="15" customHeight="1" x14ac:dyDescent="0.2">
      <c r="A59" s="667" t="s">
        <v>378</v>
      </c>
      <c r="B59" s="39" t="s">
        <v>40</v>
      </c>
      <c r="C59" s="51" t="s">
        <v>526</v>
      </c>
      <c r="D59" s="52"/>
      <c r="E59" s="52"/>
      <c r="F59" s="52"/>
      <c r="G59" s="52"/>
      <c r="H59" s="52"/>
      <c r="I59" s="52"/>
      <c r="J59" s="52"/>
      <c r="K59" s="155"/>
      <c r="L59" s="232"/>
      <c r="M59" s="233"/>
      <c r="N59" s="6" t="str">
        <f t="shared" si="11"/>
        <v>12.1.1</v>
      </c>
      <c r="O59" s="39" t="str">
        <f t="shared" si="12"/>
        <v>NEWSPRINT</v>
      </c>
      <c r="P59" s="51" t="s">
        <v>526</v>
      </c>
      <c r="Q59" s="211"/>
      <c r="R59" s="211"/>
      <c r="S59" s="211"/>
      <c r="T59" s="211"/>
      <c r="U59" s="211"/>
      <c r="V59" s="211"/>
      <c r="W59" s="211"/>
      <c r="X59" s="212"/>
      <c r="Y59" s="234"/>
      <c r="Z59" s="354" t="str">
        <f t="shared" si="4"/>
        <v>12.1.1</v>
      </c>
      <c r="AA59" s="39" t="str">
        <f t="shared" si="4"/>
        <v>NEWSPRINT</v>
      </c>
      <c r="AB59" s="852" t="s">
        <v>526</v>
      </c>
      <c r="AC59" s="350">
        <f>IF(ISNUMBER('JQ1|Primary Products|Production'!D71+D59-H59),'JQ1|Primary Products|Production'!D71+D59-H59,IF(ISNUMBER(H59-D59),"NT " &amp; H59-D59,"…"))</f>
        <v>0</v>
      </c>
      <c r="AD59" s="281">
        <f>IF(ISNUMBER('JQ1|Primary Products|Production'!E71+F59-J59),'JQ1|Primary Products|Production'!E71+F59-J59,IF(ISNUMBER(J59-F59),"NT " &amp; J59-F59,"…"))</f>
        <v>0</v>
      </c>
    </row>
    <row r="60" spans="1:2594" s="18" customFormat="1" ht="15" customHeight="1" x14ac:dyDescent="0.2">
      <c r="A60" s="667" t="s">
        <v>379</v>
      </c>
      <c r="B60" s="65" t="s">
        <v>48</v>
      </c>
      <c r="C60" s="51" t="s">
        <v>526</v>
      </c>
      <c r="D60" s="52"/>
      <c r="E60" s="52"/>
      <c r="F60" s="52"/>
      <c r="G60" s="52"/>
      <c r="H60" s="52"/>
      <c r="I60" s="52"/>
      <c r="J60" s="52"/>
      <c r="K60" s="155"/>
      <c r="L60" s="232"/>
      <c r="M60" s="233"/>
      <c r="N60" s="6" t="str">
        <f t="shared" si="11"/>
        <v>12.1.2</v>
      </c>
      <c r="O60" s="39" t="str">
        <f t="shared" si="12"/>
        <v>UNCOATED MECHANICAL</v>
      </c>
      <c r="P60" s="51" t="s">
        <v>526</v>
      </c>
      <c r="Q60" s="211"/>
      <c r="R60" s="211"/>
      <c r="S60" s="211"/>
      <c r="T60" s="211"/>
      <c r="U60" s="211"/>
      <c r="V60" s="211"/>
      <c r="W60" s="211"/>
      <c r="X60" s="212"/>
      <c r="Y60" s="234"/>
      <c r="Z60" s="354" t="str">
        <f t="shared" si="4"/>
        <v>12.1.2</v>
      </c>
      <c r="AA60" s="39" t="str">
        <f t="shared" si="4"/>
        <v>UNCOATED MECHANICAL</v>
      </c>
      <c r="AB60" s="852" t="s">
        <v>526</v>
      </c>
      <c r="AC60" s="350">
        <f>IF(ISNUMBER('JQ1|Primary Products|Production'!D72+D60-H60),'JQ1|Primary Products|Production'!D72+D60-H60,IF(ISNUMBER(H60-D60),"NT " &amp; H60-D60,"…"))</f>
        <v>0</v>
      </c>
      <c r="AD60" s="281">
        <f>IF(ISNUMBER('JQ1|Primary Products|Production'!E72+F60-J60),'JQ1|Primary Products|Production'!E72+F60-J60,IF(ISNUMBER(J60-F60),"NT " &amp; J60-F60,"…"))</f>
        <v>0</v>
      </c>
    </row>
    <row r="61" spans="1:2594" s="18" customFormat="1" ht="15" customHeight="1" x14ac:dyDescent="0.2">
      <c r="A61" s="667" t="s">
        <v>380</v>
      </c>
      <c r="B61" s="39" t="s">
        <v>49</v>
      </c>
      <c r="C61" s="51" t="s">
        <v>526</v>
      </c>
      <c r="D61" s="52"/>
      <c r="E61" s="52"/>
      <c r="F61" s="52"/>
      <c r="G61" s="52"/>
      <c r="H61" s="52"/>
      <c r="I61" s="52"/>
      <c r="J61" s="52"/>
      <c r="K61" s="155"/>
      <c r="L61" s="232"/>
      <c r="M61" s="233"/>
      <c r="N61" s="6" t="str">
        <f t="shared" si="11"/>
        <v>12.1.3</v>
      </c>
      <c r="O61" s="39" t="str">
        <f t="shared" si="12"/>
        <v>UNCOATED WOODFREE</v>
      </c>
      <c r="P61" s="51" t="s">
        <v>526</v>
      </c>
      <c r="Q61" s="211"/>
      <c r="R61" s="211"/>
      <c r="S61" s="211"/>
      <c r="T61" s="211"/>
      <c r="U61" s="211"/>
      <c r="V61" s="211"/>
      <c r="W61" s="211"/>
      <c r="X61" s="212"/>
      <c r="Y61" s="234"/>
      <c r="Z61" s="354" t="str">
        <f t="shared" si="4"/>
        <v>12.1.3</v>
      </c>
      <c r="AA61" s="39" t="str">
        <f t="shared" si="4"/>
        <v>UNCOATED WOODFREE</v>
      </c>
      <c r="AB61" s="852" t="s">
        <v>526</v>
      </c>
      <c r="AC61" s="350">
        <f>IF(ISNUMBER('JQ1|Primary Products|Production'!D73+D61-H61),'JQ1|Primary Products|Production'!D73+D61-H61,IF(ISNUMBER(H61-D61),"NT " &amp; H61-D61,"…"))</f>
        <v>0</v>
      </c>
      <c r="AD61" s="281">
        <f>IF(ISNUMBER('JQ1|Primary Products|Production'!E73+F61-J61),'JQ1|Primary Products|Production'!E73+F61-J61,IF(ISNUMBER(J61-F61),"NT " &amp; J61-F61,"…"))</f>
        <v>0</v>
      </c>
    </row>
    <row r="62" spans="1:2594" s="18" customFormat="1" ht="15" customHeight="1" x14ac:dyDescent="0.2">
      <c r="A62" s="667" t="s">
        <v>381</v>
      </c>
      <c r="B62" s="42" t="s">
        <v>50</v>
      </c>
      <c r="C62" s="51" t="s">
        <v>526</v>
      </c>
      <c r="D62" s="52"/>
      <c r="E62" s="52"/>
      <c r="F62" s="52"/>
      <c r="G62" s="52"/>
      <c r="H62" s="52"/>
      <c r="I62" s="52"/>
      <c r="J62" s="52"/>
      <c r="K62" s="155"/>
      <c r="L62" s="232"/>
      <c r="M62" s="233"/>
      <c r="N62" s="6" t="str">
        <f t="shared" si="11"/>
        <v>12.1.4</v>
      </c>
      <c r="O62" s="39" t="str">
        <f t="shared" si="12"/>
        <v>COATED PAPERS</v>
      </c>
      <c r="P62" s="51" t="s">
        <v>526</v>
      </c>
      <c r="Q62" s="211"/>
      <c r="R62" s="211"/>
      <c r="S62" s="211"/>
      <c r="T62" s="211"/>
      <c r="U62" s="211"/>
      <c r="V62" s="211"/>
      <c r="W62" s="211"/>
      <c r="X62" s="212"/>
      <c r="Y62" s="234"/>
      <c r="Z62" s="354" t="str">
        <f t="shared" si="4"/>
        <v>12.1.4</v>
      </c>
      <c r="AA62" s="39" t="str">
        <f t="shared" si="4"/>
        <v>COATED PAPERS</v>
      </c>
      <c r="AB62" s="852" t="s">
        <v>526</v>
      </c>
      <c r="AC62" s="350">
        <f>IF(ISNUMBER('JQ1|Primary Products|Production'!D74+D62-H62),'JQ1|Primary Products|Production'!D74+D62-H62,IF(ISNUMBER(H62-D62),"NT " &amp; H62-D62,"…"))</f>
        <v>0</v>
      </c>
      <c r="AD62" s="281">
        <f>IF(ISNUMBER('JQ1|Primary Products|Production'!E74+F62-J62),'JQ1|Primary Products|Production'!E74+F62-J62,IF(ISNUMBER(J62-F62),"NT " &amp; J62-F62,"…"))</f>
        <v>0</v>
      </c>
    </row>
    <row r="63" spans="1:2594" s="18" customFormat="1" ht="15" customHeight="1" x14ac:dyDescent="0.2">
      <c r="A63" s="661">
        <v>12.2</v>
      </c>
      <c r="B63" s="392" t="s">
        <v>114</v>
      </c>
      <c r="C63" s="51" t="s">
        <v>526</v>
      </c>
      <c r="D63" s="52"/>
      <c r="E63" s="52"/>
      <c r="F63" s="52"/>
      <c r="G63" s="52"/>
      <c r="H63" s="52"/>
      <c r="I63" s="52"/>
      <c r="J63" s="52"/>
      <c r="K63" s="155"/>
      <c r="L63" s="232"/>
      <c r="M63" s="233"/>
      <c r="N63" s="4">
        <f t="shared" si="11"/>
        <v>12.2</v>
      </c>
      <c r="O63" s="41" t="str">
        <f t="shared" si="12"/>
        <v>HOUSEHOLD AND SANITARY PAPERS</v>
      </c>
      <c r="P63" s="51" t="s">
        <v>526</v>
      </c>
      <c r="Q63" s="211"/>
      <c r="R63" s="211"/>
      <c r="S63" s="211"/>
      <c r="T63" s="211"/>
      <c r="U63" s="211"/>
      <c r="V63" s="211"/>
      <c r="W63" s="211"/>
      <c r="X63" s="212"/>
      <c r="Y63" s="234"/>
      <c r="Z63" s="354">
        <f t="shared" si="4"/>
        <v>12.2</v>
      </c>
      <c r="AA63" s="41" t="str">
        <f t="shared" si="4"/>
        <v>HOUSEHOLD AND SANITARY PAPERS</v>
      </c>
      <c r="AB63" s="852" t="s">
        <v>526</v>
      </c>
      <c r="AC63" s="350">
        <f>IF(ISNUMBER('JQ1|Primary Products|Production'!D75+D63-H63),'JQ1|Primary Products|Production'!D75+D63-H63,IF(ISNUMBER(H63-D63),"NT " &amp; H63-D63,"…"))</f>
        <v>0</v>
      </c>
      <c r="AD63" s="281">
        <f>IF(ISNUMBER('JQ1|Primary Products|Production'!E75+F63-J63),'JQ1|Primary Products|Production'!E75+F63-J63,IF(ISNUMBER(J63-F63),"NT " &amp; J63-F63,"…"))</f>
        <v>0</v>
      </c>
    </row>
    <row r="64" spans="1:2594" s="18" customFormat="1" ht="15" customHeight="1" x14ac:dyDescent="0.2">
      <c r="A64" s="667">
        <v>12.3</v>
      </c>
      <c r="B64" s="41" t="s">
        <v>51</v>
      </c>
      <c r="C64" s="135" t="s">
        <v>526</v>
      </c>
      <c r="D64" s="50"/>
      <c r="E64" s="50"/>
      <c r="F64" s="50"/>
      <c r="G64" s="50"/>
      <c r="H64" s="50"/>
      <c r="I64" s="50"/>
      <c r="J64" s="50"/>
      <c r="K64" s="157"/>
      <c r="L64" s="232"/>
      <c r="M64" s="233"/>
      <c r="N64" s="6">
        <f t="shared" si="11"/>
        <v>12.3</v>
      </c>
      <c r="O64" s="41" t="str">
        <f t="shared" si="12"/>
        <v>PACKAGING MATERIALS</v>
      </c>
      <c r="P64" s="135" t="s">
        <v>526</v>
      </c>
      <c r="Q64" s="616">
        <f>D64-(D65+D66+D67+D68)</f>
        <v>0</v>
      </c>
      <c r="R64" s="213">
        <f t="shared" ref="R64:X64" si="36">E64-(E65+E66+E67+E68)</f>
        <v>0</v>
      </c>
      <c r="S64" s="213">
        <f t="shared" si="36"/>
        <v>0</v>
      </c>
      <c r="T64" s="213">
        <f t="shared" si="36"/>
        <v>0</v>
      </c>
      <c r="U64" s="213">
        <f t="shared" si="36"/>
        <v>0</v>
      </c>
      <c r="V64" s="213">
        <f t="shared" si="36"/>
        <v>0</v>
      </c>
      <c r="W64" s="213">
        <f t="shared" si="36"/>
        <v>0</v>
      </c>
      <c r="X64" s="214">
        <f t="shared" si="36"/>
        <v>0</v>
      </c>
      <c r="Y64" s="253"/>
      <c r="Z64" s="354">
        <f t="shared" si="4"/>
        <v>12.3</v>
      </c>
      <c r="AA64" s="41" t="str">
        <f t="shared" si="4"/>
        <v>PACKAGING MATERIALS</v>
      </c>
      <c r="AB64" s="856" t="s">
        <v>526</v>
      </c>
      <c r="AC64" s="350">
        <f>IF(ISNUMBER('JQ1|Primary Products|Production'!D76+D64-H64),'JQ1|Primary Products|Production'!D76+D64-H64,IF(ISNUMBER(H64-D64),"NT " &amp; H64-D64,"…"))</f>
        <v>0</v>
      </c>
      <c r="AD64" s="281">
        <f>IF(ISNUMBER('JQ1|Primary Products|Production'!E76+F64-J64),'JQ1|Primary Products|Production'!E76+F64-J64,IF(ISNUMBER(J64-F64),"NT " &amp; J64-F64,"…"))</f>
        <v>0</v>
      </c>
    </row>
    <row r="65" spans="1:30" s="18" customFormat="1" ht="15" customHeight="1" x14ac:dyDescent="0.2">
      <c r="A65" s="667" t="s">
        <v>382</v>
      </c>
      <c r="B65" s="39" t="s">
        <v>52</v>
      </c>
      <c r="C65" s="51" t="s">
        <v>526</v>
      </c>
      <c r="D65" s="50"/>
      <c r="E65" s="50"/>
      <c r="F65" s="50"/>
      <c r="G65" s="57"/>
      <c r="H65" s="52"/>
      <c r="I65" s="52"/>
      <c r="J65" s="52"/>
      <c r="K65" s="155"/>
      <c r="L65" s="232"/>
      <c r="M65" s="233"/>
      <c r="N65" s="6" t="str">
        <f t="shared" si="11"/>
        <v>12.3.1</v>
      </c>
      <c r="O65" s="39" t="str">
        <f t="shared" si="12"/>
        <v>CASE MATERIALS</v>
      </c>
      <c r="P65" s="51" t="s">
        <v>526</v>
      </c>
      <c r="Q65" s="211"/>
      <c r="R65" s="211"/>
      <c r="S65" s="211"/>
      <c r="T65" s="211"/>
      <c r="U65" s="211"/>
      <c r="V65" s="211"/>
      <c r="W65" s="211"/>
      <c r="X65" s="212"/>
      <c r="Y65" s="234"/>
      <c r="Z65" s="354" t="str">
        <f t="shared" si="4"/>
        <v>12.3.1</v>
      </c>
      <c r="AA65" s="39" t="str">
        <f t="shared" si="4"/>
        <v>CASE MATERIALS</v>
      </c>
      <c r="AB65" s="852" t="s">
        <v>526</v>
      </c>
      <c r="AC65" s="350">
        <f>IF(ISNUMBER('JQ1|Primary Products|Production'!D77+D65-H65),'JQ1|Primary Products|Production'!D77+D65-H65,IF(ISNUMBER(H65-D65),"NT " &amp; H65-D65,"…"))</f>
        <v>0</v>
      </c>
      <c r="AD65" s="281">
        <f>IF(ISNUMBER('JQ1|Primary Products|Production'!E77+F65-J65),'JQ1|Primary Products|Production'!E77+F65-J65,IF(ISNUMBER(J65-F65),"NT " &amp; J65-F65,"…"))</f>
        <v>0</v>
      </c>
    </row>
    <row r="66" spans="1:30" s="18" customFormat="1" ht="15" customHeight="1" x14ac:dyDescent="0.2">
      <c r="A66" s="667" t="s">
        <v>383</v>
      </c>
      <c r="B66" s="39" t="s">
        <v>83</v>
      </c>
      <c r="C66" s="51" t="s">
        <v>526</v>
      </c>
      <c r="D66" s="50"/>
      <c r="E66" s="50"/>
      <c r="F66" s="50"/>
      <c r="G66" s="57"/>
      <c r="H66" s="52"/>
      <c r="I66" s="52"/>
      <c r="J66" s="52"/>
      <c r="K66" s="155"/>
      <c r="L66" s="232"/>
      <c r="M66" s="233"/>
      <c r="N66" s="6" t="str">
        <f t="shared" si="11"/>
        <v>12.3.2</v>
      </c>
      <c r="O66" s="39" t="str">
        <f t="shared" si="12"/>
        <v>CARTONBOARD</v>
      </c>
      <c r="P66" s="51" t="s">
        <v>526</v>
      </c>
      <c r="Q66" s="211"/>
      <c r="R66" s="211"/>
      <c r="S66" s="211"/>
      <c r="T66" s="211"/>
      <c r="U66" s="211"/>
      <c r="V66" s="211"/>
      <c r="W66" s="211"/>
      <c r="X66" s="212"/>
      <c r="Y66" s="234"/>
      <c r="Z66" s="354" t="str">
        <f t="shared" si="4"/>
        <v>12.3.2</v>
      </c>
      <c r="AA66" s="39" t="str">
        <f t="shared" si="4"/>
        <v>CARTONBOARD</v>
      </c>
      <c r="AB66" s="852" t="s">
        <v>526</v>
      </c>
      <c r="AC66" s="350">
        <f>IF(ISNUMBER('JQ1|Primary Products|Production'!D78+D66-H66),'JQ1|Primary Products|Production'!D78+D66-H66,IF(ISNUMBER(H66-D66),"NT " &amp; H66-D66,"…"))</f>
        <v>0</v>
      </c>
      <c r="AD66" s="281">
        <f>IF(ISNUMBER('JQ1|Primary Products|Production'!E78+F66-J66),'JQ1|Primary Products|Production'!E78+F66-J66,IF(ISNUMBER(J66-F66),"NT " &amp; J66-F66,"…"))</f>
        <v>0</v>
      </c>
    </row>
    <row r="67" spans="1:30" s="18" customFormat="1" ht="15" customHeight="1" x14ac:dyDescent="0.2">
      <c r="A67" s="667" t="s">
        <v>384</v>
      </c>
      <c r="B67" s="39" t="s">
        <v>53</v>
      </c>
      <c r="C67" s="51" t="s">
        <v>526</v>
      </c>
      <c r="D67" s="52"/>
      <c r="E67" s="52"/>
      <c r="F67" s="52"/>
      <c r="G67" s="52"/>
      <c r="H67" s="58"/>
      <c r="I67" s="58"/>
      <c r="J67" s="58"/>
      <c r="K67" s="160"/>
      <c r="L67" s="232"/>
      <c r="M67" s="233"/>
      <c r="N67" s="6" t="str">
        <f t="shared" si="11"/>
        <v>12.3.3</v>
      </c>
      <c r="O67" s="39" t="str">
        <f t="shared" si="12"/>
        <v>WRAPPING PAPERS</v>
      </c>
      <c r="P67" s="51" t="s">
        <v>526</v>
      </c>
      <c r="Q67" s="211"/>
      <c r="R67" s="211"/>
      <c r="S67" s="211"/>
      <c r="T67" s="211"/>
      <c r="U67" s="211"/>
      <c r="V67" s="211"/>
      <c r="W67" s="211"/>
      <c r="X67" s="212"/>
      <c r="Y67" s="234"/>
      <c r="Z67" s="354" t="str">
        <f t="shared" si="4"/>
        <v>12.3.3</v>
      </c>
      <c r="AA67" s="39" t="str">
        <f t="shared" si="4"/>
        <v>WRAPPING PAPERS</v>
      </c>
      <c r="AB67" s="852" t="s">
        <v>526</v>
      </c>
      <c r="AC67" s="350">
        <f>IF(ISNUMBER('JQ1|Primary Products|Production'!D79+D67-H67),'JQ1|Primary Products|Production'!D79+D67-H67,IF(ISNUMBER(H67-D67),"NT " &amp; H67-D67,"…"))</f>
        <v>0</v>
      </c>
      <c r="AD67" s="281">
        <f>IF(ISNUMBER('JQ1|Primary Products|Production'!E79+F67-J67),'JQ1|Primary Products|Production'!E79+F67-J67,IF(ISNUMBER(J67-F67),"NT " &amp; J67-F67,"…"))</f>
        <v>0</v>
      </c>
    </row>
    <row r="68" spans="1:30" s="18" customFormat="1" ht="15" customHeight="1" x14ac:dyDescent="0.2">
      <c r="A68" s="667" t="s">
        <v>385</v>
      </c>
      <c r="B68" s="42" t="s">
        <v>54</v>
      </c>
      <c r="C68" s="51" t="s">
        <v>526</v>
      </c>
      <c r="D68" s="52"/>
      <c r="E68" s="52"/>
      <c r="F68" s="52"/>
      <c r="G68" s="52"/>
      <c r="H68" s="52"/>
      <c r="I68" s="52"/>
      <c r="J68" s="52"/>
      <c r="K68" s="155"/>
      <c r="L68" s="232"/>
      <c r="M68" s="233"/>
      <c r="N68" s="6" t="str">
        <f t="shared" si="11"/>
        <v>12.3.4</v>
      </c>
      <c r="O68" s="39" t="str">
        <f t="shared" si="12"/>
        <v>OTHER PAPERS MAINLY FOR PACKAGING</v>
      </c>
      <c r="P68" s="51" t="s">
        <v>526</v>
      </c>
      <c r="Q68" s="211"/>
      <c r="R68" s="211"/>
      <c r="S68" s="211"/>
      <c r="T68" s="211"/>
      <c r="U68" s="211"/>
      <c r="V68" s="211"/>
      <c r="W68" s="211"/>
      <c r="X68" s="212"/>
      <c r="Y68" s="234"/>
      <c r="Z68" s="354" t="str">
        <f t="shared" si="4"/>
        <v>12.3.4</v>
      </c>
      <c r="AA68" s="39" t="str">
        <f t="shared" si="4"/>
        <v>OTHER PAPERS MAINLY FOR PACKAGING</v>
      </c>
      <c r="AB68" s="852" t="s">
        <v>526</v>
      </c>
      <c r="AC68" s="350">
        <f>IF(ISNUMBER('JQ1|Primary Products|Production'!D80+D68-H68),'JQ1|Primary Products|Production'!D80+D68-H68,IF(ISNUMBER(H68-D68),"NT " &amp; H68-D68,"…"))</f>
        <v>0</v>
      </c>
      <c r="AD68" s="281">
        <f>IF(ISNUMBER('JQ1|Primary Products|Production'!E80+F68-J68),'JQ1|Primary Products|Production'!E80+F68-J68,IF(ISNUMBER(J68-F68),"NT " &amp; J68-F68,"…"))</f>
        <v>0</v>
      </c>
    </row>
    <row r="69" spans="1:30" s="18" customFormat="1" ht="15" customHeight="1" thickBot="1" x14ac:dyDescent="0.25">
      <c r="A69" s="671">
        <v>12.4</v>
      </c>
      <c r="B69" s="161" t="s">
        <v>115</v>
      </c>
      <c r="C69" s="863" t="s">
        <v>526</v>
      </c>
      <c r="D69" s="162"/>
      <c r="E69" s="162"/>
      <c r="F69" s="162"/>
      <c r="G69" s="162"/>
      <c r="H69" s="162"/>
      <c r="I69" s="162"/>
      <c r="J69" s="162"/>
      <c r="K69" s="163"/>
      <c r="L69" s="232"/>
      <c r="M69" s="233"/>
      <c r="N69" s="33">
        <f t="shared" si="11"/>
        <v>12.4</v>
      </c>
      <c r="O69" s="46" t="str">
        <f t="shared" si="12"/>
        <v>OTHER PAPER AND PAPERBOARD N.E.S. (NOT ELSEWHERE SPECIFIED)</v>
      </c>
      <c r="P69" s="863" t="s">
        <v>526</v>
      </c>
      <c r="Q69" s="225"/>
      <c r="R69" s="225"/>
      <c r="S69" s="225"/>
      <c r="T69" s="225"/>
      <c r="U69" s="225"/>
      <c r="V69" s="225"/>
      <c r="W69" s="225"/>
      <c r="X69" s="226"/>
      <c r="Y69" s="234"/>
      <c r="Z69" s="356">
        <f t="shared" si="4"/>
        <v>12.4</v>
      </c>
      <c r="AA69" s="46" t="str">
        <f t="shared" si="4"/>
        <v>OTHER PAPER AND PAPERBOARD N.E.S. (NOT ELSEWHERE SPECIFIED)</v>
      </c>
      <c r="AB69" s="857" t="s">
        <v>526</v>
      </c>
      <c r="AC69" s="273">
        <f>IF(ISNUMBER('JQ1|Primary Products|Production'!D81+D69-H69),'JQ1|Primary Products|Production'!D81+D69-H69,IF(ISNUMBER(H69-D69),"NT " &amp; H69-D69,"…"))</f>
        <v>0</v>
      </c>
      <c r="AD69" s="393">
        <f>IF(ISNUMBER('JQ1|Primary Products|Production'!E81+F69-J69),'JQ1|Primary Products|Production'!E81+F69-J69,IF(ISNUMBER(J69-F69),"NT " &amp; J69-F69,"…"))</f>
        <v>0</v>
      </c>
    </row>
    <row r="70" spans="1:30" ht="15" thickTop="1" x14ac:dyDescent="0.25">
      <c r="A70" s="100"/>
      <c r="B70" s="234" t="s">
        <v>527</v>
      </c>
      <c r="C70" s="290"/>
      <c r="D70" s="864" t="s">
        <v>531</v>
      </c>
      <c r="E70" s="93"/>
      <c r="F70" s="93"/>
      <c r="G70" s="93"/>
      <c r="H70" s="93"/>
      <c r="I70" s="93"/>
      <c r="J70" s="93"/>
      <c r="K70" s="93"/>
      <c r="M70" s="20"/>
      <c r="N70" s="101"/>
      <c r="O70" s="101"/>
      <c r="P70" s="101"/>
      <c r="Q70" s="101"/>
      <c r="R70" s="101"/>
      <c r="S70" s="101"/>
      <c r="T70" s="101"/>
      <c r="U70" s="101"/>
      <c r="V70" s="101"/>
      <c r="W70" s="101"/>
      <c r="X70" s="101"/>
      <c r="Y70" s="101"/>
      <c r="Z70" s="101"/>
      <c r="AA70" s="101"/>
    </row>
    <row r="71" spans="1:30" ht="14.4" x14ac:dyDescent="0.25">
      <c r="A71" s="94"/>
      <c r="B71" s="234" t="s">
        <v>528</v>
      </c>
      <c r="C71" s="94"/>
      <c r="D71" s="865" t="s">
        <v>532</v>
      </c>
      <c r="E71" s="94"/>
      <c r="F71" s="94"/>
      <c r="G71" s="94"/>
      <c r="H71" s="94"/>
      <c r="I71" s="94"/>
      <c r="J71" s="94"/>
      <c r="K71" s="94"/>
      <c r="M71" s="20"/>
      <c r="N71" s="227"/>
      <c r="O71" s="101"/>
      <c r="P71" s="101"/>
      <c r="Q71" s="101"/>
      <c r="R71" s="101"/>
      <c r="S71" s="101"/>
      <c r="T71" s="101"/>
      <c r="U71" s="101"/>
      <c r="V71" s="101"/>
      <c r="W71" s="101"/>
      <c r="X71" s="101"/>
      <c r="Y71" s="101"/>
      <c r="Z71" s="101"/>
      <c r="AA71" s="101"/>
    </row>
    <row r="72" spans="1:30" ht="13.2" x14ac:dyDescent="0.25">
      <c r="A72" s="94"/>
      <c r="B72" s="234" t="s">
        <v>529</v>
      </c>
      <c r="C72" s="94"/>
      <c r="D72" s="866" t="s">
        <v>533</v>
      </c>
      <c r="E72" s="94"/>
      <c r="F72" s="94"/>
      <c r="G72" s="94"/>
      <c r="H72" s="94"/>
      <c r="I72" s="94"/>
      <c r="J72" s="94"/>
      <c r="K72" s="94"/>
      <c r="M72" s="20"/>
      <c r="N72" s="227"/>
      <c r="O72" s="101"/>
      <c r="P72" s="101"/>
      <c r="Q72" s="101"/>
      <c r="R72" s="101"/>
      <c r="S72" s="101"/>
      <c r="T72" s="101"/>
      <c r="U72" s="101"/>
      <c r="V72" s="101"/>
      <c r="W72" s="101"/>
      <c r="X72" s="101"/>
      <c r="Y72" s="101"/>
      <c r="Z72" s="101"/>
      <c r="AA72" s="101"/>
    </row>
    <row r="73" spans="1:30" ht="12.75" customHeight="1" x14ac:dyDescent="0.25">
      <c r="A73" s="94"/>
      <c r="B73" s="94"/>
      <c r="C73" s="94"/>
      <c r="D73" s="866" t="s">
        <v>534</v>
      </c>
      <c r="E73" s="94"/>
      <c r="F73" s="94"/>
      <c r="G73" s="94"/>
      <c r="H73" s="94"/>
      <c r="I73" s="94"/>
      <c r="J73" s="94"/>
      <c r="K73" s="94"/>
      <c r="M73" s="20"/>
      <c r="N73" s="227"/>
      <c r="O73" s="101"/>
      <c r="P73" s="101"/>
      <c r="Q73" s="101"/>
      <c r="R73" s="101"/>
      <c r="S73" s="101"/>
      <c r="T73" s="101"/>
      <c r="U73" s="101"/>
      <c r="V73" s="101"/>
      <c r="W73" s="101"/>
      <c r="X73" s="101"/>
      <c r="Y73" s="101"/>
      <c r="Z73" s="101"/>
      <c r="AA73" s="101"/>
    </row>
    <row r="74" spans="1:30" ht="12.75" customHeight="1" x14ac:dyDescent="0.25">
      <c r="A74" s="94"/>
      <c r="C74" s="94"/>
      <c r="D74" s="94"/>
      <c r="E74" s="94"/>
      <c r="F74" s="94"/>
      <c r="G74" s="94"/>
      <c r="H74" s="94"/>
      <c r="I74" s="94"/>
      <c r="J74" s="94"/>
      <c r="K74" s="94"/>
      <c r="M74" s="20"/>
      <c r="N74" s="101"/>
      <c r="O74" s="101"/>
      <c r="P74" s="101"/>
      <c r="Q74" s="101"/>
      <c r="R74" s="101"/>
      <c r="S74" s="101"/>
      <c r="T74" s="101"/>
      <c r="U74" s="101"/>
      <c r="V74" s="101"/>
      <c r="W74" s="101"/>
      <c r="X74" s="101"/>
      <c r="Y74" s="101"/>
      <c r="Z74" s="101"/>
      <c r="AA74" s="101"/>
    </row>
    <row r="75" spans="1:30" ht="12.75" customHeight="1" x14ac:dyDescent="0.25">
      <c r="A75" s="94"/>
      <c r="B75" s="94"/>
      <c r="C75" s="94"/>
      <c r="D75" s="94"/>
      <c r="E75" s="94"/>
      <c r="F75" s="94"/>
      <c r="G75" s="94"/>
      <c r="H75" s="94"/>
      <c r="I75" s="94"/>
      <c r="J75" s="94"/>
      <c r="K75" s="94"/>
      <c r="M75" s="20"/>
      <c r="N75" s="101"/>
      <c r="O75" s="101"/>
      <c r="P75" s="101"/>
      <c r="Q75" s="101"/>
      <c r="R75" s="101"/>
      <c r="S75" s="101"/>
      <c r="T75" s="101"/>
      <c r="U75" s="101"/>
      <c r="V75" s="101"/>
      <c r="W75" s="101"/>
      <c r="X75" s="101"/>
      <c r="Y75" s="101"/>
      <c r="Z75" s="101"/>
      <c r="AA75" s="101"/>
    </row>
    <row r="76" spans="1:30" ht="12.75" customHeight="1" x14ac:dyDescent="0.25">
      <c r="A76" s="94"/>
      <c r="B76" s="94"/>
      <c r="C76" s="94"/>
      <c r="D76" s="94"/>
      <c r="E76" s="94"/>
      <c r="F76" s="94"/>
      <c r="G76" s="94"/>
      <c r="H76" s="94"/>
      <c r="I76" s="94"/>
      <c r="J76" s="94"/>
      <c r="K76" s="94"/>
      <c r="M76" s="20"/>
      <c r="N76" s="101"/>
      <c r="O76" s="101"/>
      <c r="P76" s="101"/>
      <c r="Q76" s="101"/>
      <c r="R76" s="101"/>
      <c r="S76" s="101"/>
      <c r="T76" s="101"/>
      <c r="U76" s="101"/>
      <c r="V76" s="101"/>
      <c r="W76" s="101"/>
      <c r="X76" s="101"/>
      <c r="Y76" s="101"/>
      <c r="Z76" s="101"/>
      <c r="AA76" s="101"/>
    </row>
    <row r="77" spans="1:30" ht="12.75" customHeight="1" x14ac:dyDescent="0.25">
      <c r="A77" s="94"/>
      <c r="B77" s="94"/>
      <c r="C77" s="94"/>
      <c r="D77" s="94"/>
      <c r="E77" s="94"/>
      <c r="F77" s="94"/>
      <c r="G77" s="94"/>
      <c r="H77" s="94"/>
      <c r="I77" s="94"/>
      <c r="J77" s="94"/>
      <c r="K77" s="94"/>
      <c r="M77" s="20"/>
      <c r="N77" s="101"/>
      <c r="O77" s="101"/>
      <c r="P77" s="101"/>
      <c r="Q77" s="101"/>
      <c r="R77" s="101"/>
      <c r="S77" s="101"/>
      <c r="T77" s="101"/>
      <c r="U77" s="101"/>
      <c r="V77" s="101"/>
      <c r="W77" s="101"/>
      <c r="X77" s="101"/>
      <c r="Y77" s="101"/>
      <c r="Z77" s="101"/>
      <c r="AA77" s="101"/>
    </row>
    <row r="78" spans="1:30" ht="12.75" customHeight="1" x14ac:dyDescent="0.25">
      <c r="A78" s="94"/>
      <c r="B78" s="94"/>
      <c r="C78" s="94"/>
      <c r="D78" s="94"/>
      <c r="E78" s="94"/>
      <c r="F78" s="94"/>
      <c r="G78" s="94"/>
      <c r="H78" s="94"/>
      <c r="I78" s="94"/>
      <c r="J78" s="94"/>
      <c r="K78" s="94"/>
      <c r="N78" s="101"/>
      <c r="O78" s="101"/>
      <c r="P78" s="101"/>
      <c r="Q78" s="101"/>
      <c r="R78" s="101"/>
      <c r="S78" s="101"/>
      <c r="T78" s="101"/>
      <c r="U78" s="101"/>
      <c r="V78" s="101"/>
      <c r="W78" s="101"/>
      <c r="X78" s="101"/>
      <c r="Y78" s="101"/>
      <c r="Z78" s="101"/>
      <c r="AA78" s="101"/>
    </row>
    <row r="79" spans="1:30" ht="12.75" customHeight="1" x14ac:dyDescent="0.25">
      <c r="A79" s="94"/>
      <c r="B79" s="94"/>
      <c r="C79" s="94"/>
      <c r="D79" s="94"/>
      <c r="E79" s="94"/>
      <c r="F79" s="94"/>
      <c r="G79" s="94"/>
      <c r="H79" s="94"/>
      <c r="I79" s="94"/>
      <c r="J79" s="94"/>
      <c r="K79" s="94"/>
      <c r="N79" s="101"/>
      <c r="O79" s="101"/>
      <c r="P79" s="101"/>
      <c r="Q79" s="101"/>
      <c r="R79" s="101"/>
      <c r="S79" s="101"/>
      <c r="T79" s="101"/>
      <c r="U79" s="101"/>
      <c r="V79" s="101"/>
      <c r="W79" s="101"/>
      <c r="X79" s="101"/>
      <c r="Y79" s="101"/>
      <c r="Z79" s="101"/>
      <c r="AA79" s="101"/>
    </row>
    <row r="80" spans="1:30" ht="12.75" customHeight="1" x14ac:dyDescent="0.25">
      <c r="A80" s="94"/>
      <c r="B80" s="94"/>
      <c r="C80" s="94"/>
      <c r="D80" s="94"/>
      <c r="E80" s="94"/>
      <c r="F80" s="94"/>
      <c r="G80" s="94"/>
      <c r="H80" s="94"/>
      <c r="I80" s="94"/>
      <c r="J80" s="94"/>
      <c r="K80" s="94"/>
      <c r="N80" s="101"/>
      <c r="O80" s="101"/>
      <c r="P80" s="101"/>
      <c r="Q80" s="101"/>
      <c r="R80" s="101"/>
      <c r="S80" s="101"/>
      <c r="T80" s="101"/>
      <c r="U80" s="101"/>
      <c r="V80" s="101"/>
      <c r="W80" s="101"/>
      <c r="X80" s="101"/>
      <c r="Y80" s="101"/>
      <c r="Z80" s="101"/>
      <c r="AA80" s="101"/>
    </row>
    <row r="81" spans="1:27" ht="12.75" customHeight="1" x14ac:dyDescent="0.25">
      <c r="A81" s="94"/>
      <c r="B81" s="94"/>
      <c r="C81" s="94"/>
      <c r="D81" s="94"/>
      <c r="E81" s="94"/>
      <c r="F81" s="94"/>
      <c r="G81" s="94"/>
      <c r="H81" s="94"/>
      <c r="I81" s="94"/>
      <c r="J81" s="94"/>
      <c r="K81" s="94"/>
      <c r="N81" s="101"/>
      <c r="O81" s="101"/>
      <c r="P81" s="101"/>
      <c r="Q81" s="101"/>
      <c r="R81" s="101"/>
      <c r="S81" s="101"/>
      <c r="T81" s="101"/>
      <c r="U81" s="101"/>
      <c r="V81" s="101"/>
      <c r="W81" s="101"/>
      <c r="X81" s="101"/>
      <c r="Y81" s="101"/>
      <c r="Z81" s="101"/>
      <c r="AA81" s="101"/>
    </row>
    <row r="82" spans="1:27" ht="12.75" customHeight="1" x14ac:dyDescent="0.25">
      <c r="A82" s="94"/>
      <c r="B82" s="94"/>
      <c r="C82" s="94"/>
      <c r="D82" s="94"/>
      <c r="E82" s="94"/>
      <c r="F82" s="94"/>
      <c r="G82" s="94"/>
      <c r="H82" s="94"/>
      <c r="I82" s="94"/>
      <c r="J82" s="94"/>
      <c r="K82" s="94"/>
      <c r="N82" s="101"/>
      <c r="O82" s="101"/>
      <c r="P82" s="101"/>
      <c r="Q82" s="101"/>
      <c r="R82" s="101"/>
      <c r="S82" s="101"/>
      <c r="T82" s="101"/>
      <c r="U82" s="101"/>
      <c r="V82" s="101"/>
      <c r="W82" s="101"/>
      <c r="X82" s="101"/>
      <c r="Y82" s="101"/>
      <c r="Z82" s="101"/>
      <c r="AA82" s="101"/>
    </row>
    <row r="83" spans="1:27" ht="12.75" customHeight="1" x14ac:dyDescent="0.25">
      <c r="A83" s="94"/>
      <c r="B83" s="94"/>
      <c r="C83" s="94"/>
      <c r="D83" s="94"/>
      <c r="E83" s="94"/>
      <c r="F83" s="94"/>
      <c r="G83" s="94"/>
      <c r="H83" s="94"/>
      <c r="I83" s="94"/>
      <c r="J83" s="94"/>
      <c r="K83" s="94"/>
      <c r="N83" s="101"/>
      <c r="O83" s="101"/>
      <c r="P83" s="101"/>
      <c r="Q83" s="101"/>
      <c r="R83" s="101"/>
      <c r="S83" s="101"/>
      <c r="T83" s="101"/>
      <c r="U83" s="101"/>
      <c r="V83" s="101"/>
      <c r="W83" s="101"/>
      <c r="X83" s="101"/>
      <c r="Y83" s="101"/>
      <c r="Z83" s="101"/>
      <c r="AA83" s="101"/>
    </row>
    <row r="84" spans="1:27" ht="12.75" customHeight="1" x14ac:dyDescent="0.25">
      <c r="A84" s="94"/>
      <c r="B84" s="94"/>
      <c r="C84" s="94"/>
      <c r="D84" s="94"/>
      <c r="E84" s="94"/>
      <c r="F84" s="94"/>
      <c r="G84" s="94"/>
      <c r="H84" s="94"/>
      <c r="I84" s="94"/>
      <c r="J84" s="94"/>
      <c r="K84" s="94"/>
      <c r="N84" s="101"/>
      <c r="O84" s="101"/>
      <c r="P84" s="101"/>
      <c r="Q84" s="101"/>
      <c r="R84" s="101"/>
      <c r="S84" s="101"/>
      <c r="T84" s="101"/>
      <c r="U84" s="101"/>
      <c r="V84" s="101"/>
      <c r="W84" s="101"/>
      <c r="X84" s="101"/>
      <c r="Y84" s="101"/>
      <c r="Z84" s="101"/>
      <c r="AA84" s="101"/>
    </row>
    <row r="85" spans="1:27" ht="12.75" customHeight="1" x14ac:dyDescent="0.25">
      <c r="A85" s="94"/>
      <c r="B85" s="94"/>
      <c r="C85" s="94"/>
      <c r="D85" s="94"/>
      <c r="E85" s="94"/>
      <c r="F85" s="94"/>
      <c r="G85" s="94"/>
      <c r="H85" s="94"/>
      <c r="I85" s="94"/>
      <c r="J85" s="94"/>
      <c r="K85" s="94"/>
      <c r="N85" s="101"/>
      <c r="O85" s="101"/>
      <c r="P85" s="101"/>
      <c r="Q85" s="101"/>
      <c r="R85" s="101"/>
      <c r="S85" s="101"/>
      <c r="T85" s="101"/>
      <c r="U85" s="101"/>
      <c r="V85" s="101"/>
      <c r="W85" s="101"/>
      <c r="X85" s="101"/>
      <c r="Y85" s="101"/>
      <c r="Z85" s="101"/>
      <c r="AA85" s="101"/>
    </row>
    <row r="86" spans="1:27" ht="12.75" customHeight="1" x14ac:dyDescent="0.25">
      <c r="A86" s="94"/>
      <c r="B86" s="94"/>
      <c r="C86" s="94"/>
      <c r="D86" s="94"/>
      <c r="E86" s="94"/>
      <c r="F86" s="94"/>
      <c r="G86" s="94"/>
      <c r="H86" s="94"/>
      <c r="I86" s="94"/>
      <c r="J86" s="94"/>
      <c r="K86" s="94"/>
      <c r="N86" s="101"/>
      <c r="O86" s="101"/>
      <c r="P86" s="101"/>
      <c r="Q86" s="101"/>
      <c r="R86" s="101"/>
      <c r="S86" s="101"/>
      <c r="T86" s="101"/>
      <c r="U86" s="101"/>
      <c r="V86" s="101"/>
      <c r="W86" s="101"/>
      <c r="X86" s="101"/>
      <c r="Y86" s="101"/>
      <c r="Z86" s="101"/>
      <c r="AA86" s="101"/>
    </row>
    <row r="87" spans="1:27" ht="12.75" customHeight="1" x14ac:dyDescent="0.25">
      <c r="A87" s="94"/>
      <c r="B87" s="94"/>
      <c r="C87" s="94"/>
      <c r="D87" s="94"/>
      <c r="E87" s="94"/>
      <c r="F87" s="94"/>
      <c r="G87" s="94"/>
      <c r="H87" s="94"/>
      <c r="I87" s="94"/>
      <c r="J87" s="94"/>
      <c r="K87" s="94"/>
      <c r="N87" s="101"/>
      <c r="O87" s="101"/>
      <c r="P87" s="101"/>
      <c r="Q87" s="101"/>
      <c r="R87" s="101"/>
      <c r="S87" s="101"/>
      <c r="T87" s="101"/>
      <c r="U87" s="101"/>
      <c r="V87" s="101"/>
      <c r="W87" s="101"/>
      <c r="X87" s="101"/>
      <c r="Y87" s="101"/>
      <c r="Z87" s="101"/>
      <c r="AA87" s="101"/>
    </row>
    <row r="88" spans="1:27" ht="12.75" customHeight="1" x14ac:dyDescent="0.25">
      <c r="A88" s="94"/>
      <c r="B88" s="94"/>
      <c r="C88" s="94"/>
      <c r="D88" s="94"/>
      <c r="E88" s="94"/>
      <c r="F88" s="94"/>
      <c r="G88" s="94"/>
      <c r="H88" s="94"/>
      <c r="I88" s="94"/>
      <c r="J88" s="94"/>
      <c r="K88" s="94"/>
      <c r="N88" s="101"/>
      <c r="O88" s="101"/>
      <c r="P88" s="101"/>
      <c r="Q88" s="101"/>
      <c r="R88" s="101"/>
      <c r="S88" s="101"/>
      <c r="T88" s="101"/>
      <c r="U88" s="101"/>
      <c r="V88" s="101"/>
      <c r="W88" s="101"/>
      <c r="X88" s="101"/>
      <c r="Y88" s="101"/>
      <c r="Z88" s="101"/>
      <c r="AA88" s="101"/>
    </row>
    <row r="89" spans="1:27" ht="12.75" customHeight="1" x14ac:dyDescent="0.25">
      <c r="A89" s="94"/>
      <c r="B89" s="94"/>
      <c r="C89" s="94"/>
      <c r="D89" s="94"/>
      <c r="E89" s="94"/>
      <c r="F89" s="94"/>
      <c r="G89" s="94"/>
      <c r="H89" s="94"/>
      <c r="I89" s="94"/>
      <c r="J89" s="94"/>
      <c r="K89" s="94"/>
      <c r="N89" s="101"/>
      <c r="O89" s="101"/>
      <c r="P89" s="101"/>
      <c r="Q89" s="101"/>
      <c r="R89" s="101"/>
      <c r="S89" s="101"/>
      <c r="T89" s="101"/>
      <c r="U89" s="101"/>
      <c r="V89" s="101"/>
      <c r="W89" s="101"/>
      <c r="X89" s="101"/>
      <c r="Y89" s="101"/>
      <c r="Z89" s="101"/>
      <c r="AA89" s="101"/>
    </row>
    <row r="90" spans="1:27" ht="12.75" customHeight="1" x14ac:dyDescent="0.25">
      <c r="A90" s="94"/>
      <c r="B90" s="94"/>
      <c r="C90" s="94"/>
      <c r="D90" s="94"/>
      <c r="E90" s="94"/>
      <c r="F90" s="94"/>
      <c r="G90" s="94"/>
      <c r="H90" s="94"/>
      <c r="I90" s="94"/>
      <c r="J90" s="94"/>
      <c r="K90" s="94"/>
      <c r="N90" s="101"/>
      <c r="O90" s="101"/>
      <c r="P90" s="101"/>
      <c r="Q90" s="101"/>
      <c r="R90" s="101"/>
      <c r="S90" s="101"/>
      <c r="T90" s="101"/>
      <c r="U90" s="101"/>
      <c r="V90" s="101"/>
      <c r="W90" s="101"/>
      <c r="X90" s="101"/>
      <c r="Y90" s="101"/>
      <c r="Z90" s="101"/>
      <c r="AA90" s="101"/>
    </row>
    <row r="91" spans="1:27" ht="12.75" customHeight="1" x14ac:dyDescent="0.25">
      <c r="A91" s="94"/>
      <c r="B91" s="94"/>
      <c r="C91" s="94"/>
      <c r="D91" s="94"/>
      <c r="E91" s="94"/>
      <c r="F91" s="94"/>
      <c r="G91" s="94"/>
      <c r="H91" s="94"/>
      <c r="I91" s="94"/>
      <c r="J91" s="94"/>
      <c r="K91" s="94"/>
      <c r="N91" s="101"/>
      <c r="O91" s="101"/>
      <c r="P91" s="101"/>
      <c r="Q91" s="101"/>
      <c r="R91" s="101"/>
      <c r="S91" s="101"/>
      <c r="T91" s="101"/>
      <c r="U91" s="101"/>
      <c r="V91" s="101"/>
      <c r="W91" s="101"/>
      <c r="X91" s="101"/>
      <c r="Y91" s="101"/>
      <c r="Z91" s="101"/>
      <c r="AA91" s="101"/>
    </row>
    <row r="92" spans="1:27" ht="12.75" customHeight="1" x14ac:dyDescent="0.25">
      <c r="A92" s="94"/>
      <c r="B92" s="94"/>
      <c r="C92" s="94"/>
      <c r="D92" s="94"/>
      <c r="E92" s="94"/>
      <c r="F92" s="94"/>
      <c r="G92" s="94"/>
      <c r="H92" s="94"/>
      <c r="I92" s="94"/>
      <c r="J92" s="94"/>
      <c r="K92" s="94"/>
      <c r="N92" s="101"/>
      <c r="O92" s="101"/>
      <c r="P92" s="101"/>
      <c r="Q92" s="101"/>
      <c r="R92" s="101"/>
      <c r="S92" s="101"/>
      <c r="T92" s="101"/>
      <c r="U92" s="101"/>
      <c r="V92" s="101"/>
      <c r="W92" s="101"/>
      <c r="X92" s="101"/>
      <c r="Y92" s="101"/>
      <c r="Z92" s="101"/>
      <c r="AA92" s="101"/>
    </row>
    <row r="93" spans="1:27" ht="12.75" customHeight="1" x14ac:dyDescent="0.25">
      <c r="A93" s="94"/>
      <c r="B93" s="94"/>
      <c r="C93" s="94"/>
      <c r="D93" s="94"/>
      <c r="E93" s="94"/>
      <c r="F93" s="94"/>
      <c r="G93" s="94"/>
      <c r="H93" s="94"/>
      <c r="I93" s="94"/>
      <c r="J93" s="94"/>
      <c r="K93" s="94"/>
      <c r="N93" s="101"/>
      <c r="O93" s="101"/>
      <c r="P93" s="101"/>
      <c r="Q93" s="101"/>
      <c r="R93" s="101"/>
      <c r="S93" s="101"/>
      <c r="T93" s="101"/>
      <c r="U93" s="101"/>
      <c r="V93" s="101"/>
      <c r="W93" s="101"/>
      <c r="X93" s="101"/>
      <c r="Y93" s="101"/>
      <c r="Z93" s="101"/>
      <c r="AA93" s="101"/>
    </row>
    <row r="94" spans="1:27" ht="12.75" customHeight="1" x14ac:dyDescent="0.25">
      <c r="A94" s="94"/>
      <c r="B94" s="94"/>
      <c r="C94" s="94"/>
      <c r="D94" s="94"/>
      <c r="E94" s="94"/>
      <c r="F94" s="94"/>
      <c r="G94" s="94"/>
      <c r="H94" s="94"/>
      <c r="I94" s="94"/>
      <c r="J94" s="94"/>
      <c r="K94" s="94"/>
      <c r="N94" s="101"/>
      <c r="O94" s="101"/>
      <c r="P94" s="101"/>
      <c r="Q94" s="101"/>
      <c r="R94" s="101"/>
      <c r="S94" s="101"/>
      <c r="T94" s="101"/>
      <c r="U94" s="101"/>
      <c r="V94" s="101"/>
      <c r="W94" s="101"/>
      <c r="X94" s="101"/>
      <c r="Y94" s="101"/>
      <c r="Z94" s="101"/>
      <c r="AA94" s="101"/>
    </row>
    <row r="95" spans="1:27" ht="12.75" customHeight="1" x14ac:dyDescent="0.25">
      <c r="A95" s="94"/>
      <c r="B95" s="94"/>
      <c r="C95" s="94"/>
      <c r="D95" s="94"/>
      <c r="E95" s="94"/>
      <c r="F95" s="94"/>
      <c r="G95" s="94"/>
      <c r="H95" s="94"/>
      <c r="I95" s="94"/>
      <c r="J95" s="94"/>
      <c r="K95" s="94"/>
      <c r="N95" s="101"/>
      <c r="O95" s="101"/>
      <c r="P95" s="101"/>
      <c r="Q95" s="101"/>
      <c r="R95" s="101"/>
      <c r="S95" s="101"/>
      <c r="T95" s="101"/>
      <c r="U95" s="101"/>
      <c r="V95" s="101"/>
      <c r="W95" s="101"/>
      <c r="X95" s="101"/>
      <c r="Y95" s="101"/>
      <c r="Z95" s="101"/>
      <c r="AA95" s="101"/>
    </row>
    <row r="96" spans="1:27" ht="12.75" customHeight="1" x14ac:dyDescent="0.25">
      <c r="A96" s="94"/>
      <c r="B96" s="94"/>
      <c r="C96" s="94"/>
      <c r="D96" s="94"/>
      <c r="E96" s="94"/>
      <c r="F96" s="94"/>
      <c r="G96" s="94"/>
      <c r="H96" s="94"/>
      <c r="I96" s="94"/>
      <c r="J96" s="94"/>
      <c r="K96" s="94"/>
      <c r="N96" s="101"/>
      <c r="O96" s="101"/>
      <c r="P96" s="101"/>
      <c r="Q96" s="101"/>
      <c r="R96" s="101"/>
      <c r="S96" s="101"/>
      <c r="T96" s="101"/>
      <c r="U96" s="101"/>
      <c r="V96" s="101"/>
      <c r="W96" s="101"/>
      <c r="X96" s="101"/>
      <c r="Y96" s="101"/>
      <c r="Z96" s="101"/>
      <c r="AA96" s="101"/>
    </row>
    <row r="97" spans="1:50" ht="12.75" customHeight="1" x14ac:dyDescent="0.25">
      <c r="A97" s="94"/>
      <c r="B97" s="94"/>
      <c r="C97" s="94"/>
      <c r="D97" s="94"/>
      <c r="E97" s="94"/>
      <c r="F97" s="94"/>
      <c r="G97" s="94"/>
      <c r="H97" s="94"/>
      <c r="I97" s="94"/>
      <c r="J97" s="94"/>
      <c r="K97" s="94"/>
      <c r="N97" s="101"/>
      <c r="O97" s="101"/>
      <c r="P97" s="101"/>
      <c r="Q97" s="101"/>
      <c r="R97" s="101"/>
      <c r="S97" s="101"/>
      <c r="T97" s="101"/>
      <c r="U97" s="101"/>
      <c r="V97" s="101"/>
      <c r="W97" s="101"/>
      <c r="X97" s="101"/>
      <c r="Y97" s="101"/>
      <c r="Z97" s="101"/>
      <c r="AA97" s="101"/>
    </row>
    <row r="98" spans="1:50" ht="12.75" customHeight="1" x14ac:dyDescent="0.25">
      <c r="A98" s="94"/>
      <c r="B98" s="94"/>
      <c r="C98" s="94"/>
      <c r="D98" s="94"/>
      <c r="E98" s="94"/>
      <c r="F98" s="94"/>
      <c r="G98" s="94"/>
      <c r="H98" s="94"/>
      <c r="I98" s="94"/>
      <c r="J98" s="94"/>
      <c r="K98" s="94"/>
      <c r="N98" s="101"/>
      <c r="O98" s="101"/>
      <c r="P98" s="101"/>
      <c r="Q98" s="101"/>
      <c r="R98" s="101"/>
      <c r="S98" s="101"/>
      <c r="T98" s="101"/>
      <c r="U98" s="101"/>
      <c r="V98" s="101"/>
      <c r="W98" s="101"/>
      <c r="X98" s="101"/>
      <c r="Y98" s="101"/>
      <c r="Z98" s="101"/>
      <c r="AA98" s="101"/>
    </row>
    <row r="99" spans="1:50" ht="12.75" customHeight="1" x14ac:dyDescent="0.25">
      <c r="A99" s="94"/>
      <c r="B99" s="94"/>
      <c r="C99" s="94"/>
      <c r="D99" s="94"/>
      <c r="E99" s="94"/>
      <c r="F99" s="94"/>
      <c r="G99" s="94"/>
      <c r="H99" s="94"/>
      <c r="I99" s="94"/>
      <c r="J99" s="94"/>
      <c r="K99" s="94"/>
      <c r="N99" s="101"/>
      <c r="O99" s="101"/>
      <c r="P99" s="101"/>
      <c r="Q99" s="101"/>
      <c r="R99" s="101"/>
      <c r="S99" s="101"/>
      <c r="T99" s="101"/>
      <c r="U99" s="101"/>
      <c r="V99" s="101"/>
      <c r="W99" s="101"/>
      <c r="X99" s="101"/>
      <c r="Y99" s="101"/>
      <c r="Z99" s="101"/>
      <c r="AA99" s="101"/>
    </row>
    <row r="100" spans="1:50" ht="12.75" customHeight="1" x14ac:dyDescent="0.25">
      <c r="A100" s="94"/>
      <c r="B100" s="94"/>
      <c r="C100" s="94"/>
      <c r="D100" s="94"/>
      <c r="E100" s="94"/>
      <c r="F100" s="94"/>
      <c r="G100" s="94"/>
      <c r="H100" s="94"/>
      <c r="I100" s="94"/>
      <c r="J100" s="94"/>
      <c r="K100" s="94"/>
      <c r="N100" s="101"/>
      <c r="O100" s="101"/>
      <c r="P100" s="101"/>
      <c r="Q100" s="101"/>
      <c r="R100" s="101"/>
      <c r="S100" s="101"/>
      <c r="T100" s="101"/>
      <c r="U100" s="101"/>
      <c r="V100" s="101"/>
      <c r="W100" s="101"/>
      <c r="X100" s="101"/>
      <c r="Y100" s="101"/>
      <c r="Z100" s="101"/>
      <c r="AA100" s="101"/>
      <c r="AU100" s="16" t="s">
        <v>0</v>
      </c>
      <c r="AV100" s="16" t="s">
        <v>0</v>
      </c>
      <c r="AW100" s="16" t="s">
        <v>0</v>
      </c>
      <c r="AX100" s="16" t="s">
        <v>0</v>
      </c>
    </row>
    <row r="101" spans="1:50" ht="12.75" customHeight="1" x14ac:dyDescent="0.25">
      <c r="A101" s="94"/>
      <c r="B101" s="94"/>
      <c r="C101" s="94"/>
      <c r="D101" s="94"/>
      <c r="E101" s="94"/>
      <c r="F101" s="94"/>
      <c r="G101" s="94"/>
      <c r="H101" s="94"/>
      <c r="I101" s="94"/>
      <c r="J101" s="94"/>
      <c r="K101" s="94"/>
      <c r="N101" s="101"/>
      <c r="O101" s="101"/>
      <c r="P101" s="101"/>
      <c r="Q101" s="101"/>
      <c r="R101" s="101"/>
      <c r="S101" s="101"/>
      <c r="T101" s="101"/>
      <c r="U101" s="101"/>
      <c r="V101" s="101"/>
      <c r="W101" s="101"/>
      <c r="X101" s="101"/>
      <c r="Y101" s="101"/>
      <c r="Z101" s="101"/>
      <c r="AA101" s="101"/>
    </row>
  </sheetData>
  <sheetProtection sheet="1" objects="1" scenario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1">
    <mergeCell ref="H2:I2"/>
    <mergeCell ref="H8:K8"/>
    <mergeCell ref="AC8:AD8"/>
    <mergeCell ref="C2:F3"/>
    <mergeCell ref="C4:F4"/>
    <mergeCell ref="C5:F5"/>
    <mergeCell ref="U6:X6"/>
    <mergeCell ref="Q7:X7"/>
    <mergeCell ref="B7:D7"/>
    <mergeCell ref="Z4:AB5"/>
    <mergeCell ref="Q9:R9"/>
    <mergeCell ref="S9:T9"/>
    <mergeCell ref="U9:V9"/>
    <mergeCell ref="W9:X9"/>
    <mergeCell ref="D8:G8"/>
    <mergeCell ref="J9:K9"/>
    <mergeCell ref="D9:E9"/>
    <mergeCell ref="H9:I9"/>
    <mergeCell ref="F9:G9"/>
    <mergeCell ref="Q8:T8"/>
    <mergeCell ref="U8:X8"/>
  </mergeCells>
  <phoneticPr fontId="0" type="noConversion"/>
  <printOptions horizontalCentered="1" verticalCentered="1"/>
  <pageMargins left="0.19685039370078741" right="0.19685039370078741" top="0.19685039370078741" bottom="0.19685039370078741" header="0" footer="0"/>
  <pageSetup paperSize="9" scale="50" pageOrder="overThenDown" orientation="landscape" r:id="rId2"/>
  <headerFooter alignWithMargins="0"/>
  <colBreaks count="2" manualBreakCount="2">
    <brk id="11" max="1048575" man="1"/>
    <brk id="24"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5"/>
  <sheetViews>
    <sheetView showGridLines="0" topLeftCell="B1" zoomScale="85" zoomScaleNormal="85" zoomScaleSheetLayoutView="100" workbookViewId="0">
      <selection activeCell="C16" sqref="C16"/>
    </sheetView>
  </sheetViews>
  <sheetFormatPr defaultColWidth="9.6640625" defaultRowHeight="12.75" customHeight="1" x14ac:dyDescent="0.25"/>
  <cols>
    <col min="1" max="1" width="11.21875" style="9" customWidth="1"/>
    <col min="2" max="2" width="68.21875" style="10" customWidth="1"/>
    <col min="3" max="6" width="22.109375" style="10" customWidth="1"/>
    <col min="7" max="7" width="14.33203125" style="10" customWidth="1"/>
    <col min="8" max="8" width="13.33203125" style="10" customWidth="1"/>
    <col min="9" max="9" width="12.6640625" style="101" customWidth="1"/>
    <col min="10" max="10" width="69.33203125" style="101" customWidth="1"/>
    <col min="11" max="14" width="14.77734375" style="101" customWidth="1"/>
    <col min="15" max="16384" width="9.6640625" style="10"/>
  </cols>
  <sheetData>
    <row r="1" spans="1:14" s="61" customFormat="1" ht="12.75" customHeight="1" thickBot="1" x14ac:dyDescent="0.3">
      <c r="A1" s="102"/>
      <c r="B1" s="103"/>
      <c r="C1" s="85"/>
      <c r="D1" s="85">
        <v>62</v>
      </c>
      <c r="E1" s="85">
        <v>91</v>
      </c>
      <c r="F1" s="85">
        <v>91</v>
      </c>
      <c r="I1" s="202"/>
      <c r="J1" s="202"/>
      <c r="K1" s="202"/>
      <c r="L1" s="202"/>
      <c r="M1" s="202"/>
      <c r="N1" s="202"/>
    </row>
    <row r="2" spans="1:14" ht="17.100000000000001" customHeight="1" x14ac:dyDescent="0.25">
      <c r="A2" s="86"/>
      <c r="B2" s="345"/>
      <c r="C2" s="19"/>
      <c r="D2" s="310" t="s">
        <v>32</v>
      </c>
      <c r="E2" s="311"/>
      <c r="F2" s="296" t="s">
        <v>9</v>
      </c>
      <c r="G2" s="11"/>
      <c r="H2" s="12"/>
      <c r="L2" s="358" t="str">
        <f>D2</f>
        <v xml:space="preserve">Country: </v>
      </c>
      <c r="M2" s="357"/>
    </row>
    <row r="3" spans="1:14" ht="17.100000000000001" customHeight="1" x14ac:dyDescent="0.25">
      <c r="A3" s="87"/>
      <c r="B3" s="20"/>
      <c r="C3" s="20"/>
      <c r="D3" s="312" t="s">
        <v>14</v>
      </c>
      <c r="E3" s="308"/>
      <c r="F3" s="313"/>
      <c r="G3" s="11"/>
      <c r="H3" s="13"/>
    </row>
    <row r="4" spans="1:14" ht="17.100000000000001" customHeight="1" x14ac:dyDescent="0.25">
      <c r="A4" s="87"/>
      <c r="B4" s="20"/>
      <c r="C4" s="108"/>
      <c r="D4" s="314"/>
      <c r="E4" s="308"/>
      <c r="F4" s="313"/>
      <c r="G4" s="11"/>
      <c r="H4" s="13"/>
    </row>
    <row r="5" spans="1:14" ht="17.100000000000001" customHeight="1" x14ac:dyDescent="0.25">
      <c r="A5" s="87"/>
      <c r="B5" s="20"/>
      <c r="C5" s="20"/>
      <c r="D5" s="312" t="s">
        <v>10</v>
      </c>
      <c r="E5" s="308"/>
      <c r="F5" s="313"/>
      <c r="G5" s="11"/>
      <c r="H5" s="14"/>
    </row>
    <row r="6" spans="1:14" ht="17.100000000000001" customHeight="1" x14ac:dyDescent="0.25">
      <c r="A6" s="87"/>
      <c r="B6" s="909" t="s">
        <v>506</v>
      </c>
      <c r="C6" s="918"/>
      <c r="D6" s="314"/>
      <c r="E6" s="308"/>
      <c r="F6" s="313"/>
      <c r="G6" s="11"/>
      <c r="H6" s="14"/>
    </row>
    <row r="7" spans="1:14" ht="17.100000000000001" customHeight="1" x14ac:dyDescent="0.25">
      <c r="A7" s="87"/>
      <c r="B7" s="919"/>
      <c r="C7" s="918"/>
      <c r="D7" s="314"/>
      <c r="E7" s="308"/>
      <c r="F7" s="313"/>
      <c r="G7" s="11"/>
      <c r="H7" s="14"/>
    </row>
    <row r="8" spans="1:14" ht="17.100000000000001" customHeight="1" x14ac:dyDescent="0.25">
      <c r="A8" s="87"/>
      <c r="B8" s="920" t="s">
        <v>498</v>
      </c>
      <c r="C8" s="921"/>
      <c r="D8" s="312" t="s">
        <v>11</v>
      </c>
      <c r="E8" s="308"/>
      <c r="F8" s="299" t="s">
        <v>12</v>
      </c>
      <c r="G8" s="11"/>
      <c r="H8" s="14"/>
    </row>
    <row r="9" spans="1:14" ht="21" customHeight="1" x14ac:dyDescent="0.25">
      <c r="A9" s="87"/>
      <c r="B9" s="911" t="s">
        <v>46</v>
      </c>
      <c r="C9" s="911"/>
      <c r="D9" s="293" t="s">
        <v>13</v>
      </c>
      <c r="E9" s="308"/>
      <c r="F9" s="313"/>
      <c r="G9" s="11"/>
      <c r="H9" s="14"/>
    </row>
    <row r="10" spans="1:14" ht="17.100000000000001" customHeight="1" x14ac:dyDescent="0.25">
      <c r="A10" s="87"/>
      <c r="B10" s="109"/>
      <c r="C10" s="109"/>
      <c r="D10" s="236"/>
      <c r="E10" s="237"/>
      <c r="F10" s="238"/>
      <c r="G10" s="11"/>
      <c r="H10" s="14"/>
      <c r="I10" s="931" t="s">
        <v>507</v>
      </c>
      <c r="J10" s="931"/>
    </row>
    <row r="11" spans="1:14" ht="21" x14ac:dyDescent="0.3">
      <c r="A11" s="87"/>
      <c r="B11" s="109"/>
      <c r="C11" s="283" t="s">
        <v>79</v>
      </c>
      <c r="D11" s="284" t="s">
        <v>73</v>
      </c>
      <c r="E11" s="138" t="s">
        <v>0</v>
      </c>
      <c r="F11" s="139"/>
      <c r="G11" s="11"/>
      <c r="H11" s="14"/>
      <c r="I11" s="931"/>
      <c r="J11" s="931"/>
      <c r="K11" s="927" t="s">
        <v>69</v>
      </c>
      <c r="L11" s="928"/>
      <c r="M11" s="20"/>
    </row>
    <row r="12" spans="1:14" ht="17.100000000000001" customHeight="1" thickBot="1" x14ac:dyDescent="0.3">
      <c r="A12" s="88"/>
      <c r="B12" s="346"/>
      <c r="C12" s="104"/>
      <c r="D12" s="239" t="s">
        <v>0</v>
      </c>
      <c r="E12" s="20"/>
      <c r="F12" s="110"/>
      <c r="G12" s="11"/>
      <c r="H12" s="14"/>
    </row>
    <row r="13" spans="1:14" s="91" customFormat="1" ht="17.399999999999999" customHeight="1" x14ac:dyDescent="0.3">
      <c r="A13" s="274" t="s">
        <v>15</v>
      </c>
      <c r="B13" s="274" t="s">
        <v>15</v>
      </c>
      <c r="C13" s="897" t="s">
        <v>67</v>
      </c>
      <c r="D13" s="900"/>
      <c r="E13" s="897" t="s">
        <v>68</v>
      </c>
      <c r="F13" s="929"/>
      <c r="G13" s="89"/>
      <c r="H13" s="90"/>
      <c r="I13" s="366" t="s">
        <v>15</v>
      </c>
      <c r="J13" s="367" t="str">
        <f>B13</f>
        <v>Product</v>
      </c>
      <c r="K13" s="925" t="str">
        <f>C13</f>
        <v>I M P O R T  V A L U E</v>
      </c>
      <c r="L13" s="930"/>
      <c r="M13" s="925" t="str">
        <f>E13</f>
        <v xml:space="preserve">E X P O R T  V A L U E </v>
      </c>
      <c r="N13" s="926"/>
    </row>
    <row r="14" spans="1:14" s="94" customFormat="1" ht="20.25" customHeight="1" x14ac:dyDescent="0.25">
      <c r="A14" s="287" t="s">
        <v>25</v>
      </c>
      <c r="B14" s="287" t="s">
        <v>0</v>
      </c>
      <c r="C14" s="285">
        <v>2020</v>
      </c>
      <c r="D14" s="285">
        <f>C14+1</f>
        <v>2021</v>
      </c>
      <c r="E14" s="285">
        <f>C14</f>
        <v>2020</v>
      </c>
      <c r="F14" s="286">
        <f>D14</f>
        <v>2021</v>
      </c>
      <c r="G14" s="92"/>
      <c r="H14" s="92"/>
      <c r="I14" s="7" t="s">
        <v>6</v>
      </c>
      <c r="J14" s="280"/>
      <c r="K14" s="141">
        <f>C14</f>
        <v>2020</v>
      </c>
      <c r="L14" s="141">
        <f>D14</f>
        <v>2021</v>
      </c>
      <c r="M14" s="141">
        <f>E14</f>
        <v>2020</v>
      </c>
      <c r="N14" s="368">
        <f>F14</f>
        <v>2021</v>
      </c>
    </row>
    <row r="15" spans="1:14" s="94" customFormat="1" ht="21.75" customHeight="1" x14ac:dyDescent="0.25">
      <c r="A15" s="622">
        <v>13</v>
      </c>
      <c r="B15" s="868" t="s">
        <v>97</v>
      </c>
      <c r="C15" s="867"/>
      <c r="D15" s="867"/>
      <c r="E15" s="867"/>
      <c r="F15" s="867"/>
      <c r="G15" s="93"/>
      <c r="H15" s="93"/>
      <c r="I15" s="623">
        <f t="shared" ref="I15:J34" si="0">A15</f>
        <v>13</v>
      </c>
      <c r="J15" s="922" t="str">
        <f t="shared" si="0"/>
        <v>SECONDARY WOOD PRODUCTS</v>
      </c>
      <c r="K15" s="923"/>
      <c r="L15" s="923"/>
      <c r="M15" s="923"/>
      <c r="N15" s="924"/>
    </row>
    <row r="16" spans="1:14" s="18" customFormat="1" ht="21.75" customHeight="1" x14ac:dyDescent="0.2">
      <c r="A16" s="672">
        <v>13.1</v>
      </c>
      <c r="B16" s="95" t="s">
        <v>98</v>
      </c>
      <c r="C16" s="673"/>
      <c r="D16" s="674"/>
      <c r="E16" s="675"/>
      <c r="F16" s="676"/>
      <c r="G16" s="17"/>
      <c r="H16" s="17"/>
      <c r="I16" s="369">
        <f t="shared" si="0"/>
        <v>13.1</v>
      </c>
      <c r="J16" s="37" t="str">
        <f t="shared" si="0"/>
        <v>FURTHER PROCESSED SAWNWOOD</v>
      </c>
      <c r="K16" s="620">
        <f>C16-(C17+C18)</f>
        <v>0</v>
      </c>
      <c r="L16" s="620">
        <f>D16-(D17+D18)</f>
        <v>0</v>
      </c>
      <c r="M16" s="620">
        <f>E16-(E17+E18)</f>
        <v>0</v>
      </c>
      <c r="N16" s="621">
        <f>F16-(F17+F18)</f>
        <v>0</v>
      </c>
    </row>
    <row r="17" spans="1:14" s="18" customFormat="1" ht="21.75" customHeight="1" x14ac:dyDescent="0.2">
      <c r="A17" s="672" t="s">
        <v>387</v>
      </c>
      <c r="B17" s="277" t="s">
        <v>3</v>
      </c>
      <c r="C17" s="677"/>
      <c r="D17" s="677"/>
      <c r="E17" s="678"/>
      <c r="F17" s="679"/>
      <c r="G17" s="17"/>
      <c r="H17" s="17"/>
      <c r="I17" s="369" t="str">
        <f t="shared" si="0"/>
        <v>13.1.C</v>
      </c>
      <c r="J17" s="833" t="str">
        <f t="shared" si="0"/>
        <v>Coniferous</v>
      </c>
      <c r="K17" s="240" t="s">
        <v>0</v>
      </c>
      <c r="L17" s="241"/>
      <c r="M17" s="241"/>
      <c r="N17" s="212"/>
    </row>
    <row r="18" spans="1:14" s="18" customFormat="1" ht="21.75" customHeight="1" x14ac:dyDescent="0.2">
      <c r="A18" s="672" t="s">
        <v>388</v>
      </c>
      <c r="B18" s="277" t="s">
        <v>63</v>
      </c>
      <c r="C18" s="680"/>
      <c r="D18" s="680"/>
      <c r="E18" s="675"/>
      <c r="F18" s="676"/>
      <c r="G18" s="17"/>
      <c r="H18" s="17"/>
      <c r="I18" s="369" t="str">
        <f t="shared" si="0"/>
        <v>13.1.NC</v>
      </c>
      <c r="J18" s="833" t="str">
        <f t="shared" si="0"/>
        <v>Non-coniferous</v>
      </c>
      <c r="K18" s="240" t="s">
        <v>0</v>
      </c>
      <c r="L18" s="241"/>
      <c r="M18" s="241"/>
      <c r="N18" s="212"/>
    </row>
    <row r="19" spans="1:14" s="18" customFormat="1" ht="21.75" customHeight="1" x14ac:dyDescent="0.2">
      <c r="A19" s="681" t="s">
        <v>389</v>
      </c>
      <c r="B19" s="275" t="s">
        <v>62</v>
      </c>
      <c r="C19" s="674"/>
      <c r="D19" s="674"/>
      <c r="E19" s="675"/>
      <c r="F19" s="676"/>
      <c r="G19" s="17"/>
      <c r="H19" s="17"/>
      <c r="I19" s="369" t="str">
        <f t="shared" si="0"/>
        <v>13.1.NC.T</v>
      </c>
      <c r="J19" s="42" t="str">
        <f t="shared" si="0"/>
        <v>of which: Tropical</v>
      </c>
      <c r="K19" s="249" t="str">
        <f>IF(AND(ISNUMBER(C19/C18),C19&gt;C18),"&gt; 11.1.NC !!","")</f>
        <v/>
      </c>
      <c r="L19" s="401" t="str">
        <f>IF(AND(ISNUMBER(D19/D18),D19&gt;D18),"&gt; 11.1.NC !!","")</f>
        <v/>
      </c>
      <c r="M19" s="401" t="str">
        <f>IF(AND(ISNUMBER(E19/E18),E19&gt;E18),"&gt; 11.1.NC !!","")</f>
        <v/>
      </c>
      <c r="N19" s="220" t="str">
        <f>IF(AND(ISNUMBER(F19/F18),F19&gt;F18),"&gt; 11.1.NC !!","")</f>
        <v/>
      </c>
    </row>
    <row r="20" spans="1:14" s="18" customFormat="1" ht="21.75" customHeight="1" x14ac:dyDescent="0.2">
      <c r="A20" s="672">
        <v>13.2</v>
      </c>
      <c r="B20" s="365" t="s">
        <v>99</v>
      </c>
      <c r="C20" s="678"/>
      <c r="D20" s="674"/>
      <c r="E20" s="678"/>
      <c r="F20" s="676"/>
      <c r="G20" s="17"/>
      <c r="H20" s="17"/>
      <c r="I20" s="369">
        <f t="shared" si="0"/>
        <v>13.2</v>
      </c>
      <c r="J20" s="97" t="str">
        <f t="shared" si="0"/>
        <v>WOODEN WRAPPING AND PACKAGING MATERIAL</v>
      </c>
      <c r="K20" s="211"/>
      <c r="L20" s="241"/>
      <c r="M20" s="241"/>
      <c r="N20" s="212"/>
    </row>
    <row r="21" spans="1:14" s="18" customFormat="1" ht="21.75" customHeight="1" x14ac:dyDescent="0.2">
      <c r="A21" s="681">
        <v>13.3</v>
      </c>
      <c r="B21" s="116" t="s">
        <v>100</v>
      </c>
      <c r="C21" s="678"/>
      <c r="D21" s="674"/>
      <c r="E21" s="678"/>
      <c r="F21" s="676"/>
      <c r="G21" s="17"/>
      <c r="H21" s="17"/>
      <c r="I21" s="369">
        <f t="shared" si="0"/>
        <v>13.3</v>
      </c>
      <c r="J21" s="97" t="str">
        <f t="shared" si="0"/>
        <v>WOOD PRODUCTS FOR DOMESTIC/DECORATIVE USE</v>
      </c>
      <c r="K21" s="211"/>
      <c r="L21" s="241"/>
      <c r="M21" s="241"/>
      <c r="N21" s="212"/>
    </row>
    <row r="22" spans="1:14" s="18" customFormat="1" ht="21.75" customHeight="1" x14ac:dyDescent="0.2">
      <c r="A22" s="672">
        <v>13.4</v>
      </c>
      <c r="B22" s="365" t="s">
        <v>102</v>
      </c>
      <c r="C22" s="678"/>
      <c r="D22" s="674"/>
      <c r="E22" s="678"/>
      <c r="F22" s="676"/>
      <c r="G22" s="17"/>
      <c r="H22" s="17"/>
      <c r="I22" s="369">
        <f t="shared" si="0"/>
        <v>13.4</v>
      </c>
      <c r="J22" s="97" t="str">
        <f t="shared" si="0"/>
        <v>BUILDER’S JOINERY AND CARPENTRY OF WOOD</v>
      </c>
      <c r="K22" s="211"/>
      <c r="L22" s="241"/>
      <c r="M22" s="241"/>
      <c r="N22" s="212"/>
    </row>
    <row r="23" spans="1:14" s="18" customFormat="1" ht="21.75" customHeight="1" x14ac:dyDescent="0.2">
      <c r="A23" s="672">
        <v>13.5</v>
      </c>
      <c r="B23" s="276" t="s">
        <v>103</v>
      </c>
      <c r="C23" s="678"/>
      <c r="D23" s="674"/>
      <c r="E23" s="678"/>
      <c r="F23" s="676"/>
      <c r="G23" s="17"/>
      <c r="H23" s="17"/>
      <c r="I23" s="369">
        <f t="shared" si="0"/>
        <v>13.5</v>
      </c>
      <c r="J23" s="116" t="str">
        <f t="shared" si="0"/>
        <v>WOODEN FURNITURE</v>
      </c>
      <c r="K23" s="219"/>
      <c r="L23" s="401"/>
      <c r="M23" s="401"/>
      <c r="N23" s="220"/>
    </row>
    <row r="24" spans="1:14" s="18" customFormat="1" ht="21.75" customHeight="1" x14ac:dyDescent="0.2">
      <c r="A24" s="672">
        <v>13.6</v>
      </c>
      <c r="B24" s="682" t="s">
        <v>390</v>
      </c>
      <c r="C24" s="675"/>
      <c r="D24" s="674"/>
      <c r="E24" s="675"/>
      <c r="F24" s="676"/>
      <c r="G24" s="17"/>
      <c r="H24" s="17"/>
      <c r="I24" s="369">
        <f t="shared" si="0"/>
        <v>13.6</v>
      </c>
      <c r="J24" s="97" t="str">
        <f t="shared" si="0"/>
        <v>PREFABRICATED BUILDINGS OF WOOD</v>
      </c>
      <c r="K24" s="211"/>
      <c r="L24" s="241"/>
      <c r="M24" s="241"/>
      <c r="N24" s="212"/>
    </row>
    <row r="25" spans="1:14" s="18" customFormat="1" ht="21.75" customHeight="1" x14ac:dyDescent="0.2">
      <c r="A25" s="681">
        <v>13.7</v>
      </c>
      <c r="B25" s="683" t="s">
        <v>101</v>
      </c>
      <c r="C25" s="678"/>
      <c r="D25" s="674"/>
      <c r="E25" s="678"/>
      <c r="F25" s="676"/>
      <c r="G25" s="17"/>
      <c r="H25" s="17"/>
      <c r="I25" s="369">
        <f>A25</f>
        <v>13.7</v>
      </c>
      <c r="J25" s="97" t="str">
        <f>B25</f>
        <v>OTHER MANUFACTURED WOOD PRODUCTS</v>
      </c>
      <c r="K25" s="211"/>
      <c r="L25" s="241"/>
      <c r="M25" s="241"/>
      <c r="N25" s="212"/>
    </row>
    <row r="26" spans="1:14" s="18" customFormat="1" ht="21.75" customHeight="1" x14ac:dyDescent="0.2">
      <c r="A26" s="684">
        <v>14</v>
      </c>
      <c r="B26" s="868" t="s">
        <v>104</v>
      </c>
      <c r="C26" s="867"/>
      <c r="D26" s="867"/>
      <c r="E26" s="867"/>
      <c r="F26" s="867"/>
      <c r="G26" s="17"/>
      <c r="H26" s="17"/>
      <c r="I26" s="622">
        <f t="shared" si="0"/>
        <v>14</v>
      </c>
      <c r="J26" s="922" t="str">
        <f t="shared" si="0"/>
        <v>SECONDARY PAPER PRODUCTS</v>
      </c>
      <c r="K26" s="923" t="s">
        <v>0</v>
      </c>
      <c r="L26" s="923" t="s">
        <v>0</v>
      </c>
      <c r="M26" s="923" t="s">
        <v>0</v>
      </c>
      <c r="N26" s="924" t="s">
        <v>0</v>
      </c>
    </row>
    <row r="27" spans="1:14" s="18" customFormat="1" ht="21.75" customHeight="1" x14ac:dyDescent="0.2">
      <c r="A27" s="672">
        <v>14.1</v>
      </c>
      <c r="B27" s="96" t="s">
        <v>105</v>
      </c>
      <c r="C27" s="675"/>
      <c r="D27" s="674"/>
      <c r="E27" s="675"/>
      <c r="F27" s="676"/>
      <c r="G27" s="17"/>
      <c r="H27" s="17"/>
      <c r="I27" s="369">
        <f t="shared" si="0"/>
        <v>14.1</v>
      </c>
      <c r="J27" s="37" t="str">
        <f t="shared" si="0"/>
        <v>COMPOSITE PAPER AND PAPERBOARD</v>
      </c>
      <c r="K27" s="211"/>
      <c r="L27" s="241"/>
      <c r="M27" s="241"/>
      <c r="N27" s="212"/>
    </row>
    <row r="28" spans="1:14" s="18" customFormat="1" ht="21.75" customHeight="1" x14ac:dyDescent="0.2">
      <c r="A28" s="672">
        <v>14.2</v>
      </c>
      <c r="B28" s="685" t="s">
        <v>106</v>
      </c>
      <c r="C28" s="675"/>
      <c r="D28" s="674"/>
      <c r="E28" s="675"/>
      <c r="F28" s="676"/>
      <c r="G28" s="17"/>
      <c r="H28" s="17"/>
      <c r="I28" s="369">
        <f t="shared" si="0"/>
        <v>14.2</v>
      </c>
      <c r="J28" s="37" t="str">
        <f t="shared" si="0"/>
        <v>SPECIAL COATED PAPER AND PULP PRODUCTS</v>
      </c>
      <c r="K28" s="211"/>
      <c r="L28" s="241"/>
      <c r="M28" s="241"/>
      <c r="N28" s="212"/>
    </row>
    <row r="29" spans="1:14" s="18" customFormat="1" ht="21.75" customHeight="1" x14ac:dyDescent="0.2">
      <c r="A29" s="672">
        <v>14.3</v>
      </c>
      <c r="B29" s="685" t="s">
        <v>107</v>
      </c>
      <c r="C29" s="686"/>
      <c r="D29" s="674"/>
      <c r="E29" s="686"/>
      <c r="F29" s="676"/>
      <c r="G29" s="17"/>
      <c r="H29" s="17"/>
      <c r="I29" s="369">
        <f t="shared" si="0"/>
        <v>14.3</v>
      </c>
      <c r="J29" s="37" t="str">
        <f t="shared" si="0"/>
        <v>HOUSEHOLD AND SANITARY PAPER, READY FOR USE</v>
      </c>
      <c r="K29" s="211"/>
      <c r="L29" s="241"/>
      <c r="M29" s="241"/>
      <c r="N29" s="212"/>
    </row>
    <row r="30" spans="1:14" s="18" customFormat="1" ht="21.75" customHeight="1" x14ac:dyDescent="0.2">
      <c r="A30" s="672">
        <v>14.4</v>
      </c>
      <c r="B30" s="96" t="s">
        <v>108</v>
      </c>
      <c r="C30" s="675"/>
      <c r="D30" s="674"/>
      <c r="E30" s="675"/>
      <c r="F30" s="676"/>
      <c r="G30" s="17"/>
      <c r="H30" s="17"/>
      <c r="I30" s="369">
        <f t="shared" si="0"/>
        <v>14.4</v>
      </c>
      <c r="J30" s="45" t="str">
        <f t="shared" si="0"/>
        <v>PACKAGING CARTONS, BOXES ETC.</v>
      </c>
      <c r="K30" s="219"/>
      <c r="L30" s="401"/>
      <c r="M30" s="401"/>
      <c r="N30" s="220"/>
    </row>
    <row r="31" spans="1:14" s="18" customFormat="1" ht="21.75" customHeight="1" x14ac:dyDescent="0.2">
      <c r="A31" s="687">
        <v>14.5</v>
      </c>
      <c r="B31" s="98" t="s">
        <v>109</v>
      </c>
      <c r="C31" s="675"/>
      <c r="D31" s="674"/>
      <c r="E31" s="675"/>
      <c r="F31" s="676"/>
      <c r="G31" s="17"/>
      <c r="H31" s="17"/>
      <c r="I31" s="369">
        <f t="shared" si="0"/>
        <v>14.5</v>
      </c>
      <c r="J31" s="279" t="str">
        <f t="shared" si="0"/>
        <v>OTHER ARTICLES OF PAPER AND PAPERBOARD, READY FOR USE</v>
      </c>
      <c r="K31" s="211" t="str">
        <f>IF(AND(ISNUMBER(SUM(C32:C34)),ISNUMBER(C31)),IF(C31&lt;SUM(C32:C34),"&lt; subitems!","OK"),"")</f>
        <v/>
      </c>
      <c r="L31" s="241" t="str">
        <f>IF(AND(ISNUMBER(SUM(D32:D34)),ISNUMBER(D31)),IF(D31&lt;SUM(D32:D34),"&lt; subitems!","OK"),"")</f>
        <v/>
      </c>
      <c r="M31" s="241" t="str">
        <f>IF(AND(ISNUMBER(SUM(E32:E34)),ISNUMBER(E31)),IF(E31&lt;SUM(E32:E34),"&lt; subitems!","OK"),"")</f>
        <v/>
      </c>
      <c r="N31" s="212" t="str">
        <f>IF(AND(ISNUMBER(SUM(F32:F34)),ISNUMBER(F31)),IF(F31&lt;SUM(F32:F34),"&lt; subitems!","OK"),"")</f>
        <v/>
      </c>
    </row>
    <row r="32" spans="1:14" s="18" customFormat="1" ht="21.75" customHeight="1" x14ac:dyDescent="0.2">
      <c r="A32" s="672" t="s">
        <v>391</v>
      </c>
      <c r="B32" s="277" t="s">
        <v>110</v>
      </c>
      <c r="C32" s="675"/>
      <c r="D32" s="674"/>
      <c r="E32" s="675"/>
      <c r="F32" s="676"/>
      <c r="G32" s="17"/>
      <c r="H32" s="17"/>
      <c r="I32" s="369" t="str">
        <f t="shared" si="0"/>
        <v>14.5.1</v>
      </c>
      <c r="J32" s="41" t="str">
        <f t="shared" si="0"/>
        <v>of which: PRINTING AND WRITING PAPER, READY FOR USE</v>
      </c>
      <c r="K32" s="211"/>
      <c r="L32" s="241"/>
      <c r="M32" s="241"/>
      <c r="N32" s="212"/>
    </row>
    <row r="33" spans="1:14" s="18" customFormat="1" ht="21.75" customHeight="1" x14ac:dyDescent="0.2">
      <c r="A33" s="672" t="s">
        <v>392</v>
      </c>
      <c r="B33" s="277" t="s">
        <v>111</v>
      </c>
      <c r="C33" s="675"/>
      <c r="D33" s="674"/>
      <c r="E33" s="675"/>
      <c r="F33" s="676"/>
      <c r="G33" s="17"/>
      <c r="H33" s="17"/>
      <c r="I33" s="369" t="str">
        <f t="shared" si="0"/>
        <v>14.5.2</v>
      </c>
      <c r="J33" s="41" t="str">
        <f t="shared" si="0"/>
        <v>of which: ARTICLES, MOULDED OR PRESSED FROM PULP</v>
      </c>
      <c r="K33" s="211"/>
      <c r="L33" s="241"/>
      <c r="M33" s="241"/>
      <c r="N33" s="212"/>
    </row>
    <row r="34" spans="1:14" s="18" customFormat="1" ht="21.75" customHeight="1" thickBot="1" x14ac:dyDescent="0.25">
      <c r="A34" s="688" t="s">
        <v>393</v>
      </c>
      <c r="B34" s="278" t="s">
        <v>112</v>
      </c>
      <c r="C34" s="689"/>
      <c r="D34" s="690"/>
      <c r="E34" s="689"/>
      <c r="F34" s="691"/>
      <c r="G34" s="17"/>
      <c r="H34" s="17"/>
      <c r="I34" s="370" t="str">
        <f t="shared" si="0"/>
        <v>14.5.3</v>
      </c>
      <c r="J34" s="99" t="str">
        <f t="shared" si="0"/>
        <v>of which: FILTER PAPER AND PAPERBOARD, READY FOR USE</v>
      </c>
      <c r="K34" s="225"/>
      <c r="L34" s="371"/>
      <c r="M34" s="371"/>
      <c r="N34" s="226"/>
    </row>
    <row r="35" spans="1:14" ht="15" customHeight="1" x14ac:dyDescent="0.3">
      <c r="A35" s="100"/>
      <c r="B35" s="292"/>
      <c r="C35" s="864" t="s">
        <v>531</v>
      </c>
      <c r="D35" s="93"/>
      <c r="E35" s="93"/>
      <c r="F35" s="93"/>
      <c r="G35" s="11"/>
      <c r="H35" s="11"/>
      <c r="I35" s="169" t="s">
        <v>0</v>
      </c>
    </row>
    <row r="36" spans="1:14" ht="12.75" customHeight="1" x14ac:dyDescent="0.25">
      <c r="A36" s="100"/>
      <c r="B36" s="291"/>
      <c r="C36" s="865" t="s">
        <v>532</v>
      </c>
      <c r="D36" s="94"/>
      <c r="E36" s="94"/>
      <c r="F36" s="94"/>
      <c r="G36" s="11"/>
      <c r="H36" s="11"/>
    </row>
    <row r="37" spans="1:14" ht="12.75" customHeight="1" x14ac:dyDescent="0.25">
      <c r="A37" s="100"/>
      <c r="B37" s="94"/>
      <c r="C37" s="866" t="s">
        <v>533</v>
      </c>
      <c r="D37" s="94"/>
      <c r="E37" s="94"/>
      <c r="F37" s="94"/>
      <c r="G37" s="11"/>
      <c r="H37" s="11"/>
    </row>
    <row r="38" spans="1:14" ht="12.75" customHeight="1" x14ac:dyDescent="0.25">
      <c r="A38" s="100"/>
      <c r="B38" s="94"/>
      <c r="C38" s="866" t="s">
        <v>534</v>
      </c>
      <c r="D38" s="94"/>
      <c r="E38" s="94"/>
      <c r="F38" s="94"/>
      <c r="G38" s="11"/>
      <c r="H38" s="11"/>
    </row>
    <row r="39" spans="1:14" ht="12.75" customHeight="1" x14ac:dyDescent="0.25">
      <c r="A39" s="100"/>
      <c r="B39" s="94"/>
      <c r="C39" s="94"/>
      <c r="D39" s="94"/>
      <c r="E39" s="94"/>
      <c r="F39" s="94"/>
      <c r="G39" s="11"/>
      <c r="H39" s="11"/>
    </row>
    <row r="40" spans="1:14" ht="12.75" customHeight="1" x14ac:dyDescent="0.25">
      <c r="A40" s="100"/>
      <c r="B40" s="94"/>
      <c r="C40" s="94"/>
      <c r="D40" s="94"/>
      <c r="E40" s="94"/>
      <c r="F40" s="94"/>
      <c r="G40" s="11"/>
      <c r="H40" s="11"/>
    </row>
    <row r="41" spans="1:14" ht="12.75" customHeight="1" x14ac:dyDescent="0.25">
      <c r="A41" s="100"/>
      <c r="B41" s="94"/>
      <c r="C41" s="94"/>
      <c r="D41" s="94"/>
      <c r="E41" s="94"/>
      <c r="F41" s="94"/>
      <c r="G41" s="11"/>
      <c r="H41" s="11"/>
    </row>
    <row r="42" spans="1:14" ht="12.75" customHeight="1" x14ac:dyDescent="0.25">
      <c r="A42" s="100"/>
      <c r="B42" s="94"/>
      <c r="C42" s="94"/>
      <c r="D42" s="94"/>
      <c r="E42" s="94"/>
      <c r="F42" s="94"/>
      <c r="G42" s="11"/>
      <c r="H42" s="11"/>
    </row>
    <row r="43" spans="1:14" ht="12.75" customHeight="1" x14ac:dyDescent="0.25">
      <c r="A43" s="100"/>
      <c r="B43" s="94"/>
      <c r="C43" s="94"/>
      <c r="D43" s="94"/>
      <c r="E43" s="94"/>
      <c r="F43" s="94"/>
    </row>
    <row r="44" spans="1:14" ht="12.75" customHeight="1" x14ac:dyDescent="0.25">
      <c r="A44" s="100"/>
      <c r="B44" s="94"/>
      <c r="C44" s="94"/>
      <c r="D44" s="94"/>
      <c r="E44" s="94"/>
      <c r="F44" s="94"/>
    </row>
    <row r="45" spans="1:14" ht="12.75" customHeight="1" x14ac:dyDescent="0.25">
      <c r="A45" s="100"/>
      <c r="B45" s="94"/>
      <c r="C45" s="94"/>
      <c r="D45" s="94"/>
      <c r="E45" s="94"/>
      <c r="F45" s="94"/>
    </row>
    <row r="65" spans="13:16" ht="12.75" customHeight="1" x14ac:dyDescent="0.25">
      <c r="M65" s="242" t="s">
        <v>0</v>
      </c>
      <c r="N65" s="242" t="s">
        <v>0</v>
      </c>
      <c r="O65" s="16" t="s">
        <v>0</v>
      </c>
      <c r="P65" s="16" t="s">
        <v>0</v>
      </c>
    </row>
  </sheetData>
  <sheetProtection sheet="1" objects="1" scenarios="1"/>
  <mergeCells count="11">
    <mergeCell ref="B6:C7"/>
    <mergeCell ref="B8:C8"/>
    <mergeCell ref="B9:C9"/>
    <mergeCell ref="J15:N15"/>
    <mergeCell ref="J26:N26"/>
    <mergeCell ref="M13:N13"/>
    <mergeCell ref="K11:L11"/>
    <mergeCell ref="C13:D13"/>
    <mergeCell ref="E13:F13"/>
    <mergeCell ref="K13:L13"/>
    <mergeCell ref="I10:J11"/>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38A2-A545-4BEC-AE85-F0F49AE74560}">
  <sheetPr>
    <pageSetUpPr fitToPage="1"/>
  </sheetPr>
  <dimension ref="A1:HK243"/>
  <sheetViews>
    <sheetView zoomScale="80" zoomScaleNormal="80" workbookViewId="0">
      <selection activeCell="C5" sqref="C5:D8"/>
    </sheetView>
  </sheetViews>
  <sheetFormatPr defaultColWidth="9.6640625" defaultRowHeight="13.2" x14ac:dyDescent="0.25"/>
  <cols>
    <col min="1" max="1" width="4.33203125" style="1024" customWidth="1"/>
    <col min="2" max="2" width="46.44140625" style="1025" customWidth="1"/>
    <col min="3" max="3" width="64.88671875" style="1025" customWidth="1"/>
    <col min="4" max="4" width="68.44140625" style="1025" customWidth="1"/>
    <col min="5" max="252" width="9.6640625" style="1025"/>
    <col min="253" max="253" width="7.109375" style="1025" customWidth="1"/>
    <col min="254" max="254" width="27.33203125" style="1025" customWidth="1"/>
    <col min="255" max="255" width="17.109375" style="1025" customWidth="1"/>
    <col min="256" max="259" width="20.88671875" style="1025" customWidth="1"/>
    <col min="260" max="508" width="9.6640625" style="1025"/>
    <col min="509" max="509" width="7.109375" style="1025" customWidth="1"/>
    <col min="510" max="510" width="27.33203125" style="1025" customWidth="1"/>
    <col min="511" max="511" width="17.109375" style="1025" customWidth="1"/>
    <col min="512" max="515" width="20.88671875" style="1025" customWidth="1"/>
    <col min="516" max="764" width="9.6640625" style="1025"/>
    <col min="765" max="765" width="7.109375" style="1025" customWidth="1"/>
    <col min="766" max="766" width="27.33203125" style="1025" customWidth="1"/>
    <col min="767" max="767" width="17.109375" style="1025" customWidth="1"/>
    <col min="768" max="771" width="20.88671875" style="1025" customWidth="1"/>
    <col min="772" max="1020" width="9.6640625" style="1025"/>
    <col min="1021" max="1021" width="7.109375" style="1025" customWidth="1"/>
    <col min="1022" max="1022" width="27.33203125" style="1025" customWidth="1"/>
    <col min="1023" max="1023" width="17.109375" style="1025" customWidth="1"/>
    <col min="1024" max="1027" width="20.88671875" style="1025" customWidth="1"/>
    <col min="1028" max="1276" width="9.6640625" style="1025"/>
    <col min="1277" max="1277" width="7.109375" style="1025" customWidth="1"/>
    <col min="1278" max="1278" width="27.33203125" style="1025" customWidth="1"/>
    <col min="1279" max="1279" width="17.109375" style="1025" customWidth="1"/>
    <col min="1280" max="1283" width="20.88671875" style="1025" customWidth="1"/>
    <col min="1284" max="1532" width="9.6640625" style="1025"/>
    <col min="1533" max="1533" width="7.109375" style="1025" customWidth="1"/>
    <col min="1534" max="1534" width="27.33203125" style="1025" customWidth="1"/>
    <col min="1535" max="1535" width="17.109375" style="1025" customWidth="1"/>
    <col min="1536" max="1539" width="20.88671875" style="1025" customWidth="1"/>
    <col min="1540" max="1788" width="9.6640625" style="1025"/>
    <col min="1789" max="1789" width="7.109375" style="1025" customWidth="1"/>
    <col min="1790" max="1790" width="27.33203125" style="1025" customWidth="1"/>
    <col min="1791" max="1791" width="17.109375" style="1025" customWidth="1"/>
    <col min="1792" max="1795" width="20.88671875" style="1025" customWidth="1"/>
    <col min="1796" max="2044" width="9.6640625" style="1025"/>
    <col min="2045" max="2045" width="7.109375" style="1025" customWidth="1"/>
    <col min="2046" max="2046" width="27.33203125" style="1025" customWidth="1"/>
    <col min="2047" max="2047" width="17.109375" style="1025" customWidth="1"/>
    <col min="2048" max="2051" width="20.88671875" style="1025" customWidth="1"/>
    <col min="2052" max="2300" width="9.6640625" style="1025"/>
    <col min="2301" max="2301" width="7.109375" style="1025" customWidth="1"/>
    <col min="2302" max="2302" width="27.33203125" style="1025" customWidth="1"/>
    <col min="2303" max="2303" width="17.109375" style="1025" customWidth="1"/>
    <col min="2304" max="2307" width="20.88671875" style="1025" customWidth="1"/>
    <col min="2308" max="2556" width="9.6640625" style="1025"/>
    <col min="2557" max="2557" width="7.109375" style="1025" customWidth="1"/>
    <col min="2558" max="2558" width="27.33203125" style="1025" customWidth="1"/>
    <col min="2559" max="2559" width="17.109375" style="1025" customWidth="1"/>
    <col min="2560" max="2563" width="20.88671875" style="1025" customWidth="1"/>
    <col min="2564" max="2812" width="9.6640625" style="1025"/>
    <col min="2813" max="2813" width="7.109375" style="1025" customWidth="1"/>
    <col min="2814" max="2814" width="27.33203125" style="1025" customWidth="1"/>
    <col min="2815" max="2815" width="17.109375" style="1025" customWidth="1"/>
    <col min="2816" max="2819" width="20.88671875" style="1025" customWidth="1"/>
    <col min="2820" max="3068" width="9.6640625" style="1025"/>
    <col min="3069" max="3069" width="7.109375" style="1025" customWidth="1"/>
    <col min="3070" max="3070" width="27.33203125" style="1025" customWidth="1"/>
    <col min="3071" max="3071" width="17.109375" style="1025" customWidth="1"/>
    <col min="3072" max="3075" width="20.88671875" style="1025" customWidth="1"/>
    <col min="3076" max="3324" width="9.6640625" style="1025"/>
    <col min="3325" max="3325" width="7.109375" style="1025" customWidth="1"/>
    <col min="3326" max="3326" width="27.33203125" style="1025" customWidth="1"/>
    <col min="3327" max="3327" width="17.109375" style="1025" customWidth="1"/>
    <col min="3328" max="3331" width="20.88671875" style="1025" customWidth="1"/>
    <col min="3332" max="3580" width="9.6640625" style="1025"/>
    <col min="3581" max="3581" width="7.109375" style="1025" customWidth="1"/>
    <col min="3582" max="3582" width="27.33203125" style="1025" customWidth="1"/>
    <col min="3583" max="3583" width="17.109375" style="1025" customWidth="1"/>
    <col min="3584" max="3587" width="20.88671875" style="1025" customWidth="1"/>
    <col min="3588" max="3836" width="9.6640625" style="1025"/>
    <col min="3837" max="3837" width="7.109375" style="1025" customWidth="1"/>
    <col min="3838" max="3838" width="27.33203125" style="1025" customWidth="1"/>
    <col min="3839" max="3839" width="17.109375" style="1025" customWidth="1"/>
    <col min="3840" max="3843" width="20.88671875" style="1025" customWidth="1"/>
    <col min="3844" max="4092" width="9.6640625" style="1025"/>
    <col min="4093" max="4093" width="7.109375" style="1025" customWidth="1"/>
    <col min="4094" max="4094" width="27.33203125" style="1025" customWidth="1"/>
    <col min="4095" max="4095" width="17.109375" style="1025" customWidth="1"/>
    <col min="4096" max="4099" width="20.88671875" style="1025" customWidth="1"/>
    <col min="4100" max="4348" width="9.6640625" style="1025"/>
    <col min="4349" max="4349" width="7.109375" style="1025" customWidth="1"/>
    <col min="4350" max="4350" width="27.33203125" style="1025" customWidth="1"/>
    <col min="4351" max="4351" width="17.109375" style="1025" customWidth="1"/>
    <col min="4352" max="4355" width="20.88671875" style="1025" customWidth="1"/>
    <col min="4356" max="4604" width="9.6640625" style="1025"/>
    <col min="4605" max="4605" width="7.109375" style="1025" customWidth="1"/>
    <col min="4606" max="4606" width="27.33203125" style="1025" customWidth="1"/>
    <col min="4607" max="4607" width="17.109375" style="1025" customWidth="1"/>
    <col min="4608" max="4611" width="20.88671875" style="1025" customWidth="1"/>
    <col min="4612" max="4860" width="9.6640625" style="1025"/>
    <col min="4861" max="4861" width="7.109375" style="1025" customWidth="1"/>
    <col min="4862" max="4862" width="27.33203125" style="1025" customWidth="1"/>
    <col min="4863" max="4863" width="17.109375" style="1025" customWidth="1"/>
    <col min="4864" max="4867" width="20.88671875" style="1025" customWidth="1"/>
    <col min="4868" max="5116" width="9.6640625" style="1025"/>
    <col min="5117" max="5117" width="7.109375" style="1025" customWidth="1"/>
    <col min="5118" max="5118" width="27.33203125" style="1025" customWidth="1"/>
    <col min="5119" max="5119" width="17.109375" style="1025" customWidth="1"/>
    <col min="5120" max="5123" width="20.88671875" style="1025" customWidth="1"/>
    <col min="5124" max="5372" width="9.6640625" style="1025"/>
    <col min="5373" max="5373" width="7.109375" style="1025" customWidth="1"/>
    <col min="5374" max="5374" width="27.33203125" style="1025" customWidth="1"/>
    <col min="5375" max="5375" width="17.109375" style="1025" customWidth="1"/>
    <col min="5376" max="5379" width="20.88671875" style="1025" customWidth="1"/>
    <col min="5380" max="5628" width="9.6640625" style="1025"/>
    <col min="5629" max="5629" width="7.109375" style="1025" customWidth="1"/>
    <col min="5630" max="5630" width="27.33203125" style="1025" customWidth="1"/>
    <col min="5631" max="5631" width="17.109375" style="1025" customWidth="1"/>
    <col min="5632" max="5635" width="20.88671875" style="1025" customWidth="1"/>
    <col min="5636" max="5884" width="9.6640625" style="1025"/>
    <col min="5885" max="5885" width="7.109375" style="1025" customWidth="1"/>
    <col min="5886" max="5886" width="27.33203125" style="1025" customWidth="1"/>
    <col min="5887" max="5887" width="17.109375" style="1025" customWidth="1"/>
    <col min="5888" max="5891" width="20.88671875" style="1025" customWidth="1"/>
    <col min="5892" max="6140" width="9.6640625" style="1025"/>
    <col min="6141" max="6141" width="7.109375" style="1025" customWidth="1"/>
    <col min="6142" max="6142" width="27.33203125" style="1025" customWidth="1"/>
    <col min="6143" max="6143" width="17.109375" style="1025" customWidth="1"/>
    <col min="6144" max="6147" width="20.88671875" style="1025" customWidth="1"/>
    <col min="6148" max="6396" width="9.6640625" style="1025"/>
    <col min="6397" max="6397" width="7.109375" style="1025" customWidth="1"/>
    <col min="6398" max="6398" width="27.33203125" style="1025" customWidth="1"/>
    <col min="6399" max="6399" width="17.109375" style="1025" customWidth="1"/>
    <col min="6400" max="6403" width="20.88671875" style="1025" customWidth="1"/>
    <col min="6404" max="6652" width="9.6640625" style="1025"/>
    <col min="6653" max="6653" width="7.109375" style="1025" customWidth="1"/>
    <col min="6654" max="6654" width="27.33203125" style="1025" customWidth="1"/>
    <col min="6655" max="6655" width="17.109375" style="1025" customWidth="1"/>
    <col min="6656" max="6659" width="20.88671875" style="1025" customWidth="1"/>
    <col min="6660" max="6908" width="9.6640625" style="1025"/>
    <col min="6909" max="6909" width="7.109375" style="1025" customWidth="1"/>
    <col min="6910" max="6910" width="27.33203125" style="1025" customWidth="1"/>
    <col min="6911" max="6911" width="17.109375" style="1025" customWidth="1"/>
    <col min="6912" max="6915" width="20.88671875" style="1025" customWidth="1"/>
    <col min="6916" max="7164" width="9.6640625" style="1025"/>
    <col min="7165" max="7165" width="7.109375" style="1025" customWidth="1"/>
    <col min="7166" max="7166" width="27.33203125" style="1025" customWidth="1"/>
    <col min="7167" max="7167" width="17.109375" style="1025" customWidth="1"/>
    <col min="7168" max="7171" width="20.88671875" style="1025" customWidth="1"/>
    <col min="7172" max="7420" width="9.6640625" style="1025"/>
    <col min="7421" max="7421" width="7.109375" style="1025" customWidth="1"/>
    <col min="7422" max="7422" width="27.33203125" style="1025" customWidth="1"/>
    <col min="7423" max="7423" width="17.109375" style="1025" customWidth="1"/>
    <col min="7424" max="7427" width="20.88671875" style="1025" customWidth="1"/>
    <col min="7428" max="7676" width="9.6640625" style="1025"/>
    <col min="7677" max="7677" width="7.109375" style="1025" customWidth="1"/>
    <col min="7678" max="7678" width="27.33203125" style="1025" customWidth="1"/>
    <col min="7679" max="7679" width="17.109375" style="1025" customWidth="1"/>
    <col min="7680" max="7683" width="20.88671875" style="1025" customWidth="1"/>
    <col min="7684" max="7932" width="9.6640625" style="1025"/>
    <col min="7933" max="7933" width="7.109375" style="1025" customWidth="1"/>
    <col min="7934" max="7934" width="27.33203125" style="1025" customWidth="1"/>
    <col min="7935" max="7935" width="17.109375" style="1025" customWidth="1"/>
    <col min="7936" max="7939" width="20.88671875" style="1025" customWidth="1"/>
    <col min="7940" max="8188" width="9.6640625" style="1025"/>
    <col min="8189" max="8189" width="7.109375" style="1025" customWidth="1"/>
    <col min="8190" max="8190" width="27.33203125" style="1025" customWidth="1"/>
    <col min="8191" max="8191" width="17.109375" style="1025" customWidth="1"/>
    <col min="8192" max="8195" width="20.88671875" style="1025" customWidth="1"/>
    <col min="8196" max="8444" width="9.6640625" style="1025"/>
    <col min="8445" max="8445" width="7.109375" style="1025" customWidth="1"/>
    <col min="8446" max="8446" width="27.33203125" style="1025" customWidth="1"/>
    <col min="8447" max="8447" width="17.109375" style="1025" customWidth="1"/>
    <col min="8448" max="8451" width="20.88671875" style="1025" customWidth="1"/>
    <col min="8452" max="8700" width="9.6640625" style="1025"/>
    <col min="8701" max="8701" width="7.109375" style="1025" customWidth="1"/>
    <col min="8702" max="8702" width="27.33203125" style="1025" customWidth="1"/>
    <col min="8703" max="8703" width="17.109375" style="1025" customWidth="1"/>
    <col min="8704" max="8707" width="20.88671875" style="1025" customWidth="1"/>
    <col min="8708" max="8956" width="9.6640625" style="1025"/>
    <col min="8957" max="8957" width="7.109375" style="1025" customWidth="1"/>
    <col min="8958" max="8958" width="27.33203125" style="1025" customWidth="1"/>
    <col min="8959" max="8959" width="17.109375" style="1025" customWidth="1"/>
    <col min="8960" max="8963" width="20.88671875" style="1025" customWidth="1"/>
    <col min="8964" max="9212" width="9.6640625" style="1025"/>
    <col min="9213" max="9213" width="7.109375" style="1025" customWidth="1"/>
    <col min="9214" max="9214" width="27.33203125" style="1025" customWidth="1"/>
    <col min="9215" max="9215" width="17.109375" style="1025" customWidth="1"/>
    <col min="9216" max="9219" width="20.88671875" style="1025" customWidth="1"/>
    <col min="9220" max="9468" width="9.6640625" style="1025"/>
    <col min="9469" max="9469" width="7.109375" style="1025" customWidth="1"/>
    <col min="9470" max="9470" width="27.33203125" style="1025" customWidth="1"/>
    <col min="9471" max="9471" width="17.109375" style="1025" customWidth="1"/>
    <col min="9472" max="9475" width="20.88671875" style="1025" customWidth="1"/>
    <col min="9476" max="9724" width="9.6640625" style="1025"/>
    <col min="9725" max="9725" width="7.109375" style="1025" customWidth="1"/>
    <col min="9726" max="9726" width="27.33203125" style="1025" customWidth="1"/>
    <col min="9727" max="9727" width="17.109375" style="1025" customWidth="1"/>
    <col min="9728" max="9731" width="20.88671875" style="1025" customWidth="1"/>
    <col min="9732" max="9980" width="9.6640625" style="1025"/>
    <col min="9981" max="9981" width="7.109375" style="1025" customWidth="1"/>
    <col min="9982" max="9982" width="27.33203125" style="1025" customWidth="1"/>
    <col min="9983" max="9983" width="17.109375" style="1025" customWidth="1"/>
    <col min="9984" max="9987" width="20.88671875" style="1025" customWidth="1"/>
    <col min="9988" max="10236" width="9.6640625" style="1025"/>
    <col min="10237" max="10237" width="7.109375" style="1025" customWidth="1"/>
    <col min="10238" max="10238" width="27.33203125" style="1025" customWidth="1"/>
    <col min="10239" max="10239" width="17.109375" style="1025" customWidth="1"/>
    <col min="10240" max="10243" width="20.88671875" style="1025" customWidth="1"/>
    <col min="10244" max="10492" width="9.6640625" style="1025"/>
    <col min="10493" max="10493" width="7.109375" style="1025" customWidth="1"/>
    <col min="10494" max="10494" width="27.33203125" style="1025" customWidth="1"/>
    <col min="10495" max="10495" width="17.109375" style="1025" customWidth="1"/>
    <col min="10496" max="10499" width="20.88671875" style="1025" customWidth="1"/>
    <col min="10500" max="10748" width="9.6640625" style="1025"/>
    <col min="10749" max="10749" width="7.109375" style="1025" customWidth="1"/>
    <col min="10750" max="10750" width="27.33203125" style="1025" customWidth="1"/>
    <col min="10751" max="10751" width="17.109375" style="1025" customWidth="1"/>
    <col min="10752" max="10755" width="20.88671875" style="1025" customWidth="1"/>
    <col min="10756" max="11004" width="9.6640625" style="1025"/>
    <col min="11005" max="11005" width="7.109375" style="1025" customWidth="1"/>
    <col min="11006" max="11006" width="27.33203125" style="1025" customWidth="1"/>
    <col min="11007" max="11007" width="17.109375" style="1025" customWidth="1"/>
    <col min="11008" max="11011" width="20.88671875" style="1025" customWidth="1"/>
    <col min="11012" max="11260" width="9.6640625" style="1025"/>
    <col min="11261" max="11261" width="7.109375" style="1025" customWidth="1"/>
    <col min="11262" max="11262" width="27.33203125" style="1025" customWidth="1"/>
    <col min="11263" max="11263" width="17.109375" style="1025" customWidth="1"/>
    <col min="11264" max="11267" width="20.88671875" style="1025" customWidth="1"/>
    <col min="11268" max="11516" width="9.6640625" style="1025"/>
    <col min="11517" max="11517" width="7.109375" style="1025" customWidth="1"/>
    <col min="11518" max="11518" width="27.33203125" style="1025" customWidth="1"/>
    <col min="11519" max="11519" width="17.109375" style="1025" customWidth="1"/>
    <col min="11520" max="11523" width="20.88671875" style="1025" customWidth="1"/>
    <col min="11524" max="11772" width="9.6640625" style="1025"/>
    <col min="11773" max="11773" width="7.109375" style="1025" customWidth="1"/>
    <col min="11774" max="11774" width="27.33203125" style="1025" customWidth="1"/>
    <col min="11775" max="11775" width="17.109375" style="1025" customWidth="1"/>
    <col min="11776" max="11779" width="20.88671875" style="1025" customWidth="1"/>
    <col min="11780" max="12028" width="9.6640625" style="1025"/>
    <col min="12029" max="12029" width="7.109375" style="1025" customWidth="1"/>
    <col min="12030" max="12030" width="27.33203125" style="1025" customWidth="1"/>
    <col min="12031" max="12031" width="17.109375" style="1025" customWidth="1"/>
    <col min="12032" max="12035" width="20.88671875" style="1025" customWidth="1"/>
    <col min="12036" max="12284" width="9.6640625" style="1025"/>
    <col min="12285" max="12285" width="7.109375" style="1025" customWidth="1"/>
    <col min="12286" max="12286" width="27.33203125" style="1025" customWidth="1"/>
    <col min="12287" max="12287" width="17.109375" style="1025" customWidth="1"/>
    <col min="12288" max="12291" width="20.88671875" style="1025" customWidth="1"/>
    <col min="12292" max="12540" width="9.6640625" style="1025"/>
    <col min="12541" max="12541" width="7.109375" style="1025" customWidth="1"/>
    <col min="12542" max="12542" width="27.33203125" style="1025" customWidth="1"/>
    <col min="12543" max="12543" width="17.109375" style="1025" customWidth="1"/>
    <col min="12544" max="12547" width="20.88671875" style="1025" customWidth="1"/>
    <col min="12548" max="12796" width="9.6640625" style="1025"/>
    <col min="12797" max="12797" width="7.109375" style="1025" customWidth="1"/>
    <col min="12798" max="12798" width="27.33203125" style="1025" customWidth="1"/>
    <col min="12799" max="12799" width="17.109375" style="1025" customWidth="1"/>
    <col min="12800" max="12803" width="20.88671875" style="1025" customWidth="1"/>
    <col min="12804" max="13052" width="9.6640625" style="1025"/>
    <col min="13053" max="13053" width="7.109375" style="1025" customWidth="1"/>
    <col min="13054" max="13054" width="27.33203125" style="1025" customWidth="1"/>
    <col min="13055" max="13055" width="17.109375" style="1025" customWidth="1"/>
    <col min="13056" max="13059" width="20.88671875" style="1025" customWidth="1"/>
    <col min="13060" max="13308" width="9.6640625" style="1025"/>
    <col min="13309" max="13309" width="7.109375" style="1025" customWidth="1"/>
    <col min="13310" max="13310" width="27.33203125" style="1025" customWidth="1"/>
    <col min="13311" max="13311" width="17.109375" style="1025" customWidth="1"/>
    <col min="13312" max="13315" width="20.88671875" style="1025" customWidth="1"/>
    <col min="13316" max="13564" width="9.6640625" style="1025"/>
    <col min="13565" max="13565" width="7.109375" style="1025" customWidth="1"/>
    <col min="13566" max="13566" width="27.33203125" style="1025" customWidth="1"/>
    <col min="13567" max="13567" width="17.109375" style="1025" customWidth="1"/>
    <col min="13568" max="13571" width="20.88671875" style="1025" customWidth="1"/>
    <col min="13572" max="13820" width="9.6640625" style="1025"/>
    <col min="13821" max="13821" width="7.109375" style="1025" customWidth="1"/>
    <col min="13822" max="13822" width="27.33203125" style="1025" customWidth="1"/>
    <col min="13823" max="13823" width="17.109375" style="1025" customWidth="1"/>
    <col min="13824" max="13827" width="20.88671875" style="1025" customWidth="1"/>
    <col min="13828" max="14076" width="9.6640625" style="1025"/>
    <col min="14077" max="14077" width="7.109375" style="1025" customWidth="1"/>
    <col min="14078" max="14078" width="27.33203125" style="1025" customWidth="1"/>
    <col min="14079" max="14079" width="17.109375" style="1025" customWidth="1"/>
    <col min="14080" max="14083" width="20.88671875" style="1025" customWidth="1"/>
    <col min="14084" max="14332" width="9.6640625" style="1025"/>
    <col min="14333" max="14333" width="7.109375" style="1025" customWidth="1"/>
    <col min="14334" max="14334" width="27.33203125" style="1025" customWidth="1"/>
    <col min="14335" max="14335" width="17.109375" style="1025" customWidth="1"/>
    <col min="14336" max="14339" width="20.88671875" style="1025" customWidth="1"/>
    <col min="14340" max="14588" width="9.6640625" style="1025"/>
    <col min="14589" max="14589" width="7.109375" style="1025" customWidth="1"/>
    <col min="14590" max="14590" width="27.33203125" style="1025" customWidth="1"/>
    <col min="14591" max="14591" width="17.109375" style="1025" customWidth="1"/>
    <col min="14592" max="14595" width="20.88671875" style="1025" customWidth="1"/>
    <col min="14596" max="14844" width="9.6640625" style="1025"/>
    <col min="14845" max="14845" width="7.109375" style="1025" customWidth="1"/>
    <col min="14846" max="14846" width="27.33203125" style="1025" customWidth="1"/>
    <col min="14847" max="14847" width="17.109375" style="1025" customWidth="1"/>
    <col min="14848" max="14851" width="20.88671875" style="1025" customWidth="1"/>
    <col min="14852" max="15100" width="9.6640625" style="1025"/>
    <col min="15101" max="15101" width="7.109375" style="1025" customWidth="1"/>
    <col min="15102" max="15102" width="27.33203125" style="1025" customWidth="1"/>
    <col min="15103" max="15103" width="17.109375" style="1025" customWidth="1"/>
    <col min="15104" max="15107" width="20.88671875" style="1025" customWidth="1"/>
    <col min="15108" max="15356" width="9.6640625" style="1025"/>
    <col min="15357" max="15357" width="7.109375" style="1025" customWidth="1"/>
    <col min="15358" max="15358" width="27.33203125" style="1025" customWidth="1"/>
    <col min="15359" max="15359" width="17.109375" style="1025" customWidth="1"/>
    <col min="15360" max="15363" width="20.88671875" style="1025" customWidth="1"/>
    <col min="15364" max="15612" width="9.6640625" style="1025"/>
    <col min="15613" max="15613" width="7.109375" style="1025" customWidth="1"/>
    <col min="15614" max="15614" width="27.33203125" style="1025" customWidth="1"/>
    <col min="15615" max="15615" width="17.109375" style="1025" customWidth="1"/>
    <col min="15616" max="15619" width="20.88671875" style="1025" customWidth="1"/>
    <col min="15620" max="15868" width="9.6640625" style="1025"/>
    <col min="15869" max="15869" width="7.109375" style="1025" customWidth="1"/>
    <col min="15870" max="15870" width="27.33203125" style="1025" customWidth="1"/>
    <col min="15871" max="15871" width="17.109375" style="1025" customWidth="1"/>
    <col min="15872" max="15875" width="20.88671875" style="1025" customWidth="1"/>
    <col min="15876" max="16124" width="9.6640625" style="1025"/>
    <col min="16125" max="16125" width="7.109375" style="1025" customWidth="1"/>
    <col min="16126" max="16126" width="27.33203125" style="1025" customWidth="1"/>
    <col min="16127" max="16127" width="17.109375" style="1025" customWidth="1"/>
    <col min="16128" max="16131" width="20.88671875" style="1025" customWidth="1"/>
    <col min="16132" max="16384" width="9.6640625" style="1025"/>
  </cols>
  <sheetData>
    <row r="1" spans="1:219" ht="14.1" customHeight="1" thickBot="1" x14ac:dyDescent="0.35">
      <c r="A1" s="1086"/>
      <c r="B1" s="1086"/>
      <c r="C1" s="1086"/>
      <c r="D1" s="1086"/>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1024"/>
      <c r="AK1" s="1024"/>
      <c r="AL1" s="1024"/>
      <c r="AM1" s="1024"/>
      <c r="AN1" s="1024"/>
      <c r="AO1" s="1024"/>
      <c r="AP1" s="1024"/>
      <c r="AQ1" s="1024"/>
      <c r="AR1" s="1024"/>
      <c r="AS1" s="1024"/>
      <c r="AT1" s="1024"/>
      <c r="AU1" s="1024"/>
      <c r="AV1" s="1024"/>
      <c r="AW1" s="1024"/>
      <c r="AX1" s="1024"/>
      <c r="AY1" s="1024"/>
      <c r="AZ1" s="1024"/>
      <c r="BA1" s="1024"/>
      <c r="BB1" s="1024"/>
      <c r="BC1" s="1024"/>
      <c r="BD1" s="1024"/>
      <c r="BE1" s="1024"/>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1024"/>
      <c r="CL1" s="1024"/>
      <c r="CM1" s="1024"/>
      <c r="CN1" s="1024"/>
      <c r="CO1" s="1024"/>
      <c r="CP1" s="1024"/>
      <c r="CQ1" s="1024"/>
      <c r="CR1" s="1024"/>
      <c r="CS1" s="1024"/>
      <c r="CT1" s="1024"/>
      <c r="CU1" s="1024"/>
      <c r="CV1" s="1024"/>
      <c r="CW1" s="1024"/>
      <c r="CX1" s="1024"/>
      <c r="CY1" s="1024"/>
      <c r="CZ1" s="1024"/>
      <c r="DA1" s="1024"/>
      <c r="DB1" s="1024"/>
      <c r="DC1" s="1024"/>
      <c r="DD1" s="1024"/>
      <c r="DE1" s="1024"/>
      <c r="DF1" s="1024"/>
      <c r="DG1" s="1024"/>
      <c r="DH1" s="1024"/>
      <c r="DI1" s="1024"/>
      <c r="DJ1" s="1024"/>
      <c r="DK1" s="1024"/>
      <c r="DL1" s="1024"/>
      <c r="DM1" s="1024"/>
      <c r="DN1" s="1024"/>
      <c r="DO1" s="1024"/>
      <c r="DP1" s="1024"/>
      <c r="DQ1" s="1024"/>
      <c r="DR1" s="1024"/>
      <c r="DS1" s="1024"/>
      <c r="DT1" s="1024"/>
      <c r="DU1" s="1024"/>
      <c r="DV1" s="1024"/>
      <c r="DW1" s="1024"/>
      <c r="DX1" s="1024"/>
      <c r="DY1" s="1024"/>
      <c r="DZ1" s="1024"/>
      <c r="EA1" s="1024"/>
      <c r="EB1" s="1024"/>
      <c r="EC1" s="1024"/>
      <c r="ED1" s="1024"/>
      <c r="EE1" s="1024"/>
      <c r="EF1" s="1024"/>
      <c r="EG1" s="1024"/>
      <c r="EH1" s="1024"/>
      <c r="EI1" s="1024"/>
      <c r="EJ1" s="1024"/>
      <c r="EK1" s="1024"/>
      <c r="EL1" s="1024"/>
      <c r="EM1" s="1024"/>
      <c r="EN1" s="1024"/>
      <c r="EO1" s="1024"/>
      <c r="EP1" s="1024"/>
      <c r="EQ1" s="1024"/>
      <c r="ER1" s="1024"/>
      <c r="ES1" s="1024"/>
      <c r="ET1" s="1024"/>
      <c r="EU1" s="1024"/>
      <c r="EV1" s="1024"/>
      <c r="EW1" s="1024"/>
    </row>
    <row r="2" spans="1:219" s="1091" customFormat="1" ht="80.099999999999994" customHeight="1" x14ac:dyDescent="0.3">
      <c r="A2" s="1087"/>
      <c r="B2" s="1088"/>
      <c r="C2" s="1089"/>
      <c r="D2" s="1090"/>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1024"/>
      <c r="BH2" s="1024"/>
      <c r="BI2" s="1024"/>
      <c r="BJ2" s="1024"/>
      <c r="BK2" s="1024"/>
      <c r="BL2" s="1024"/>
      <c r="BM2" s="1024"/>
      <c r="BN2" s="1024"/>
      <c r="BO2" s="1024"/>
      <c r="BP2" s="1024"/>
      <c r="BQ2" s="1024"/>
      <c r="BR2" s="1024"/>
      <c r="BS2" s="1024"/>
      <c r="BT2" s="1024"/>
      <c r="BU2" s="1024"/>
      <c r="BV2" s="1024"/>
      <c r="BW2" s="1024"/>
      <c r="BX2" s="1024"/>
      <c r="BY2" s="1024"/>
      <c r="BZ2" s="1024"/>
      <c r="CA2" s="1024"/>
      <c r="CB2" s="1024"/>
      <c r="CC2" s="1024"/>
      <c r="CD2" s="1024"/>
      <c r="CE2" s="1024"/>
      <c r="CF2" s="1024"/>
      <c r="CG2" s="1024"/>
      <c r="CH2" s="1024"/>
      <c r="CI2" s="1024"/>
      <c r="CJ2" s="1024"/>
      <c r="CK2" s="1024"/>
      <c r="CL2" s="1024"/>
      <c r="CM2" s="1024"/>
      <c r="CN2" s="1024"/>
      <c r="CO2" s="1024"/>
      <c r="CP2" s="1024"/>
      <c r="CQ2" s="1024"/>
      <c r="CR2" s="1024"/>
      <c r="CS2" s="1024"/>
      <c r="CT2" s="1024"/>
      <c r="CU2" s="1024"/>
      <c r="CV2" s="1024"/>
      <c r="CW2" s="1024"/>
      <c r="CX2" s="1024"/>
      <c r="CY2" s="1024"/>
      <c r="CZ2" s="1024"/>
      <c r="DA2" s="1024"/>
      <c r="DB2" s="1024"/>
      <c r="DC2" s="1024"/>
      <c r="DD2" s="1024"/>
      <c r="DE2" s="1024"/>
      <c r="DF2" s="1024"/>
      <c r="DG2" s="1024"/>
      <c r="DH2" s="1024"/>
      <c r="DI2" s="1024"/>
      <c r="DJ2" s="1024"/>
      <c r="DK2" s="1024"/>
      <c r="DL2" s="1024"/>
      <c r="DM2" s="1024"/>
      <c r="DN2" s="1024"/>
      <c r="DO2" s="1024"/>
      <c r="DP2" s="1024"/>
      <c r="DQ2" s="1024"/>
      <c r="DR2" s="1024"/>
      <c r="DS2" s="1024"/>
      <c r="DT2" s="1024"/>
      <c r="DU2" s="1024"/>
      <c r="DV2" s="1024"/>
      <c r="DW2" s="1024"/>
      <c r="DX2" s="1024"/>
      <c r="DY2" s="1024"/>
      <c r="DZ2" s="1024"/>
      <c r="EA2" s="1024"/>
      <c r="EB2" s="1024"/>
      <c r="EC2" s="1024"/>
      <c r="ED2" s="1024"/>
      <c r="EE2" s="1024"/>
      <c r="EF2" s="1024"/>
      <c r="EG2" s="1024"/>
      <c r="EH2" s="1024"/>
      <c r="EI2" s="1024"/>
      <c r="EJ2" s="1024"/>
      <c r="EK2" s="1024"/>
      <c r="EL2" s="1024"/>
      <c r="EM2" s="1024"/>
      <c r="EN2" s="1024"/>
      <c r="EO2" s="1024"/>
      <c r="EP2" s="1024"/>
      <c r="EQ2" s="1024"/>
      <c r="ER2" s="1024"/>
      <c r="ES2" s="1024"/>
      <c r="ET2" s="1024"/>
      <c r="EU2" s="1024"/>
      <c r="EV2" s="1024"/>
      <c r="EW2" s="1024"/>
    </row>
    <row r="3" spans="1:219" ht="48" customHeight="1" x14ac:dyDescent="0.25">
      <c r="A3" s="1092"/>
      <c r="B3" s="987" t="s">
        <v>542</v>
      </c>
      <c r="C3" s="988"/>
      <c r="D3" s="989"/>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c r="BB3" s="1024"/>
      <c r="BC3" s="1024"/>
      <c r="BD3" s="1024"/>
      <c r="BE3" s="1024"/>
      <c r="BF3" s="1024"/>
      <c r="BG3" s="1024"/>
      <c r="BH3" s="1024"/>
      <c r="BI3" s="1024"/>
      <c r="BJ3" s="1024"/>
      <c r="BK3" s="1024"/>
      <c r="BL3" s="1024"/>
      <c r="BM3" s="1024"/>
      <c r="BN3" s="1024"/>
      <c r="BO3" s="1024"/>
      <c r="BP3" s="1024"/>
      <c r="BQ3" s="1024"/>
      <c r="BR3" s="1024"/>
      <c r="BS3" s="1024"/>
      <c r="BT3" s="1024"/>
      <c r="BU3" s="1024"/>
      <c r="BV3" s="1024"/>
      <c r="BW3" s="1024"/>
      <c r="BX3" s="1024"/>
      <c r="BY3" s="1024"/>
      <c r="BZ3" s="1024"/>
      <c r="CA3" s="1024"/>
      <c r="CB3" s="1024"/>
      <c r="CC3" s="1024"/>
      <c r="CD3" s="1024"/>
      <c r="CE3" s="1024"/>
      <c r="CF3" s="1024"/>
      <c r="CG3" s="1024"/>
      <c r="CH3" s="1024"/>
      <c r="CI3" s="1024"/>
      <c r="CJ3" s="1024"/>
      <c r="CK3" s="1024"/>
      <c r="CL3" s="1024"/>
      <c r="CM3" s="1024"/>
      <c r="CN3" s="1024"/>
      <c r="CO3" s="1024"/>
      <c r="CP3" s="1024"/>
      <c r="CQ3" s="1024"/>
      <c r="CR3" s="1024"/>
      <c r="CS3" s="1024"/>
      <c r="CT3" s="1024"/>
      <c r="CU3" s="1024"/>
      <c r="CV3" s="1024"/>
      <c r="CW3" s="1024"/>
      <c r="CX3" s="1024"/>
      <c r="CY3" s="1024"/>
      <c r="CZ3" s="1024"/>
      <c r="DA3" s="1024"/>
      <c r="DB3" s="1024"/>
      <c r="DC3" s="1024"/>
      <c r="DD3" s="1024"/>
      <c r="DE3" s="1024"/>
      <c r="DF3" s="1024"/>
      <c r="DG3" s="1024"/>
      <c r="DH3" s="1024"/>
      <c r="DI3" s="1024"/>
      <c r="DJ3" s="1024"/>
      <c r="DK3" s="1024"/>
      <c r="DL3" s="1024"/>
      <c r="DM3" s="1024"/>
      <c r="DN3" s="1024"/>
      <c r="DO3" s="1024"/>
      <c r="DP3" s="1024"/>
      <c r="DQ3" s="1024"/>
      <c r="DR3" s="1024"/>
      <c r="DS3" s="1024"/>
      <c r="DT3" s="1024"/>
      <c r="DU3" s="1024"/>
      <c r="DV3" s="1024"/>
      <c r="DW3" s="1024"/>
      <c r="DX3" s="1024"/>
      <c r="DY3" s="1024"/>
      <c r="DZ3" s="1024"/>
      <c r="EA3" s="1024"/>
      <c r="EB3" s="1024"/>
      <c r="EC3" s="1024"/>
      <c r="ED3" s="1024"/>
      <c r="EE3" s="1024"/>
      <c r="EF3" s="1024"/>
      <c r="EG3" s="1024"/>
      <c r="EH3" s="1024"/>
      <c r="EI3" s="1024"/>
      <c r="EJ3" s="1024"/>
      <c r="EK3" s="1024"/>
      <c r="EL3" s="1024"/>
      <c r="EM3" s="1024"/>
      <c r="EN3" s="1024"/>
      <c r="EO3" s="1024"/>
      <c r="EP3" s="1024"/>
      <c r="EQ3" s="1024"/>
      <c r="ER3" s="1024"/>
      <c r="ES3" s="1024"/>
      <c r="ET3" s="1024"/>
      <c r="EU3" s="1024"/>
      <c r="EV3" s="1024"/>
      <c r="EW3" s="1024"/>
    </row>
    <row r="4" spans="1:219" ht="19.95" customHeight="1" x14ac:dyDescent="0.25">
      <c r="A4" s="1092"/>
      <c r="B4" s="1093" t="s">
        <v>588</v>
      </c>
      <c r="C4" s="1094"/>
      <c r="D4" s="1095"/>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c r="BB4" s="1024"/>
      <c r="BC4" s="1024"/>
      <c r="BD4" s="1024"/>
      <c r="BE4" s="1024"/>
      <c r="BF4" s="1024"/>
      <c r="BG4" s="1024"/>
      <c r="BH4" s="1024"/>
      <c r="BI4" s="1024"/>
      <c r="BJ4" s="1024"/>
      <c r="BK4" s="1024"/>
      <c r="BL4" s="1024"/>
      <c r="BM4" s="1024"/>
      <c r="BN4" s="1024"/>
      <c r="BO4" s="1024"/>
      <c r="BP4" s="1024"/>
      <c r="BQ4" s="1024"/>
      <c r="BR4" s="1024"/>
      <c r="BS4" s="1024"/>
      <c r="BT4" s="1024"/>
      <c r="BU4" s="1024"/>
      <c r="BV4" s="1024"/>
      <c r="BW4" s="1024"/>
      <c r="BX4" s="1024"/>
      <c r="BY4" s="1024"/>
      <c r="BZ4" s="1024"/>
      <c r="CA4" s="1024"/>
      <c r="CB4" s="1024"/>
      <c r="CC4" s="1024"/>
      <c r="CD4" s="1024"/>
      <c r="CE4" s="1024"/>
      <c r="CF4" s="1024"/>
      <c r="CG4" s="1024"/>
      <c r="CH4" s="1024"/>
      <c r="CI4" s="1024"/>
      <c r="CJ4" s="1024"/>
      <c r="CK4" s="1024"/>
      <c r="CL4" s="1024"/>
      <c r="CM4" s="1024"/>
      <c r="CN4" s="1024"/>
      <c r="CO4" s="1024"/>
      <c r="CP4" s="1024"/>
      <c r="CQ4" s="1024"/>
      <c r="CR4" s="1024"/>
      <c r="CS4" s="1024"/>
      <c r="CT4" s="1024"/>
      <c r="CU4" s="1024"/>
      <c r="CV4" s="1024"/>
      <c r="CW4" s="1024"/>
      <c r="CX4" s="1024"/>
      <c r="CY4" s="1024"/>
      <c r="CZ4" s="1024"/>
      <c r="DA4" s="1024"/>
      <c r="DB4" s="1024"/>
      <c r="DC4" s="1024"/>
      <c r="DD4" s="1024"/>
      <c r="DE4" s="1024"/>
      <c r="DF4" s="1024"/>
      <c r="DG4" s="1024"/>
      <c r="DH4" s="1024"/>
      <c r="DI4" s="1024"/>
      <c r="DJ4" s="1024"/>
      <c r="DK4" s="1024"/>
      <c r="DL4" s="1024"/>
      <c r="DM4" s="1024"/>
      <c r="DN4" s="1024"/>
      <c r="DO4" s="1024"/>
      <c r="DP4" s="1024"/>
      <c r="DQ4" s="1024"/>
      <c r="DR4" s="1024"/>
      <c r="DS4" s="1024"/>
      <c r="DT4" s="1024"/>
      <c r="DU4" s="1024"/>
      <c r="DV4" s="1024"/>
      <c r="DW4" s="1024"/>
      <c r="DX4" s="1024"/>
      <c r="DY4" s="1024"/>
      <c r="DZ4" s="1024"/>
      <c r="EA4" s="1024"/>
      <c r="EB4" s="1024"/>
      <c r="EC4" s="1024"/>
      <c r="ED4" s="1024"/>
      <c r="EE4" s="1024"/>
      <c r="EF4" s="1024"/>
      <c r="EG4" s="1024"/>
      <c r="EH4" s="1024"/>
      <c r="EI4" s="1024"/>
      <c r="EJ4" s="1024"/>
      <c r="EK4" s="1024"/>
      <c r="EL4" s="1024"/>
      <c r="EM4" s="1024"/>
      <c r="EN4" s="1024"/>
      <c r="EO4" s="1024"/>
      <c r="EP4" s="1024"/>
      <c r="EQ4" s="1024"/>
      <c r="ER4" s="1024"/>
      <c r="ES4" s="1024"/>
      <c r="ET4" s="1024"/>
      <c r="EU4" s="1024"/>
      <c r="EV4" s="1024"/>
      <c r="EW4" s="1024"/>
    </row>
    <row r="5" spans="1:219" ht="6" customHeight="1" x14ac:dyDescent="0.25">
      <c r="A5" s="1092"/>
      <c r="B5" s="1096" t="s">
        <v>589</v>
      </c>
      <c r="C5" s="1097"/>
      <c r="D5" s="1098"/>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4"/>
      <c r="AY5" s="1024"/>
      <c r="AZ5" s="1024"/>
      <c r="BA5" s="1024"/>
      <c r="BB5" s="1024"/>
      <c r="BC5" s="1024"/>
      <c r="BD5" s="1024"/>
      <c r="BE5" s="1024"/>
      <c r="BF5" s="1024"/>
      <c r="BG5" s="1024"/>
      <c r="BH5" s="1024"/>
      <c r="BI5" s="1024"/>
      <c r="BJ5" s="1024"/>
      <c r="BK5" s="1024"/>
      <c r="BL5" s="1024"/>
      <c r="BM5" s="1024"/>
      <c r="BN5" s="1024"/>
      <c r="BO5" s="1024"/>
      <c r="BP5" s="1024"/>
      <c r="BQ5" s="1024"/>
      <c r="BR5" s="1024"/>
      <c r="BS5" s="1024"/>
      <c r="BT5" s="1024"/>
      <c r="BU5" s="1024"/>
      <c r="BV5" s="1024"/>
      <c r="BW5" s="1024"/>
      <c r="BX5" s="1024"/>
      <c r="BY5" s="1024"/>
      <c r="BZ5" s="1024"/>
      <c r="CA5" s="1024"/>
      <c r="CB5" s="1024"/>
      <c r="CC5" s="1024"/>
      <c r="CD5" s="1024"/>
      <c r="CE5" s="1024"/>
      <c r="CF5" s="1024"/>
      <c r="CG5" s="1024"/>
      <c r="CH5" s="1024"/>
      <c r="CI5" s="1024"/>
      <c r="CJ5" s="1024"/>
      <c r="CK5" s="1024"/>
      <c r="CL5" s="1024"/>
      <c r="CM5" s="1024"/>
      <c r="CN5" s="1024"/>
      <c r="CO5" s="1024"/>
      <c r="CP5" s="1024"/>
      <c r="CQ5" s="1024"/>
      <c r="CR5" s="1024"/>
      <c r="CS5" s="1024"/>
      <c r="CT5" s="1024"/>
      <c r="CU5" s="1024"/>
      <c r="CV5" s="1024"/>
      <c r="CW5" s="1024"/>
      <c r="CX5" s="1024"/>
      <c r="CY5" s="1024"/>
      <c r="CZ5" s="1024"/>
      <c r="DA5" s="1024"/>
      <c r="DB5" s="1024"/>
      <c r="DC5" s="1024"/>
      <c r="DD5" s="1024"/>
      <c r="DE5" s="1024"/>
      <c r="DF5" s="1024"/>
      <c r="DG5" s="1024"/>
      <c r="DH5" s="1024"/>
      <c r="DI5" s="1024"/>
      <c r="DJ5" s="1024"/>
      <c r="DK5" s="1024"/>
      <c r="DL5" s="1024"/>
      <c r="DM5" s="1024"/>
      <c r="DN5" s="1024"/>
      <c r="DO5" s="1024"/>
      <c r="DP5" s="1024"/>
      <c r="DQ5" s="1024"/>
      <c r="DR5" s="1024"/>
      <c r="DS5" s="1024"/>
      <c r="DT5" s="1024"/>
      <c r="DU5" s="1024"/>
      <c r="DV5" s="1024"/>
      <c r="DW5" s="1024"/>
      <c r="DX5" s="1024"/>
      <c r="DY5" s="1024"/>
      <c r="DZ5" s="1024"/>
      <c r="EA5" s="1024"/>
      <c r="EB5" s="1024"/>
      <c r="EC5" s="1024"/>
      <c r="ED5" s="1024"/>
      <c r="EE5" s="1024"/>
      <c r="EF5" s="1024"/>
      <c r="EG5" s="1024"/>
      <c r="EH5" s="1024"/>
      <c r="EI5" s="1024"/>
      <c r="EJ5" s="1024"/>
      <c r="EK5" s="1024"/>
      <c r="EL5" s="1024"/>
      <c r="EM5" s="1024"/>
      <c r="EN5" s="1024"/>
      <c r="EO5" s="1024"/>
      <c r="EP5" s="1024"/>
      <c r="EQ5" s="1024"/>
      <c r="ER5" s="1024"/>
      <c r="ES5" s="1024"/>
      <c r="ET5" s="1024"/>
      <c r="EU5" s="1024"/>
      <c r="EV5" s="1024"/>
      <c r="EW5" s="1024"/>
    </row>
    <row r="6" spans="1:219" ht="17.25" customHeight="1" x14ac:dyDescent="0.25">
      <c r="A6" s="1092"/>
      <c r="B6" s="1099"/>
      <c r="C6" s="1100"/>
      <c r="D6" s="1101"/>
      <c r="E6" s="1024"/>
      <c r="F6" s="1024"/>
      <c r="G6" s="1024"/>
      <c r="H6" s="1024"/>
      <c r="I6" s="1024"/>
      <c r="J6" s="1024"/>
      <c r="K6" s="1024"/>
      <c r="L6" s="1024"/>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024"/>
      <c r="AT6" s="1024"/>
      <c r="AU6" s="1024"/>
      <c r="AV6" s="1024"/>
      <c r="AW6" s="1024"/>
      <c r="AX6" s="1024"/>
      <c r="AY6" s="1024"/>
      <c r="AZ6" s="1024"/>
      <c r="BA6" s="1024"/>
      <c r="BB6" s="1024"/>
      <c r="BC6" s="1024"/>
      <c r="BD6" s="1024"/>
      <c r="BE6" s="1024"/>
      <c r="BF6" s="1024"/>
      <c r="BG6" s="1024"/>
      <c r="BH6" s="1024"/>
      <c r="BI6" s="1024"/>
      <c r="BJ6" s="1024"/>
      <c r="BK6" s="1024"/>
      <c r="BL6" s="1024"/>
      <c r="BM6" s="1024"/>
      <c r="BN6" s="1024"/>
      <c r="BO6" s="1024"/>
      <c r="BP6" s="1024"/>
      <c r="BQ6" s="1024"/>
      <c r="BR6" s="1024"/>
      <c r="BS6" s="1024"/>
      <c r="BT6" s="1024"/>
      <c r="BU6" s="1024"/>
      <c r="BV6" s="1024"/>
      <c r="BW6" s="1024"/>
      <c r="BX6" s="1024"/>
      <c r="BY6" s="1024"/>
      <c r="BZ6" s="1024"/>
      <c r="CA6" s="1024"/>
      <c r="CB6" s="1024"/>
      <c r="CC6" s="1024"/>
      <c r="CD6" s="1024"/>
      <c r="CE6" s="1024"/>
      <c r="CF6" s="1024"/>
      <c r="CG6" s="1024"/>
      <c r="CH6" s="1024"/>
      <c r="CI6" s="1024"/>
      <c r="CJ6" s="1024"/>
      <c r="CK6" s="1024"/>
      <c r="CL6" s="1024"/>
      <c r="CM6" s="1024"/>
      <c r="CN6" s="1024"/>
      <c r="CO6" s="1024"/>
      <c r="CP6" s="1024"/>
      <c r="CQ6" s="1024"/>
      <c r="CR6" s="1024"/>
      <c r="CS6" s="1024"/>
      <c r="CT6" s="1024"/>
      <c r="CU6" s="1024"/>
      <c r="CV6" s="1024"/>
      <c r="CW6" s="1024"/>
      <c r="CX6" s="1024"/>
      <c r="CY6" s="1024"/>
      <c r="CZ6" s="1024"/>
      <c r="DA6" s="1024"/>
      <c r="DB6" s="1024"/>
      <c r="DC6" s="1024"/>
      <c r="DD6" s="1024"/>
      <c r="DE6" s="1024"/>
      <c r="DF6" s="1024"/>
      <c r="DG6" s="1024"/>
      <c r="DH6" s="1024"/>
      <c r="DI6" s="1024"/>
      <c r="DJ6" s="1024"/>
      <c r="DK6" s="1024"/>
      <c r="DL6" s="1024"/>
      <c r="DM6" s="1024"/>
      <c r="DN6" s="1024"/>
      <c r="DO6" s="1024"/>
      <c r="DP6" s="1024"/>
      <c r="DQ6" s="1024"/>
      <c r="DR6" s="1024"/>
      <c r="DS6" s="1024"/>
      <c r="DT6" s="1024"/>
      <c r="DU6" s="1024"/>
      <c r="DV6" s="1024"/>
      <c r="DW6" s="1024"/>
      <c r="DX6" s="1024"/>
      <c r="DY6" s="1024"/>
      <c r="DZ6" s="1024"/>
      <c r="EA6" s="1024"/>
      <c r="EB6" s="1024"/>
      <c r="EC6" s="1024"/>
      <c r="ED6" s="1024"/>
      <c r="EE6" s="1024"/>
      <c r="EF6" s="1024"/>
      <c r="EG6" s="1024"/>
      <c r="EH6" s="1024"/>
      <c r="EI6" s="1024"/>
      <c r="EJ6" s="1024"/>
      <c r="EK6" s="1024"/>
      <c r="EL6" s="1024"/>
      <c r="EM6" s="1024"/>
      <c r="EN6" s="1024"/>
      <c r="EO6" s="1024"/>
      <c r="EP6" s="1024"/>
      <c r="EQ6" s="1024"/>
      <c r="ER6" s="1024"/>
      <c r="ES6" s="1024"/>
      <c r="ET6" s="1024"/>
      <c r="EU6" s="1024"/>
      <c r="EV6" s="1024"/>
      <c r="EW6" s="1024"/>
    </row>
    <row r="7" spans="1:219" ht="17.25" customHeight="1" x14ac:dyDescent="0.25">
      <c r="A7" s="1092"/>
      <c r="B7" s="1099"/>
      <c r="C7" s="1100"/>
      <c r="D7" s="1101"/>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4"/>
      <c r="AZ7" s="1024"/>
      <c r="BA7" s="1024"/>
      <c r="BB7" s="1024"/>
      <c r="BC7" s="1024"/>
      <c r="BD7" s="1024"/>
      <c r="BE7" s="1024"/>
      <c r="BF7" s="1024"/>
      <c r="BG7" s="1024"/>
      <c r="BH7" s="1024"/>
      <c r="BI7" s="1024"/>
      <c r="BJ7" s="1024"/>
      <c r="BK7" s="1024"/>
      <c r="BL7" s="1024"/>
      <c r="BM7" s="1024"/>
      <c r="BN7" s="1024"/>
      <c r="BO7" s="1024"/>
      <c r="BP7" s="1024"/>
      <c r="BQ7" s="1024"/>
      <c r="BR7" s="1024"/>
      <c r="BS7" s="1024"/>
      <c r="BT7" s="1024"/>
      <c r="BU7" s="1024"/>
      <c r="BV7" s="1024"/>
      <c r="BW7" s="1024"/>
      <c r="BX7" s="1024"/>
      <c r="BY7" s="1024"/>
      <c r="BZ7" s="1024"/>
      <c r="CA7" s="1024"/>
      <c r="CB7" s="1024"/>
      <c r="CC7" s="1024"/>
      <c r="CD7" s="1024"/>
      <c r="CE7" s="1024"/>
      <c r="CF7" s="1024"/>
      <c r="CG7" s="1024"/>
      <c r="CH7" s="1024"/>
      <c r="CI7" s="1024"/>
      <c r="CJ7" s="1024"/>
      <c r="CK7" s="1024"/>
      <c r="CL7" s="1024"/>
      <c r="CM7" s="1024"/>
      <c r="CN7" s="1024"/>
      <c r="CO7" s="1024"/>
      <c r="CP7" s="1024"/>
      <c r="CQ7" s="1024"/>
      <c r="CR7" s="1024"/>
      <c r="CS7" s="1024"/>
      <c r="CT7" s="1024"/>
      <c r="CU7" s="1024"/>
      <c r="CV7" s="1024"/>
      <c r="CW7" s="1024"/>
      <c r="CX7" s="1024"/>
      <c r="CY7" s="1024"/>
      <c r="CZ7" s="1024"/>
      <c r="DA7" s="1024"/>
      <c r="DB7" s="1024"/>
      <c r="DC7" s="1024"/>
      <c r="DD7" s="1024"/>
      <c r="DE7" s="1024"/>
      <c r="DF7" s="1024"/>
      <c r="DG7" s="1024"/>
      <c r="DH7" s="1024"/>
      <c r="DI7" s="1024"/>
      <c r="DJ7" s="1024"/>
      <c r="DK7" s="1024"/>
      <c r="DL7" s="1024"/>
      <c r="DM7" s="1024"/>
      <c r="DN7" s="1024"/>
      <c r="DO7" s="1024"/>
      <c r="DP7" s="1024"/>
      <c r="DQ7" s="1024"/>
      <c r="DR7" s="1024"/>
      <c r="DS7" s="1024"/>
      <c r="DT7" s="1024"/>
      <c r="DU7" s="1024"/>
      <c r="DV7" s="1024"/>
      <c r="DW7" s="1024"/>
      <c r="DX7" s="1024"/>
      <c r="DY7" s="1024"/>
      <c r="DZ7" s="1024"/>
      <c r="EA7" s="1024"/>
      <c r="EB7" s="1024"/>
      <c r="EC7" s="1024"/>
      <c r="ED7" s="1024"/>
      <c r="EE7" s="1024"/>
      <c r="EF7" s="1024"/>
      <c r="EG7" s="1024"/>
      <c r="EH7" s="1024"/>
      <c r="EI7" s="1024"/>
      <c r="EJ7" s="1024"/>
      <c r="EK7" s="1024"/>
      <c r="EL7" s="1024"/>
      <c r="EM7" s="1024"/>
      <c r="EN7" s="1024"/>
      <c r="EO7" s="1024"/>
      <c r="EP7" s="1024"/>
      <c r="EQ7" s="1024"/>
      <c r="ER7" s="1024"/>
      <c r="ES7" s="1024"/>
      <c r="ET7" s="1024"/>
      <c r="EU7" s="1024"/>
      <c r="EV7" s="1024"/>
      <c r="EW7" s="1024"/>
    </row>
    <row r="8" spans="1:219" ht="8.25" customHeight="1" x14ac:dyDescent="0.25">
      <c r="A8" s="1092"/>
      <c r="B8" s="1102"/>
      <c r="C8" s="1103"/>
      <c r="D8" s="110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c r="BW8" s="1024"/>
      <c r="BX8" s="1024"/>
      <c r="BY8" s="1024"/>
      <c r="BZ8" s="1024"/>
      <c r="CA8" s="1024"/>
      <c r="CB8" s="1024"/>
      <c r="CC8" s="1024"/>
      <c r="CD8" s="1024"/>
      <c r="CE8" s="1024"/>
      <c r="CF8" s="1024"/>
      <c r="CG8" s="1024"/>
      <c r="CH8" s="1024"/>
      <c r="CI8" s="1024"/>
      <c r="CJ8" s="1024"/>
      <c r="CK8" s="1024"/>
      <c r="CL8" s="1024"/>
      <c r="CM8" s="1024"/>
      <c r="CN8" s="1024"/>
      <c r="CO8" s="1024"/>
      <c r="CP8" s="1024"/>
      <c r="CQ8" s="1024"/>
      <c r="CR8" s="1024"/>
      <c r="CS8" s="1024"/>
      <c r="CT8" s="1024"/>
      <c r="CU8" s="1024"/>
      <c r="CV8" s="1024"/>
      <c r="CW8" s="1024"/>
      <c r="CX8" s="1024"/>
      <c r="CY8" s="1024"/>
      <c r="CZ8" s="1024"/>
      <c r="DA8" s="1024"/>
      <c r="DB8" s="1024"/>
      <c r="DC8" s="1024"/>
      <c r="DD8" s="1024"/>
      <c r="DE8" s="1024"/>
      <c r="DF8" s="1024"/>
      <c r="DG8" s="1024"/>
      <c r="DH8" s="1024"/>
      <c r="DI8" s="1024"/>
      <c r="DJ8" s="1024"/>
      <c r="DK8" s="1024"/>
      <c r="DL8" s="1024"/>
      <c r="DM8" s="1024"/>
      <c r="DN8" s="1024"/>
      <c r="DO8" s="1024"/>
      <c r="DP8" s="1024"/>
      <c r="DQ8" s="1024"/>
      <c r="DR8" s="1024"/>
      <c r="DS8" s="1024"/>
      <c r="DT8" s="1024"/>
      <c r="DU8" s="1024"/>
      <c r="DV8" s="1024"/>
      <c r="DW8" s="1024"/>
      <c r="DX8" s="1024"/>
      <c r="DY8" s="1024"/>
      <c r="DZ8" s="1024"/>
      <c r="EA8" s="1024"/>
      <c r="EB8" s="1024"/>
      <c r="EC8" s="1024"/>
      <c r="ED8" s="1024"/>
      <c r="EE8" s="1024"/>
      <c r="EF8" s="1024"/>
      <c r="EG8" s="1024"/>
      <c r="EH8" s="1024"/>
      <c r="EI8" s="1024"/>
      <c r="EJ8" s="1024"/>
      <c r="EK8" s="1024"/>
      <c r="EL8" s="1024"/>
      <c r="EM8" s="1024"/>
      <c r="EN8" s="1024"/>
      <c r="EO8" s="1024"/>
      <c r="EP8" s="1024"/>
      <c r="EQ8" s="1024"/>
      <c r="ER8" s="1024"/>
      <c r="ES8" s="1024"/>
      <c r="ET8" s="1024"/>
      <c r="EU8" s="1024"/>
      <c r="EV8" s="1024"/>
      <c r="EW8" s="1024"/>
    </row>
    <row r="9" spans="1:219" ht="19.95" customHeight="1" x14ac:dyDescent="0.25">
      <c r="A9" s="1092"/>
      <c r="B9" s="1105" t="s">
        <v>590</v>
      </c>
      <c r="C9" s="1106"/>
      <c r="D9" s="1107"/>
      <c r="E9" s="1024"/>
      <c r="F9" s="1024"/>
      <c r="G9" s="1024"/>
      <c r="H9" s="1024"/>
      <c r="I9" s="1024"/>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4"/>
      <c r="AS9" s="1024"/>
      <c r="AT9" s="1024"/>
      <c r="AU9" s="1024"/>
      <c r="AV9" s="1024"/>
      <c r="AW9" s="1024"/>
      <c r="AX9" s="1024"/>
      <c r="AY9" s="1024"/>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4"/>
      <c r="CE9" s="1024"/>
      <c r="CF9" s="1024"/>
      <c r="CG9" s="1024"/>
      <c r="CH9" s="1024"/>
      <c r="CI9" s="1024"/>
      <c r="CJ9" s="1024"/>
      <c r="CK9" s="1024"/>
      <c r="CL9" s="1024"/>
      <c r="CM9" s="1024"/>
      <c r="CN9" s="1024"/>
      <c r="CO9" s="1024"/>
      <c r="CP9" s="1024"/>
      <c r="CQ9" s="1024"/>
      <c r="CR9" s="1024"/>
      <c r="CS9" s="1024"/>
      <c r="CT9" s="1024"/>
      <c r="CU9" s="1024"/>
      <c r="CV9" s="1024"/>
      <c r="CW9" s="1024"/>
      <c r="CX9" s="1024"/>
      <c r="CY9" s="1024"/>
      <c r="CZ9" s="1024"/>
      <c r="DA9" s="1024"/>
      <c r="DB9" s="1024"/>
      <c r="DC9" s="1024"/>
      <c r="DD9" s="1024"/>
      <c r="DE9" s="1024"/>
      <c r="DF9" s="1024"/>
      <c r="DG9" s="1024"/>
      <c r="DH9" s="1024"/>
      <c r="DI9" s="1024"/>
      <c r="DJ9" s="1024"/>
      <c r="DK9" s="1024"/>
      <c r="DL9" s="1024"/>
      <c r="DM9" s="1024"/>
      <c r="DN9" s="1024"/>
      <c r="DO9" s="1024"/>
      <c r="DP9" s="1024"/>
      <c r="DQ9" s="1024"/>
      <c r="DR9" s="1024"/>
      <c r="DS9" s="1024"/>
      <c r="DT9" s="1024"/>
      <c r="DU9" s="1024"/>
      <c r="DV9" s="1024"/>
      <c r="DW9" s="1024"/>
      <c r="DX9" s="1024"/>
      <c r="DY9" s="1024"/>
      <c r="DZ9" s="1024"/>
      <c r="EA9" s="1024"/>
      <c r="EB9" s="1024"/>
      <c r="EC9" s="1024"/>
      <c r="ED9" s="1024"/>
      <c r="EE9" s="1024"/>
      <c r="EF9" s="1024"/>
      <c r="EG9" s="1024"/>
      <c r="EH9" s="1024"/>
      <c r="EI9" s="1024"/>
      <c r="EJ9" s="1024"/>
      <c r="EK9" s="1024"/>
      <c r="EL9" s="1024"/>
      <c r="EM9" s="1024"/>
      <c r="EN9" s="1024"/>
      <c r="EO9" s="1024"/>
      <c r="EP9" s="1024"/>
      <c r="EQ9" s="1024"/>
      <c r="ER9" s="1024"/>
      <c r="ES9" s="1024"/>
      <c r="ET9" s="1024"/>
      <c r="EU9" s="1024"/>
      <c r="EV9" s="1024"/>
      <c r="EW9" s="1024"/>
      <c r="EX9" s="1108"/>
      <c r="EY9" s="1108"/>
      <c r="EZ9" s="1108"/>
      <c r="FA9" s="1108"/>
      <c r="FB9" s="1108"/>
      <c r="FC9" s="1108"/>
      <c r="FD9" s="1108"/>
      <c r="FE9" s="1108"/>
      <c r="FF9" s="1108"/>
      <c r="FG9" s="1108"/>
      <c r="FH9" s="1108"/>
      <c r="FI9" s="1108"/>
      <c r="FJ9" s="1108"/>
      <c r="FK9" s="1108"/>
      <c r="FL9" s="1108"/>
      <c r="FM9" s="1108"/>
      <c r="FN9" s="1108"/>
      <c r="FO9" s="1108"/>
      <c r="FP9" s="1108"/>
      <c r="FQ9" s="1108"/>
      <c r="FR9" s="1108"/>
      <c r="FS9" s="1108"/>
      <c r="FT9" s="1108"/>
      <c r="FU9" s="1108"/>
      <c r="FV9" s="1108"/>
      <c r="FW9" s="1108"/>
      <c r="FX9" s="1108"/>
      <c r="FY9" s="1108"/>
      <c r="FZ9" s="1108"/>
      <c r="GA9" s="1108"/>
      <c r="GB9" s="1108"/>
      <c r="GC9" s="1108"/>
      <c r="GD9" s="1108"/>
      <c r="GE9" s="1108"/>
      <c r="GF9" s="1108"/>
      <c r="GG9" s="1108"/>
      <c r="GH9" s="1108"/>
      <c r="GI9" s="1108"/>
      <c r="GJ9" s="1108"/>
      <c r="GK9" s="1108"/>
      <c r="GL9" s="1108"/>
      <c r="GM9" s="1108"/>
      <c r="GN9" s="1108"/>
      <c r="GO9" s="1108"/>
      <c r="GP9" s="1108"/>
      <c r="GQ9" s="1108"/>
      <c r="GR9" s="1108"/>
      <c r="GS9" s="1108"/>
      <c r="GT9" s="1108"/>
      <c r="GU9" s="1108"/>
      <c r="GV9" s="1108"/>
      <c r="GW9" s="1108"/>
      <c r="GX9" s="1108"/>
      <c r="GY9" s="1108"/>
      <c r="GZ9" s="1108"/>
      <c r="HA9" s="1108"/>
      <c r="HB9" s="1108"/>
      <c r="HC9" s="1108"/>
      <c r="HD9" s="1108"/>
      <c r="HE9" s="1108"/>
      <c r="HF9" s="1108"/>
      <c r="HG9" s="1108"/>
      <c r="HH9" s="1108"/>
      <c r="HI9" s="1108"/>
      <c r="HJ9" s="1108"/>
      <c r="HK9" s="1108"/>
    </row>
    <row r="10" spans="1:219" ht="6" customHeight="1" x14ac:dyDescent="0.25">
      <c r="A10" s="1092"/>
      <c r="B10" s="1109" t="s">
        <v>591</v>
      </c>
      <c r="C10" s="1110"/>
      <c r="D10" s="1111"/>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024"/>
      <c r="BQ10" s="1024"/>
      <c r="BR10" s="1024"/>
      <c r="BS10" s="1024"/>
      <c r="BT10" s="1024"/>
      <c r="BU10" s="1024"/>
      <c r="BV10" s="1024"/>
      <c r="BW10" s="1024"/>
      <c r="BX10" s="1024"/>
      <c r="BY10" s="1024"/>
      <c r="BZ10" s="1024"/>
      <c r="CA10" s="1024"/>
      <c r="CB10" s="1024"/>
      <c r="CC10" s="1024"/>
      <c r="CD10" s="1024"/>
      <c r="CE10" s="1024"/>
      <c r="CF10" s="1024"/>
      <c r="CG10" s="1024"/>
      <c r="CH10" s="1024"/>
      <c r="CI10" s="1024"/>
      <c r="CJ10" s="1024"/>
      <c r="CK10" s="1024"/>
      <c r="CL10" s="1024"/>
      <c r="CM10" s="1024"/>
      <c r="CN10" s="1024"/>
      <c r="CO10" s="1024"/>
      <c r="CP10" s="1024"/>
      <c r="CQ10" s="1024"/>
      <c r="CR10" s="1024"/>
      <c r="CS10" s="1024"/>
      <c r="CT10" s="1024"/>
      <c r="CU10" s="1024"/>
      <c r="CV10" s="1024"/>
      <c r="CW10" s="1024"/>
      <c r="CX10" s="1024"/>
      <c r="CY10" s="1024"/>
      <c r="CZ10" s="1024"/>
      <c r="DA10" s="1024"/>
      <c r="DB10" s="1024"/>
      <c r="DC10" s="1024"/>
      <c r="DD10" s="1024"/>
      <c r="DE10" s="1024"/>
      <c r="DF10" s="1024"/>
      <c r="DG10" s="1024"/>
      <c r="DH10" s="1024"/>
      <c r="DI10" s="1024"/>
      <c r="DJ10" s="1024"/>
      <c r="DK10" s="1024"/>
      <c r="DL10" s="1024"/>
      <c r="DM10" s="1024"/>
      <c r="DN10" s="1024"/>
      <c r="DO10" s="1024"/>
      <c r="DP10" s="1024"/>
      <c r="DQ10" s="1024"/>
      <c r="DR10" s="1024"/>
      <c r="DS10" s="1024"/>
      <c r="DT10" s="1024"/>
      <c r="DU10" s="1024"/>
      <c r="DV10" s="1024"/>
      <c r="DW10" s="1024"/>
      <c r="DX10" s="1024"/>
      <c r="DY10" s="1024"/>
      <c r="DZ10" s="1024"/>
      <c r="EA10" s="1024"/>
      <c r="EB10" s="1024"/>
      <c r="EC10" s="1024"/>
      <c r="ED10" s="1024"/>
      <c r="EE10" s="1024"/>
      <c r="EF10" s="1024"/>
      <c r="EG10" s="1024"/>
      <c r="EH10" s="1024"/>
      <c r="EI10" s="1024"/>
      <c r="EJ10" s="1024"/>
      <c r="EK10" s="1024"/>
      <c r="EL10" s="1024"/>
      <c r="EM10" s="1024"/>
      <c r="EN10" s="1024"/>
      <c r="EO10" s="1024"/>
      <c r="EP10" s="1024"/>
      <c r="EQ10" s="1024"/>
      <c r="ER10" s="1024"/>
      <c r="ES10" s="1024"/>
      <c r="ET10" s="1024"/>
      <c r="EU10" s="1024"/>
      <c r="EV10" s="1024"/>
      <c r="EW10" s="1024"/>
    </row>
    <row r="11" spans="1:219" ht="17.399999999999999" customHeight="1" x14ac:dyDescent="0.25">
      <c r="A11" s="1092"/>
      <c r="B11" s="1112"/>
      <c r="C11" s="1113"/>
      <c r="D11" s="111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4"/>
      <c r="AY11" s="1024"/>
      <c r="AZ11" s="1024"/>
      <c r="BA11" s="1024"/>
      <c r="BB11" s="1024"/>
      <c r="BC11" s="1024"/>
      <c r="BD11" s="1024"/>
      <c r="BE11" s="1024"/>
      <c r="BF11" s="1024"/>
      <c r="BG11" s="1024"/>
      <c r="BH11" s="1024"/>
      <c r="BI11" s="1024"/>
      <c r="BJ11" s="1024"/>
      <c r="BK11" s="1024"/>
      <c r="BL11" s="1024"/>
      <c r="BM11" s="1024"/>
      <c r="BN11" s="1024"/>
      <c r="BO11" s="1024"/>
      <c r="BP11" s="1024"/>
      <c r="BQ11" s="1024"/>
      <c r="BR11" s="1024"/>
      <c r="BS11" s="1024"/>
      <c r="BT11" s="1024"/>
      <c r="BU11" s="1024"/>
      <c r="BV11" s="1024"/>
      <c r="BW11" s="1024"/>
      <c r="BX11" s="1024"/>
      <c r="BY11" s="1024"/>
      <c r="BZ11" s="1024"/>
      <c r="CA11" s="1024"/>
      <c r="CB11" s="1024"/>
      <c r="CC11" s="1024"/>
      <c r="CD11" s="1024"/>
      <c r="CE11" s="1024"/>
      <c r="CF11" s="1024"/>
      <c r="CG11" s="1024"/>
      <c r="CH11" s="1024"/>
      <c r="CI11" s="1024"/>
      <c r="CJ11" s="1024"/>
      <c r="CK11" s="1024"/>
      <c r="CL11" s="1024"/>
      <c r="CM11" s="1024"/>
      <c r="CN11" s="1024"/>
      <c r="CO11" s="1024"/>
      <c r="CP11" s="1024"/>
      <c r="CQ11" s="1024"/>
      <c r="CR11" s="1024"/>
      <c r="CS11" s="1024"/>
      <c r="CT11" s="1024"/>
      <c r="CU11" s="1024"/>
      <c r="CV11" s="1024"/>
      <c r="CW11" s="1024"/>
      <c r="CX11" s="1024"/>
      <c r="CY11" s="1024"/>
      <c r="CZ11" s="1024"/>
      <c r="DA11" s="1024"/>
      <c r="DB11" s="1024"/>
      <c r="DC11" s="1024"/>
      <c r="DD11" s="1024"/>
      <c r="DE11" s="1024"/>
      <c r="DF11" s="1024"/>
      <c r="DG11" s="1024"/>
      <c r="DH11" s="1024"/>
      <c r="DI11" s="1024"/>
      <c r="DJ11" s="1024"/>
      <c r="DK11" s="1024"/>
      <c r="DL11" s="1024"/>
      <c r="DM11" s="1024"/>
      <c r="DN11" s="1024"/>
      <c r="DO11" s="1024"/>
      <c r="DP11" s="1024"/>
      <c r="DQ11" s="1024"/>
      <c r="DR11" s="1024"/>
      <c r="DS11" s="1024"/>
      <c r="DT11" s="1024"/>
      <c r="DU11" s="1024"/>
      <c r="DV11" s="1024"/>
      <c r="DW11" s="1024"/>
      <c r="DX11" s="1024"/>
      <c r="DY11" s="1024"/>
      <c r="DZ11" s="1024"/>
      <c r="EA11" s="1024"/>
      <c r="EB11" s="1024"/>
      <c r="EC11" s="1024"/>
      <c r="ED11" s="1024"/>
      <c r="EE11" s="1024"/>
      <c r="EF11" s="1024"/>
      <c r="EG11" s="1024"/>
      <c r="EH11" s="1024"/>
      <c r="EI11" s="1024"/>
      <c r="EJ11" s="1024"/>
      <c r="EK11" s="1024"/>
      <c r="EL11" s="1024"/>
      <c r="EM11" s="1024"/>
      <c r="EN11" s="1024"/>
      <c r="EO11" s="1024"/>
      <c r="EP11" s="1024"/>
      <c r="EQ11" s="1024"/>
      <c r="ER11" s="1024"/>
      <c r="ES11" s="1024"/>
      <c r="ET11" s="1024"/>
      <c r="EU11" s="1024"/>
      <c r="EV11" s="1024"/>
      <c r="EW11" s="1024"/>
    </row>
    <row r="12" spans="1:219" ht="17.399999999999999" customHeight="1" x14ac:dyDescent="0.25">
      <c r="A12" s="1092"/>
      <c r="B12" s="1112"/>
      <c r="C12" s="1113"/>
      <c r="D12" s="111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1024"/>
      <c r="AL12" s="1024"/>
      <c r="AM12" s="1024"/>
      <c r="AN12" s="1024"/>
      <c r="AO12" s="1024"/>
      <c r="AP12" s="1024"/>
      <c r="AQ12" s="1024"/>
      <c r="AR12" s="1024"/>
      <c r="AS12" s="1024"/>
      <c r="AT12" s="1024"/>
      <c r="AU12" s="1024"/>
      <c r="AV12" s="1024"/>
      <c r="AW12" s="1024"/>
      <c r="AX12" s="1024"/>
      <c r="AY12" s="1024"/>
      <c r="AZ12" s="1024"/>
      <c r="BA12" s="1024"/>
      <c r="BB12" s="1024"/>
      <c r="BC12" s="1024"/>
      <c r="BD12" s="1024"/>
      <c r="BE12" s="1024"/>
      <c r="BF12" s="1024"/>
      <c r="BG12" s="1024"/>
      <c r="BH12" s="1024"/>
      <c r="BI12" s="1024"/>
      <c r="BJ12" s="1024"/>
      <c r="BK12" s="1024"/>
      <c r="BL12" s="1024"/>
      <c r="BM12" s="1024"/>
      <c r="BN12" s="1024"/>
      <c r="BO12" s="1024"/>
      <c r="BP12" s="1024"/>
      <c r="BQ12" s="1024"/>
      <c r="BR12" s="1024"/>
      <c r="BS12" s="1024"/>
      <c r="BT12" s="1024"/>
      <c r="BU12" s="1024"/>
      <c r="BV12" s="1024"/>
      <c r="BW12" s="1024"/>
      <c r="BX12" s="1024"/>
      <c r="BY12" s="1024"/>
      <c r="BZ12" s="1024"/>
      <c r="CA12" s="1024"/>
      <c r="CB12" s="1024"/>
      <c r="CC12" s="1024"/>
      <c r="CD12" s="1024"/>
      <c r="CE12" s="1024"/>
      <c r="CF12" s="1024"/>
      <c r="CG12" s="1024"/>
      <c r="CH12" s="1024"/>
      <c r="CI12" s="1024"/>
      <c r="CJ12" s="1024"/>
      <c r="CK12" s="1024"/>
      <c r="CL12" s="1024"/>
      <c r="CM12" s="1024"/>
      <c r="CN12" s="1024"/>
      <c r="CO12" s="1024"/>
      <c r="CP12" s="1024"/>
      <c r="CQ12" s="1024"/>
      <c r="CR12" s="1024"/>
      <c r="CS12" s="1024"/>
      <c r="CT12" s="1024"/>
      <c r="CU12" s="1024"/>
      <c r="CV12" s="1024"/>
      <c r="CW12" s="1024"/>
      <c r="CX12" s="1024"/>
      <c r="CY12" s="1024"/>
      <c r="CZ12" s="1024"/>
      <c r="DA12" s="1024"/>
      <c r="DB12" s="1024"/>
      <c r="DC12" s="1024"/>
      <c r="DD12" s="1024"/>
      <c r="DE12" s="1024"/>
      <c r="DF12" s="1024"/>
      <c r="DG12" s="1024"/>
      <c r="DH12" s="1024"/>
      <c r="DI12" s="1024"/>
      <c r="DJ12" s="1024"/>
      <c r="DK12" s="1024"/>
      <c r="DL12" s="1024"/>
      <c r="DM12" s="1024"/>
      <c r="DN12" s="1024"/>
      <c r="DO12" s="1024"/>
      <c r="DP12" s="1024"/>
      <c r="DQ12" s="1024"/>
      <c r="DR12" s="1024"/>
      <c r="DS12" s="1024"/>
      <c r="DT12" s="1024"/>
      <c r="DU12" s="1024"/>
      <c r="DV12" s="1024"/>
      <c r="DW12" s="1024"/>
      <c r="DX12" s="1024"/>
      <c r="DY12" s="1024"/>
      <c r="DZ12" s="1024"/>
      <c r="EA12" s="1024"/>
      <c r="EB12" s="1024"/>
      <c r="EC12" s="1024"/>
      <c r="ED12" s="1024"/>
      <c r="EE12" s="1024"/>
      <c r="EF12" s="1024"/>
      <c r="EG12" s="1024"/>
      <c r="EH12" s="1024"/>
      <c r="EI12" s="1024"/>
      <c r="EJ12" s="1024"/>
      <c r="EK12" s="1024"/>
      <c r="EL12" s="1024"/>
      <c r="EM12" s="1024"/>
      <c r="EN12" s="1024"/>
      <c r="EO12" s="1024"/>
      <c r="EP12" s="1024"/>
      <c r="EQ12" s="1024"/>
      <c r="ER12" s="1024"/>
      <c r="ES12" s="1024"/>
      <c r="ET12" s="1024"/>
      <c r="EU12" s="1024"/>
      <c r="EV12" s="1024"/>
      <c r="EW12" s="1024"/>
    </row>
    <row r="13" spans="1:219" ht="17.399999999999999" customHeight="1" x14ac:dyDescent="0.25">
      <c r="A13" s="1092"/>
      <c r="B13" s="1112"/>
      <c r="C13" s="1113"/>
      <c r="D13" s="111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024"/>
      <c r="AZ13" s="1024"/>
      <c r="BA13" s="1024"/>
      <c r="BB13" s="1024"/>
      <c r="BC13" s="1024"/>
      <c r="BD13" s="1024"/>
      <c r="BE13" s="1024"/>
      <c r="BF13" s="1024"/>
      <c r="BG13" s="1024"/>
      <c r="BH13" s="1024"/>
      <c r="BI13" s="1024"/>
      <c r="BJ13" s="1024"/>
      <c r="BK13" s="1024"/>
      <c r="BL13" s="1024"/>
      <c r="BM13" s="1024"/>
      <c r="BN13" s="1024"/>
      <c r="BO13" s="1024"/>
      <c r="BP13" s="1024"/>
      <c r="BQ13" s="1024"/>
      <c r="BR13" s="1024"/>
      <c r="BS13" s="1024"/>
      <c r="BT13" s="1024"/>
      <c r="BU13" s="1024"/>
      <c r="BV13" s="1024"/>
      <c r="BW13" s="1024"/>
      <c r="BX13" s="1024"/>
      <c r="BY13" s="1024"/>
      <c r="BZ13" s="1024"/>
      <c r="CA13" s="1024"/>
      <c r="CB13" s="1024"/>
      <c r="CC13" s="1024"/>
      <c r="CD13" s="1024"/>
      <c r="CE13" s="1024"/>
      <c r="CF13" s="1024"/>
      <c r="CG13" s="1024"/>
      <c r="CH13" s="1024"/>
      <c r="CI13" s="1024"/>
      <c r="CJ13" s="1024"/>
      <c r="CK13" s="1024"/>
      <c r="CL13" s="1024"/>
      <c r="CM13" s="1024"/>
      <c r="CN13" s="1024"/>
      <c r="CO13" s="1024"/>
      <c r="CP13" s="1024"/>
      <c r="CQ13" s="1024"/>
      <c r="CR13" s="1024"/>
      <c r="CS13" s="1024"/>
      <c r="CT13" s="1024"/>
      <c r="CU13" s="1024"/>
      <c r="CV13" s="1024"/>
      <c r="CW13" s="1024"/>
      <c r="CX13" s="1024"/>
      <c r="CY13" s="1024"/>
      <c r="CZ13" s="1024"/>
      <c r="DA13" s="1024"/>
      <c r="DB13" s="1024"/>
      <c r="DC13" s="1024"/>
      <c r="DD13" s="1024"/>
      <c r="DE13" s="1024"/>
      <c r="DF13" s="1024"/>
      <c r="DG13" s="1024"/>
      <c r="DH13" s="1024"/>
      <c r="DI13" s="1024"/>
      <c r="DJ13" s="1024"/>
      <c r="DK13" s="1024"/>
      <c r="DL13" s="1024"/>
      <c r="DM13" s="1024"/>
      <c r="DN13" s="1024"/>
      <c r="DO13" s="1024"/>
      <c r="DP13" s="1024"/>
      <c r="DQ13" s="1024"/>
      <c r="DR13" s="1024"/>
      <c r="DS13" s="1024"/>
      <c r="DT13" s="1024"/>
      <c r="DU13" s="1024"/>
      <c r="DV13" s="1024"/>
      <c r="DW13" s="1024"/>
      <c r="DX13" s="1024"/>
      <c r="DY13" s="1024"/>
      <c r="DZ13" s="1024"/>
      <c r="EA13" s="1024"/>
      <c r="EB13" s="1024"/>
      <c r="EC13" s="1024"/>
      <c r="ED13" s="1024"/>
      <c r="EE13" s="1024"/>
      <c r="EF13" s="1024"/>
      <c r="EG13" s="1024"/>
      <c r="EH13" s="1024"/>
      <c r="EI13" s="1024"/>
      <c r="EJ13" s="1024"/>
      <c r="EK13" s="1024"/>
      <c r="EL13" s="1024"/>
      <c r="EM13" s="1024"/>
      <c r="EN13" s="1024"/>
      <c r="EO13" s="1024"/>
      <c r="EP13" s="1024"/>
      <c r="EQ13" s="1024"/>
      <c r="ER13" s="1024"/>
      <c r="ES13" s="1024"/>
      <c r="ET13" s="1024"/>
      <c r="EU13" s="1024"/>
      <c r="EV13" s="1024"/>
      <c r="EW13" s="1024"/>
    </row>
    <row r="14" spans="1:219" ht="17.399999999999999" customHeight="1" x14ac:dyDescent="0.25">
      <c r="A14" s="1092"/>
      <c r="B14" s="1112"/>
      <c r="C14" s="1113"/>
      <c r="D14" s="111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c r="AL14" s="1024"/>
      <c r="AM14" s="1024"/>
      <c r="AN14" s="1024"/>
      <c r="AO14" s="1024"/>
      <c r="AP14" s="1024"/>
      <c r="AQ14" s="1024"/>
      <c r="AR14" s="1024"/>
      <c r="AS14" s="1024"/>
      <c r="AT14" s="1024"/>
      <c r="AU14" s="1024"/>
      <c r="AV14" s="1024"/>
      <c r="AW14" s="1024"/>
      <c r="AX14" s="1024"/>
      <c r="AY14" s="1024"/>
      <c r="AZ14" s="1024"/>
      <c r="BA14" s="1024"/>
      <c r="BB14" s="1024"/>
      <c r="BC14" s="1024"/>
      <c r="BD14" s="1024"/>
      <c r="BE14" s="1024"/>
      <c r="BF14" s="1024"/>
      <c r="BG14" s="1024"/>
      <c r="BH14" s="1024"/>
      <c r="BI14" s="1024"/>
      <c r="BJ14" s="1024"/>
      <c r="BK14" s="1024"/>
      <c r="BL14" s="1024"/>
      <c r="BM14" s="1024"/>
      <c r="BN14" s="1024"/>
      <c r="BO14" s="1024"/>
      <c r="BP14" s="1024"/>
      <c r="BQ14" s="1024"/>
      <c r="BR14" s="1024"/>
      <c r="BS14" s="1024"/>
      <c r="BT14" s="1024"/>
      <c r="BU14" s="1024"/>
      <c r="BV14" s="1024"/>
      <c r="BW14" s="1024"/>
      <c r="BX14" s="1024"/>
      <c r="BY14" s="1024"/>
      <c r="BZ14" s="1024"/>
      <c r="CA14" s="1024"/>
      <c r="CB14" s="1024"/>
      <c r="CC14" s="1024"/>
      <c r="CD14" s="1024"/>
      <c r="CE14" s="1024"/>
      <c r="CF14" s="1024"/>
      <c r="CG14" s="1024"/>
      <c r="CH14" s="1024"/>
      <c r="CI14" s="1024"/>
      <c r="CJ14" s="1024"/>
      <c r="CK14" s="1024"/>
      <c r="CL14" s="1024"/>
      <c r="CM14" s="1024"/>
      <c r="CN14" s="1024"/>
      <c r="CO14" s="1024"/>
      <c r="CP14" s="1024"/>
      <c r="CQ14" s="1024"/>
      <c r="CR14" s="1024"/>
      <c r="CS14" s="1024"/>
      <c r="CT14" s="1024"/>
      <c r="CU14" s="1024"/>
      <c r="CV14" s="1024"/>
      <c r="CW14" s="1024"/>
      <c r="CX14" s="1024"/>
      <c r="CY14" s="1024"/>
      <c r="CZ14" s="1024"/>
      <c r="DA14" s="1024"/>
      <c r="DB14" s="1024"/>
      <c r="DC14" s="1024"/>
      <c r="DD14" s="1024"/>
      <c r="DE14" s="1024"/>
      <c r="DF14" s="1024"/>
      <c r="DG14" s="1024"/>
      <c r="DH14" s="1024"/>
      <c r="DI14" s="1024"/>
      <c r="DJ14" s="1024"/>
      <c r="DK14" s="1024"/>
      <c r="DL14" s="1024"/>
      <c r="DM14" s="1024"/>
      <c r="DN14" s="1024"/>
      <c r="DO14" s="1024"/>
      <c r="DP14" s="1024"/>
      <c r="DQ14" s="1024"/>
      <c r="DR14" s="1024"/>
      <c r="DS14" s="1024"/>
      <c r="DT14" s="1024"/>
      <c r="DU14" s="1024"/>
      <c r="DV14" s="1024"/>
      <c r="DW14" s="1024"/>
      <c r="DX14" s="1024"/>
      <c r="DY14" s="1024"/>
      <c r="DZ14" s="1024"/>
      <c r="EA14" s="1024"/>
      <c r="EB14" s="1024"/>
      <c r="EC14" s="1024"/>
      <c r="ED14" s="1024"/>
      <c r="EE14" s="1024"/>
      <c r="EF14" s="1024"/>
      <c r="EG14" s="1024"/>
      <c r="EH14" s="1024"/>
      <c r="EI14" s="1024"/>
      <c r="EJ14" s="1024"/>
      <c r="EK14" s="1024"/>
      <c r="EL14" s="1024"/>
      <c r="EM14" s="1024"/>
      <c r="EN14" s="1024"/>
      <c r="EO14" s="1024"/>
      <c r="EP14" s="1024"/>
      <c r="EQ14" s="1024"/>
      <c r="ER14" s="1024"/>
      <c r="ES14" s="1024"/>
      <c r="ET14" s="1024"/>
      <c r="EU14" s="1024"/>
      <c r="EV14" s="1024"/>
      <c r="EW14" s="1024"/>
    </row>
    <row r="15" spans="1:219" ht="17.399999999999999" customHeight="1" x14ac:dyDescent="0.25">
      <c r="A15" s="1092"/>
      <c r="B15" s="1112"/>
      <c r="C15" s="1113"/>
      <c r="D15" s="1114"/>
      <c r="E15" s="1024"/>
      <c r="F15" s="1024"/>
      <c r="G15" s="1024"/>
      <c r="H15" s="1024"/>
      <c r="I15" s="1024"/>
      <c r="J15" s="102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1024"/>
      <c r="AL15" s="1024"/>
      <c r="AM15" s="1024"/>
      <c r="AN15" s="1024"/>
      <c r="AO15" s="1024"/>
      <c r="AP15" s="1024"/>
      <c r="AQ15" s="1024"/>
      <c r="AR15" s="1024"/>
      <c r="AS15" s="1024"/>
      <c r="AT15" s="1024"/>
      <c r="AU15" s="1024"/>
      <c r="AV15" s="1024"/>
      <c r="AW15" s="1024"/>
      <c r="AX15" s="1024"/>
      <c r="AY15" s="1024"/>
      <c r="AZ15" s="1024"/>
      <c r="BA15" s="1024"/>
      <c r="BB15" s="1024"/>
      <c r="BC15" s="1024"/>
      <c r="BD15" s="1024"/>
      <c r="BE15" s="1024"/>
      <c r="BF15" s="1024"/>
      <c r="BG15" s="1024"/>
      <c r="BH15" s="1024"/>
      <c r="BI15" s="1024"/>
      <c r="BJ15" s="1024"/>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c r="CH15" s="1024"/>
      <c r="CI15" s="1024"/>
      <c r="CJ15" s="1024"/>
      <c r="CK15" s="1024"/>
      <c r="CL15" s="1024"/>
      <c r="CM15" s="1024"/>
      <c r="CN15" s="1024"/>
      <c r="CO15" s="1024"/>
      <c r="CP15" s="1024"/>
      <c r="CQ15" s="1024"/>
      <c r="CR15" s="1024"/>
      <c r="CS15" s="1024"/>
      <c r="CT15" s="1024"/>
      <c r="CU15" s="1024"/>
      <c r="CV15" s="1024"/>
      <c r="CW15" s="1024"/>
      <c r="CX15" s="1024"/>
      <c r="CY15" s="1024"/>
      <c r="CZ15" s="1024"/>
      <c r="DA15" s="1024"/>
      <c r="DB15" s="1024"/>
      <c r="DC15" s="1024"/>
      <c r="DD15" s="1024"/>
      <c r="DE15" s="1024"/>
      <c r="DF15" s="1024"/>
      <c r="DG15" s="1024"/>
      <c r="DH15" s="1024"/>
      <c r="DI15" s="1024"/>
      <c r="DJ15" s="1024"/>
      <c r="DK15" s="1024"/>
      <c r="DL15" s="1024"/>
      <c r="DM15" s="1024"/>
      <c r="DN15" s="1024"/>
      <c r="DO15" s="1024"/>
      <c r="DP15" s="1024"/>
      <c r="DQ15" s="1024"/>
      <c r="DR15" s="1024"/>
      <c r="DS15" s="1024"/>
      <c r="DT15" s="1024"/>
      <c r="DU15" s="1024"/>
      <c r="DV15" s="1024"/>
      <c r="DW15" s="1024"/>
      <c r="DX15" s="1024"/>
      <c r="DY15" s="1024"/>
      <c r="DZ15" s="1024"/>
      <c r="EA15" s="1024"/>
      <c r="EB15" s="1024"/>
      <c r="EC15" s="1024"/>
      <c r="ED15" s="1024"/>
      <c r="EE15" s="1024"/>
      <c r="EF15" s="1024"/>
      <c r="EG15" s="1024"/>
      <c r="EH15" s="1024"/>
      <c r="EI15" s="1024"/>
      <c r="EJ15" s="1024"/>
      <c r="EK15" s="1024"/>
      <c r="EL15" s="1024"/>
      <c r="EM15" s="1024"/>
      <c r="EN15" s="1024"/>
      <c r="EO15" s="1024"/>
      <c r="EP15" s="1024"/>
      <c r="EQ15" s="1024"/>
      <c r="ER15" s="1024"/>
      <c r="ES15" s="1024"/>
      <c r="ET15" s="1024"/>
      <c r="EU15" s="1024"/>
      <c r="EV15" s="1024"/>
      <c r="EW15" s="1024"/>
    </row>
    <row r="16" spans="1:219" ht="8.25" customHeight="1" x14ac:dyDescent="0.25">
      <c r="A16" s="1092"/>
      <c r="B16" s="1115"/>
      <c r="C16" s="1116"/>
      <c r="D16" s="1117"/>
      <c r="E16" s="1024"/>
      <c r="F16" s="1024"/>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c r="CH16" s="1024"/>
      <c r="CI16" s="1024"/>
      <c r="CJ16" s="1024"/>
      <c r="CK16" s="1024"/>
      <c r="CL16" s="1024"/>
      <c r="CM16" s="1024"/>
      <c r="CN16" s="1024"/>
      <c r="CO16" s="1024"/>
      <c r="CP16" s="1024"/>
      <c r="CQ16" s="1024"/>
      <c r="CR16" s="1024"/>
      <c r="CS16" s="1024"/>
      <c r="CT16" s="1024"/>
      <c r="CU16" s="1024"/>
      <c r="CV16" s="1024"/>
      <c r="CW16" s="1024"/>
      <c r="CX16" s="1024"/>
      <c r="CY16" s="1024"/>
      <c r="CZ16" s="1024"/>
      <c r="DA16" s="1024"/>
      <c r="DB16" s="1024"/>
      <c r="DC16" s="1024"/>
      <c r="DD16" s="1024"/>
      <c r="DE16" s="1024"/>
      <c r="DF16" s="1024"/>
      <c r="DG16" s="1024"/>
      <c r="DH16" s="1024"/>
      <c r="DI16" s="1024"/>
      <c r="DJ16" s="1024"/>
      <c r="DK16" s="1024"/>
      <c r="DL16" s="1024"/>
      <c r="DM16" s="1024"/>
      <c r="DN16" s="1024"/>
      <c r="DO16" s="1024"/>
      <c r="DP16" s="1024"/>
      <c r="DQ16" s="1024"/>
      <c r="DR16" s="1024"/>
      <c r="DS16" s="1024"/>
      <c r="DT16" s="1024"/>
      <c r="DU16" s="1024"/>
      <c r="DV16" s="1024"/>
      <c r="DW16" s="1024"/>
      <c r="DX16" s="1024"/>
      <c r="DY16" s="1024"/>
      <c r="DZ16" s="1024"/>
      <c r="EA16" s="1024"/>
      <c r="EB16" s="1024"/>
      <c r="EC16" s="1024"/>
      <c r="ED16" s="1024"/>
      <c r="EE16" s="1024"/>
      <c r="EF16" s="1024"/>
      <c r="EG16" s="1024"/>
      <c r="EH16" s="1024"/>
      <c r="EI16" s="1024"/>
      <c r="EJ16" s="1024"/>
      <c r="EK16" s="1024"/>
      <c r="EL16" s="1024"/>
      <c r="EM16" s="1024"/>
      <c r="EN16" s="1024"/>
      <c r="EO16" s="1024"/>
      <c r="EP16" s="1024"/>
      <c r="EQ16" s="1024"/>
      <c r="ER16" s="1024"/>
      <c r="ES16" s="1024"/>
      <c r="ET16" s="1024"/>
      <c r="EU16" s="1024"/>
      <c r="EV16" s="1024"/>
      <c r="EW16" s="1024"/>
    </row>
    <row r="17" spans="1:219" ht="19.95" customHeight="1" x14ac:dyDescent="0.25">
      <c r="A17" s="1092"/>
      <c r="B17" s="1105" t="s">
        <v>592</v>
      </c>
      <c r="C17" s="1106"/>
      <c r="D17" s="1107"/>
      <c r="E17" s="1024"/>
      <c r="F17" s="1024"/>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1024"/>
      <c r="AL17" s="1024"/>
      <c r="AM17" s="1024"/>
      <c r="AN17" s="1024"/>
      <c r="AO17" s="1024"/>
      <c r="AP17" s="1024"/>
      <c r="AQ17" s="1024"/>
      <c r="AR17" s="1024"/>
      <c r="AS17" s="1024"/>
      <c r="AT17" s="1024"/>
      <c r="AU17" s="1024"/>
      <c r="AV17" s="1024"/>
      <c r="AW17" s="1024"/>
      <c r="AX17" s="1024"/>
      <c r="AY17" s="1024"/>
      <c r="AZ17" s="1024"/>
      <c r="BA17" s="1024"/>
      <c r="BB17" s="1024"/>
      <c r="BC17" s="1024"/>
      <c r="BD17" s="1024"/>
      <c r="BE17" s="1024"/>
      <c r="BF17" s="1024"/>
      <c r="BG17" s="1024"/>
      <c r="BH17" s="1024"/>
      <c r="BI17" s="1024"/>
      <c r="BJ17" s="1024"/>
      <c r="BK17" s="1024"/>
      <c r="BL17" s="1024"/>
      <c r="BM17" s="1024"/>
      <c r="BN17" s="1024"/>
      <c r="BO17" s="1024"/>
      <c r="BP17" s="1024"/>
      <c r="BQ17" s="1024"/>
      <c r="BR17" s="1024"/>
      <c r="BS17" s="1024"/>
      <c r="BT17" s="1024"/>
      <c r="BU17" s="1024"/>
      <c r="BV17" s="1024"/>
      <c r="BW17" s="1024"/>
      <c r="BX17" s="1024"/>
      <c r="BY17" s="1024"/>
      <c r="BZ17" s="1024"/>
      <c r="CA17" s="1024"/>
      <c r="CB17" s="1024"/>
      <c r="CC17" s="1024"/>
      <c r="CD17" s="1024"/>
      <c r="CE17" s="1024"/>
      <c r="CF17" s="1024"/>
      <c r="CG17" s="1024"/>
      <c r="CH17" s="1024"/>
      <c r="CI17" s="1024"/>
      <c r="CJ17" s="1024"/>
      <c r="CK17" s="1024"/>
      <c r="CL17" s="1024"/>
      <c r="CM17" s="1024"/>
      <c r="CN17" s="1024"/>
      <c r="CO17" s="1024"/>
      <c r="CP17" s="1024"/>
      <c r="CQ17" s="1024"/>
      <c r="CR17" s="1024"/>
      <c r="CS17" s="1024"/>
      <c r="CT17" s="1024"/>
      <c r="CU17" s="1024"/>
      <c r="CV17" s="1024"/>
      <c r="CW17" s="1024"/>
      <c r="CX17" s="1024"/>
      <c r="CY17" s="1024"/>
      <c r="CZ17" s="1024"/>
      <c r="DA17" s="1024"/>
      <c r="DB17" s="1024"/>
      <c r="DC17" s="1024"/>
      <c r="DD17" s="1024"/>
      <c r="DE17" s="1024"/>
      <c r="DF17" s="1024"/>
      <c r="DG17" s="1024"/>
      <c r="DH17" s="1024"/>
      <c r="DI17" s="1024"/>
      <c r="DJ17" s="1024"/>
      <c r="DK17" s="1024"/>
      <c r="DL17" s="1024"/>
      <c r="DM17" s="1024"/>
      <c r="DN17" s="1024"/>
      <c r="DO17" s="1024"/>
      <c r="DP17" s="1024"/>
      <c r="DQ17" s="1024"/>
      <c r="DR17" s="1024"/>
      <c r="DS17" s="1024"/>
      <c r="DT17" s="1024"/>
      <c r="DU17" s="1024"/>
      <c r="DV17" s="1024"/>
      <c r="DW17" s="1024"/>
      <c r="DX17" s="1024"/>
      <c r="DY17" s="1024"/>
      <c r="DZ17" s="1024"/>
      <c r="EA17" s="1024"/>
      <c r="EB17" s="1024"/>
      <c r="EC17" s="1024"/>
      <c r="ED17" s="1024"/>
      <c r="EE17" s="1024"/>
      <c r="EF17" s="1024"/>
      <c r="EG17" s="1024"/>
      <c r="EH17" s="1024"/>
      <c r="EI17" s="1024"/>
      <c r="EJ17" s="1024"/>
      <c r="EK17" s="1024"/>
      <c r="EL17" s="1024"/>
      <c r="EM17" s="1024"/>
      <c r="EN17" s="1024"/>
      <c r="EO17" s="1024"/>
      <c r="EP17" s="1024"/>
      <c r="EQ17" s="1024"/>
      <c r="ER17" s="1024"/>
      <c r="ES17" s="1024"/>
      <c r="ET17" s="1024"/>
      <c r="EU17" s="1024"/>
      <c r="EV17" s="1024"/>
      <c r="EW17" s="1024"/>
      <c r="EX17" s="1108"/>
      <c r="EY17" s="1108"/>
      <c r="EZ17" s="1108"/>
      <c r="FA17" s="1108"/>
      <c r="FB17" s="1108"/>
      <c r="FC17" s="1108"/>
      <c r="FD17" s="1108"/>
      <c r="FE17" s="1108"/>
      <c r="FF17" s="1108"/>
      <c r="FG17" s="1108"/>
      <c r="FH17" s="1108"/>
      <c r="FI17" s="1108"/>
      <c r="FJ17" s="1108"/>
      <c r="FK17" s="1108"/>
      <c r="FL17" s="1108"/>
      <c r="FM17" s="1108"/>
      <c r="FN17" s="1108"/>
      <c r="FO17" s="1108"/>
      <c r="FP17" s="1108"/>
      <c r="FQ17" s="1108"/>
      <c r="FR17" s="1108"/>
      <c r="FS17" s="1108"/>
      <c r="FT17" s="1108"/>
      <c r="FU17" s="1108"/>
      <c r="FV17" s="1108"/>
      <c r="FW17" s="1108"/>
      <c r="FX17" s="1108"/>
      <c r="FY17" s="1108"/>
      <c r="FZ17" s="1108"/>
      <c r="GA17" s="1108"/>
      <c r="GB17" s="1108"/>
      <c r="GC17" s="1108"/>
      <c r="GD17" s="1108"/>
      <c r="GE17" s="1108"/>
      <c r="GF17" s="1108"/>
      <c r="GG17" s="1108"/>
      <c r="GH17" s="1108"/>
      <c r="GI17" s="1108"/>
      <c r="GJ17" s="1108"/>
      <c r="GK17" s="1108"/>
      <c r="GL17" s="1108"/>
      <c r="GM17" s="1108"/>
      <c r="GN17" s="1108"/>
      <c r="GO17" s="1108"/>
      <c r="GP17" s="1108"/>
      <c r="GQ17" s="1108"/>
      <c r="GR17" s="1108"/>
      <c r="GS17" s="1108"/>
      <c r="GT17" s="1108"/>
      <c r="GU17" s="1108"/>
      <c r="GV17" s="1108"/>
      <c r="GW17" s="1108"/>
      <c r="GX17" s="1108"/>
      <c r="GY17" s="1108"/>
      <c r="GZ17" s="1108"/>
      <c r="HA17" s="1108"/>
      <c r="HB17" s="1108"/>
      <c r="HC17" s="1108"/>
      <c r="HD17" s="1108"/>
      <c r="HE17" s="1108"/>
      <c r="HF17" s="1108"/>
      <c r="HG17" s="1108"/>
      <c r="HH17" s="1108"/>
      <c r="HI17" s="1108"/>
      <c r="HJ17" s="1108"/>
      <c r="HK17" s="1108"/>
    </row>
    <row r="18" spans="1:219" ht="8.25" customHeight="1" x14ac:dyDescent="0.25">
      <c r="A18" s="1092"/>
      <c r="B18" s="1109" t="s">
        <v>593</v>
      </c>
      <c r="C18" s="1110"/>
      <c r="D18" s="1111"/>
      <c r="E18" s="1024"/>
      <c r="F18" s="1024"/>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24"/>
      <c r="AN18" s="1024"/>
      <c r="AO18" s="1024"/>
      <c r="AP18" s="1024"/>
      <c r="AQ18" s="1024"/>
      <c r="AR18" s="1024"/>
      <c r="AS18" s="1024"/>
      <c r="AT18" s="1024"/>
      <c r="AU18" s="1024"/>
      <c r="AV18" s="1024"/>
      <c r="AW18" s="1024"/>
      <c r="AX18" s="1024"/>
      <c r="AY18" s="1024"/>
      <c r="AZ18" s="1024"/>
      <c r="BA18" s="1024"/>
      <c r="BB18" s="1024"/>
      <c r="BC18" s="1024"/>
      <c r="BD18" s="1024"/>
      <c r="BE18" s="1024"/>
      <c r="BF18" s="1024"/>
      <c r="BG18" s="1024"/>
      <c r="BH18" s="1024"/>
      <c r="BI18" s="1024"/>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c r="CH18" s="1024"/>
      <c r="CI18" s="1024"/>
      <c r="CJ18" s="1024"/>
      <c r="CK18" s="1024"/>
      <c r="CL18" s="1024"/>
      <c r="CM18" s="1024"/>
      <c r="CN18" s="1024"/>
      <c r="CO18" s="1024"/>
      <c r="CP18" s="1024"/>
      <c r="CQ18" s="1024"/>
      <c r="CR18" s="1024"/>
      <c r="CS18" s="1024"/>
      <c r="CT18" s="1024"/>
      <c r="CU18" s="1024"/>
      <c r="CV18" s="1024"/>
      <c r="CW18" s="1024"/>
      <c r="CX18" s="1024"/>
      <c r="CY18" s="1024"/>
      <c r="CZ18" s="1024"/>
      <c r="DA18" s="1024"/>
      <c r="DB18" s="1024"/>
      <c r="DC18" s="1024"/>
      <c r="DD18" s="1024"/>
      <c r="DE18" s="1024"/>
      <c r="DF18" s="1024"/>
      <c r="DG18" s="1024"/>
      <c r="DH18" s="1024"/>
      <c r="DI18" s="1024"/>
      <c r="DJ18" s="1024"/>
      <c r="DK18" s="1024"/>
      <c r="DL18" s="1024"/>
      <c r="DM18" s="1024"/>
      <c r="DN18" s="1024"/>
      <c r="DO18" s="1024"/>
      <c r="DP18" s="1024"/>
      <c r="DQ18" s="1024"/>
      <c r="DR18" s="1024"/>
      <c r="DS18" s="1024"/>
      <c r="DT18" s="1024"/>
      <c r="DU18" s="1024"/>
      <c r="DV18" s="1024"/>
      <c r="DW18" s="1024"/>
      <c r="DX18" s="1024"/>
      <c r="DY18" s="1024"/>
      <c r="DZ18" s="1024"/>
      <c r="EA18" s="1024"/>
      <c r="EB18" s="1024"/>
      <c r="EC18" s="1024"/>
      <c r="ED18" s="1024"/>
      <c r="EE18" s="1024"/>
      <c r="EF18" s="1024"/>
      <c r="EG18" s="1024"/>
      <c r="EH18" s="1024"/>
      <c r="EI18" s="1024"/>
      <c r="EJ18" s="1024"/>
      <c r="EK18" s="1024"/>
      <c r="EL18" s="1024"/>
      <c r="EM18" s="1024"/>
      <c r="EN18" s="1024"/>
      <c r="EO18" s="1024"/>
      <c r="EP18" s="1024"/>
      <c r="EQ18" s="1024"/>
      <c r="ER18" s="1024"/>
      <c r="ES18" s="1024"/>
      <c r="ET18" s="1024"/>
      <c r="EU18" s="1024"/>
      <c r="EV18" s="1024"/>
      <c r="EW18" s="1024"/>
    </row>
    <row r="19" spans="1:219" ht="17.399999999999999" customHeight="1" x14ac:dyDescent="0.25">
      <c r="A19" s="1092"/>
      <c r="B19" s="1099"/>
      <c r="C19" s="1113"/>
      <c r="D19" s="111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c r="BD19" s="1024"/>
      <c r="BE19" s="1024"/>
      <c r="BF19" s="1024"/>
      <c r="BG19" s="1024"/>
      <c r="BH19" s="1024"/>
      <c r="BI19" s="1024"/>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c r="CH19" s="1024"/>
      <c r="CI19" s="1024"/>
      <c r="CJ19" s="1024"/>
      <c r="CK19" s="1024"/>
      <c r="CL19" s="1024"/>
      <c r="CM19" s="1024"/>
      <c r="CN19" s="1024"/>
      <c r="CO19" s="1024"/>
      <c r="CP19" s="1024"/>
      <c r="CQ19" s="1024"/>
      <c r="CR19" s="1024"/>
      <c r="CS19" s="1024"/>
      <c r="CT19" s="1024"/>
      <c r="CU19" s="1024"/>
      <c r="CV19" s="1024"/>
      <c r="CW19" s="1024"/>
      <c r="CX19" s="1024"/>
      <c r="CY19" s="1024"/>
      <c r="CZ19" s="1024"/>
      <c r="DA19" s="1024"/>
      <c r="DB19" s="1024"/>
      <c r="DC19" s="1024"/>
      <c r="DD19" s="1024"/>
      <c r="DE19" s="1024"/>
      <c r="DF19" s="1024"/>
      <c r="DG19" s="1024"/>
      <c r="DH19" s="1024"/>
      <c r="DI19" s="1024"/>
      <c r="DJ19" s="1024"/>
      <c r="DK19" s="1024"/>
      <c r="DL19" s="1024"/>
      <c r="DM19" s="1024"/>
      <c r="DN19" s="1024"/>
      <c r="DO19" s="1024"/>
      <c r="DP19" s="1024"/>
      <c r="DQ19" s="1024"/>
      <c r="DR19" s="1024"/>
      <c r="DS19" s="1024"/>
      <c r="DT19" s="1024"/>
      <c r="DU19" s="1024"/>
      <c r="DV19" s="1024"/>
      <c r="DW19" s="1024"/>
      <c r="DX19" s="1024"/>
      <c r="DY19" s="1024"/>
      <c r="DZ19" s="1024"/>
      <c r="EA19" s="1024"/>
      <c r="EB19" s="1024"/>
      <c r="EC19" s="1024"/>
      <c r="ED19" s="1024"/>
      <c r="EE19" s="1024"/>
      <c r="EF19" s="1024"/>
      <c r="EG19" s="1024"/>
      <c r="EH19" s="1024"/>
      <c r="EI19" s="1024"/>
      <c r="EJ19" s="1024"/>
      <c r="EK19" s="1024"/>
      <c r="EL19" s="1024"/>
      <c r="EM19" s="1024"/>
      <c r="EN19" s="1024"/>
      <c r="EO19" s="1024"/>
      <c r="EP19" s="1024"/>
      <c r="EQ19" s="1024"/>
      <c r="ER19" s="1024"/>
      <c r="ES19" s="1024"/>
      <c r="ET19" s="1024"/>
      <c r="EU19" s="1024"/>
      <c r="EV19" s="1024"/>
      <c r="EW19" s="1024"/>
    </row>
    <row r="20" spans="1:219" ht="17.399999999999999" customHeight="1" x14ac:dyDescent="0.25">
      <c r="A20" s="1092"/>
      <c r="B20" s="1099"/>
      <c r="C20" s="1113"/>
      <c r="D20" s="111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c r="CH20" s="1024"/>
      <c r="CI20" s="1024"/>
      <c r="CJ20" s="1024"/>
      <c r="CK20" s="1024"/>
      <c r="CL20" s="1024"/>
      <c r="CM20" s="1024"/>
      <c r="CN20" s="1024"/>
      <c r="CO20" s="1024"/>
      <c r="CP20" s="1024"/>
      <c r="CQ20" s="1024"/>
      <c r="CR20" s="1024"/>
      <c r="CS20" s="1024"/>
      <c r="CT20" s="1024"/>
      <c r="CU20" s="1024"/>
      <c r="CV20" s="1024"/>
      <c r="CW20" s="1024"/>
      <c r="CX20" s="1024"/>
      <c r="CY20" s="1024"/>
      <c r="CZ20" s="1024"/>
      <c r="DA20" s="1024"/>
      <c r="DB20" s="1024"/>
      <c r="DC20" s="1024"/>
      <c r="DD20" s="1024"/>
      <c r="DE20" s="1024"/>
      <c r="DF20" s="1024"/>
      <c r="DG20" s="1024"/>
      <c r="DH20" s="1024"/>
      <c r="DI20" s="1024"/>
      <c r="DJ20" s="1024"/>
      <c r="DK20" s="1024"/>
      <c r="DL20" s="1024"/>
      <c r="DM20" s="1024"/>
      <c r="DN20" s="1024"/>
      <c r="DO20" s="1024"/>
      <c r="DP20" s="1024"/>
      <c r="DQ20" s="1024"/>
      <c r="DR20" s="1024"/>
      <c r="DS20" s="1024"/>
      <c r="DT20" s="1024"/>
      <c r="DU20" s="1024"/>
      <c r="DV20" s="1024"/>
      <c r="DW20" s="1024"/>
      <c r="DX20" s="1024"/>
      <c r="DY20" s="1024"/>
      <c r="DZ20" s="1024"/>
      <c r="EA20" s="1024"/>
      <c r="EB20" s="1024"/>
      <c r="EC20" s="1024"/>
      <c r="ED20" s="1024"/>
      <c r="EE20" s="1024"/>
      <c r="EF20" s="1024"/>
      <c r="EG20" s="1024"/>
      <c r="EH20" s="1024"/>
      <c r="EI20" s="1024"/>
      <c r="EJ20" s="1024"/>
      <c r="EK20" s="1024"/>
      <c r="EL20" s="1024"/>
      <c r="EM20" s="1024"/>
      <c r="EN20" s="1024"/>
      <c r="EO20" s="1024"/>
      <c r="EP20" s="1024"/>
      <c r="EQ20" s="1024"/>
      <c r="ER20" s="1024"/>
      <c r="ES20" s="1024"/>
      <c r="ET20" s="1024"/>
      <c r="EU20" s="1024"/>
      <c r="EV20" s="1024"/>
      <c r="EW20" s="1024"/>
    </row>
    <row r="21" spans="1:219" ht="8.25" customHeight="1" x14ac:dyDescent="0.25">
      <c r="A21" s="1092"/>
      <c r="B21" s="1102"/>
      <c r="C21" s="1116"/>
      <c r="D21" s="1117"/>
      <c r="E21" s="1024"/>
      <c r="F21" s="1024"/>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c r="CH21" s="1024"/>
      <c r="CI21" s="1024"/>
      <c r="CJ21" s="1024"/>
      <c r="CK21" s="1024"/>
      <c r="CL21" s="1024"/>
      <c r="CM21" s="1024"/>
      <c r="CN21" s="1024"/>
      <c r="CO21" s="1024"/>
      <c r="CP21" s="1024"/>
      <c r="CQ21" s="1024"/>
      <c r="CR21" s="1024"/>
      <c r="CS21" s="1024"/>
      <c r="CT21" s="1024"/>
      <c r="CU21" s="1024"/>
      <c r="CV21" s="1024"/>
      <c r="CW21" s="1024"/>
      <c r="CX21" s="1024"/>
      <c r="CY21" s="1024"/>
      <c r="CZ21" s="1024"/>
      <c r="DA21" s="1024"/>
      <c r="DB21" s="1024"/>
      <c r="DC21" s="1024"/>
      <c r="DD21" s="1024"/>
      <c r="DE21" s="1024"/>
      <c r="DF21" s="1024"/>
      <c r="DG21" s="1024"/>
      <c r="DH21" s="1024"/>
      <c r="DI21" s="1024"/>
      <c r="DJ21" s="1024"/>
      <c r="DK21" s="1024"/>
      <c r="DL21" s="1024"/>
      <c r="DM21" s="1024"/>
      <c r="DN21" s="1024"/>
      <c r="DO21" s="1024"/>
      <c r="DP21" s="1024"/>
      <c r="DQ21" s="1024"/>
      <c r="DR21" s="1024"/>
      <c r="DS21" s="1024"/>
      <c r="DT21" s="1024"/>
      <c r="DU21" s="1024"/>
      <c r="DV21" s="1024"/>
      <c r="DW21" s="1024"/>
      <c r="DX21" s="1024"/>
      <c r="DY21" s="1024"/>
      <c r="DZ21" s="1024"/>
      <c r="EA21" s="1024"/>
      <c r="EB21" s="1024"/>
      <c r="EC21" s="1024"/>
      <c r="ED21" s="1024"/>
      <c r="EE21" s="1024"/>
      <c r="EF21" s="1024"/>
      <c r="EG21" s="1024"/>
      <c r="EH21" s="1024"/>
      <c r="EI21" s="1024"/>
      <c r="EJ21" s="1024"/>
      <c r="EK21" s="1024"/>
      <c r="EL21" s="1024"/>
      <c r="EM21" s="1024"/>
      <c r="EN21" s="1024"/>
      <c r="EO21" s="1024"/>
      <c r="EP21" s="1024"/>
      <c r="EQ21" s="1024"/>
      <c r="ER21" s="1024"/>
      <c r="ES21" s="1024"/>
      <c r="ET21" s="1024"/>
      <c r="EU21" s="1024"/>
      <c r="EV21" s="1024"/>
      <c r="EW21" s="1024"/>
    </row>
    <row r="22" spans="1:219" ht="19.95" customHeight="1" x14ac:dyDescent="0.25">
      <c r="A22" s="1092"/>
      <c r="B22" s="1105" t="s">
        <v>594</v>
      </c>
      <c r="C22" s="1106"/>
      <c r="D22" s="1107"/>
      <c r="E22" s="1024"/>
      <c r="F22" s="1024"/>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c r="CH22" s="1024"/>
      <c r="CI22" s="1024"/>
      <c r="CJ22" s="1024"/>
      <c r="CK22" s="1024"/>
      <c r="CL22" s="1024"/>
      <c r="CM22" s="1024"/>
      <c r="CN22" s="1024"/>
      <c r="CO22" s="1024"/>
      <c r="CP22" s="1024"/>
      <c r="CQ22" s="1024"/>
      <c r="CR22" s="1024"/>
      <c r="CS22" s="1024"/>
      <c r="CT22" s="1024"/>
      <c r="CU22" s="1024"/>
      <c r="CV22" s="1024"/>
      <c r="CW22" s="1024"/>
      <c r="CX22" s="1024"/>
      <c r="CY22" s="1024"/>
      <c r="CZ22" s="1024"/>
      <c r="DA22" s="1024"/>
      <c r="DB22" s="1024"/>
      <c r="DC22" s="1024"/>
      <c r="DD22" s="1024"/>
      <c r="DE22" s="1024"/>
      <c r="DF22" s="1024"/>
      <c r="DG22" s="1024"/>
      <c r="DH22" s="1024"/>
      <c r="DI22" s="1024"/>
      <c r="DJ22" s="1024"/>
      <c r="DK22" s="1024"/>
      <c r="DL22" s="1024"/>
      <c r="DM22" s="1024"/>
      <c r="DN22" s="1024"/>
      <c r="DO22" s="1024"/>
      <c r="DP22" s="1024"/>
      <c r="DQ22" s="1024"/>
      <c r="DR22" s="1024"/>
      <c r="DS22" s="1024"/>
      <c r="DT22" s="1024"/>
      <c r="DU22" s="1024"/>
      <c r="DV22" s="1024"/>
      <c r="DW22" s="1024"/>
      <c r="DX22" s="1024"/>
      <c r="DY22" s="1024"/>
      <c r="DZ22" s="1024"/>
      <c r="EA22" s="1024"/>
      <c r="EB22" s="1024"/>
      <c r="EC22" s="1024"/>
      <c r="ED22" s="1024"/>
      <c r="EE22" s="1024"/>
      <c r="EF22" s="1024"/>
      <c r="EG22" s="1024"/>
      <c r="EH22" s="1024"/>
      <c r="EI22" s="1024"/>
      <c r="EJ22" s="1024"/>
      <c r="EK22" s="1024"/>
      <c r="EL22" s="1024"/>
      <c r="EM22" s="1024"/>
      <c r="EN22" s="1024"/>
      <c r="EO22" s="1024"/>
      <c r="EP22" s="1024"/>
      <c r="EQ22" s="1024"/>
      <c r="ER22" s="1024"/>
      <c r="ES22" s="1024"/>
      <c r="ET22" s="1024"/>
      <c r="EU22" s="1024"/>
      <c r="EV22" s="1024"/>
      <c r="EW22" s="1024"/>
      <c r="EX22" s="1108"/>
      <c r="EY22" s="1108"/>
      <c r="EZ22" s="1108"/>
      <c r="FA22" s="1108"/>
      <c r="FB22" s="1108"/>
      <c r="FC22" s="1108"/>
      <c r="FD22" s="1108"/>
      <c r="FE22" s="1108"/>
      <c r="FF22" s="1108"/>
      <c r="FG22" s="1108"/>
      <c r="FH22" s="1108"/>
      <c r="FI22" s="1108"/>
      <c r="FJ22" s="1108"/>
      <c r="FK22" s="1108"/>
      <c r="FL22" s="1108"/>
      <c r="FM22" s="1108"/>
      <c r="FN22" s="1108"/>
      <c r="FO22" s="1108"/>
      <c r="FP22" s="1108"/>
      <c r="FQ22" s="1108"/>
      <c r="FR22" s="1108"/>
      <c r="FS22" s="1108"/>
      <c r="FT22" s="1108"/>
      <c r="FU22" s="1108"/>
      <c r="FV22" s="1108"/>
      <c r="FW22" s="1108"/>
      <c r="FX22" s="1108"/>
      <c r="FY22" s="1108"/>
      <c r="FZ22" s="1108"/>
      <c r="GA22" s="1108"/>
      <c r="GB22" s="1108"/>
      <c r="GC22" s="1108"/>
      <c r="GD22" s="1108"/>
      <c r="GE22" s="1108"/>
      <c r="GF22" s="1108"/>
      <c r="GG22" s="1108"/>
      <c r="GH22" s="1108"/>
      <c r="GI22" s="1108"/>
      <c r="GJ22" s="1108"/>
      <c r="GK22" s="1108"/>
      <c r="GL22" s="1108"/>
      <c r="GM22" s="1108"/>
      <c r="GN22" s="1108"/>
      <c r="GO22" s="1108"/>
      <c r="GP22" s="1108"/>
      <c r="GQ22" s="1108"/>
      <c r="GR22" s="1108"/>
      <c r="GS22" s="1108"/>
      <c r="GT22" s="1108"/>
      <c r="GU22" s="1108"/>
      <c r="GV22" s="1108"/>
      <c r="GW22" s="1108"/>
      <c r="GX22" s="1108"/>
      <c r="GY22" s="1108"/>
      <c r="GZ22" s="1108"/>
      <c r="HA22" s="1108"/>
      <c r="HB22" s="1108"/>
      <c r="HC22" s="1108"/>
      <c r="HD22" s="1108"/>
      <c r="HE22" s="1108"/>
      <c r="HF22" s="1108"/>
      <c r="HG22" s="1108"/>
      <c r="HH22" s="1108"/>
      <c r="HI22" s="1108"/>
      <c r="HJ22" s="1108"/>
      <c r="HK22" s="1108"/>
    </row>
    <row r="23" spans="1:219" ht="8.25" customHeight="1" x14ac:dyDescent="0.25">
      <c r="A23" s="1092"/>
      <c r="B23" s="1109" t="s">
        <v>595</v>
      </c>
      <c r="C23" s="1110"/>
      <c r="D23" s="1111"/>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c r="CH23" s="1024"/>
      <c r="CI23" s="1024"/>
      <c r="CJ23" s="1024"/>
      <c r="CK23" s="1024"/>
      <c r="CL23" s="1024"/>
      <c r="CM23" s="1024"/>
      <c r="CN23" s="1024"/>
      <c r="CO23" s="1024"/>
      <c r="CP23" s="1024"/>
      <c r="CQ23" s="1024"/>
      <c r="CR23" s="1024"/>
      <c r="CS23" s="1024"/>
      <c r="CT23" s="1024"/>
      <c r="CU23" s="1024"/>
      <c r="CV23" s="1024"/>
      <c r="CW23" s="1024"/>
      <c r="CX23" s="1024"/>
      <c r="CY23" s="1024"/>
      <c r="CZ23" s="1024"/>
      <c r="DA23" s="1024"/>
      <c r="DB23" s="1024"/>
      <c r="DC23" s="1024"/>
      <c r="DD23" s="1024"/>
      <c r="DE23" s="1024"/>
      <c r="DF23" s="1024"/>
      <c r="DG23" s="1024"/>
      <c r="DH23" s="1024"/>
      <c r="DI23" s="1024"/>
      <c r="DJ23" s="1024"/>
      <c r="DK23" s="1024"/>
      <c r="DL23" s="1024"/>
      <c r="DM23" s="1024"/>
      <c r="DN23" s="1024"/>
      <c r="DO23" s="1024"/>
      <c r="DP23" s="1024"/>
      <c r="DQ23" s="1024"/>
      <c r="DR23" s="1024"/>
      <c r="DS23" s="1024"/>
      <c r="DT23" s="1024"/>
      <c r="DU23" s="1024"/>
      <c r="DV23" s="1024"/>
      <c r="DW23" s="1024"/>
      <c r="DX23" s="1024"/>
      <c r="DY23" s="1024"/>
      <c r="DZ23" s="1024"/>
      <c r="EA23" s="1024"/>
      <c r="EB23" s="1024"/>
      <c r="EC23" s="1024"/>
      <c r="ED23" s="1024"/>
      <c r="EE23" s="1024"/>
      <c r="EF23" s="1024"/>
      <c r="EG23" s="1024"/>
      <c r="EH23" s="1024"/>
      <c r="EI23" s="1024"/>
      <c r="EJ23" s="1024"/>
      <c r="EK23" s="1024"/>
      <c r="EL23" s="1024"/>
      <c r="EM23" s="1024"/>
      <c r="EN23" s="1024"/>
      <c r="EO23" s="1024"/>
      <c r="EP23" s="1024"/>
      <c r="EQ23" s="1024"/>
      <c r="ER23" s="1024"/>
      <c r="ES23" s="1024"/>
      <c r="ET23" s="1024"/>
      <c r="EU23" s="1024"/>
      <c r="EV23" s="1024"/>
      <c r="EW23" s="1024"/>
    </row>
    <row r="24" spans="1:219" ht="17.399999999999999" customHeight="1" x14ac:dyDescent="0.25">
      <c r="A24" s="1092"/>
      <c r="B24" s="1112"/>
      <c r="C24" s="1113"/>
      <c r="D24" s="111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4"/>
      <c r="BC24" s="1024"/>
      <c r="BD24" s="1024"/>
      <c r="BE24" s="1024"/>
      <c r="BF24" s="1024"/>
      <c r="BG24" s="1024"/>
      <c r="BH24" s="1024"/>
      <c r="BI24" s="1024"/>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c r="CH24" s="1024"/>
      <c r="CI24" s="1024"/>
      <c r="CJ24" s="1024"/>
      <c r="CK24" s="1024"/>
      <c r="CL24" s="1024"/>
      <c r="CM24" s="1024"/>
      <c r="CN24" s="1024"/>
      <c r="CO24" s="1024"/>
      <c r="CP24" s="1024"/>
      <c r="CQ24" s="1024"/>
      <c r="CR24" s="1024"/>
      <c r="CS24" s="1024"/>
      <c r="CT24" s="1024"/>
      <c r="CU24" s="1024"/>
      <c r="CV24" s="1024"/>
      <c r="CW24" s="1024"/>
      <c r="CX24" s="1024"/>
      <c r="CY24" s="1024"/>
      <c r="CZ24" s="1024"/>
      <c r="DA24" s="1024"/>
      <c r="DB24" s="1024"/>
      <c r="DC24" s="1024"/>
      <c r="DD24" s="1024"/>
      <c r="DE24" s="1024"/>
      <c r="DF24" s="1024"/>
      <c r="DG24" s="1024"/>
      <c r="DH24" s="1024"/>
      <c r="DI24" s="1024"/>
      <c r="DJ24" s="1024"/>
      <c r="DK24" s="1024"/>
      <c r="DL24" s="1024"/>
      <c r="DM24" s="1024"/>
      <c r="DN24" s="1024"/>
      <c r="DO24" s="1024"/>
      <c r="DP24" s="1024"/>
      <c r="DQ24" s="1024"/>
      <c r="DR24" s="1024"/>
      <c r="DS24" s="1024"/>
      <c r="DT24" s="1024"/>
      <c r="DU24" s="1024"/>
      <c r="DV24" s="1024"/>
      <c r="DW24" s="1024"/>
      <c r="DX24" s="1024"/>
      <c r="DY24" s="1024"/>
      <c r="DZ24" s="1024"/>
      <c r="EA24" s="1024"/>
      <c r="EB24" s="1024"/>
      <c r="EC24" s="1024"/>
      <c r="ED24" s="1024"/>
      <c r="EE24" s="1024"/>
      <c r="EF24" s="1024"/>
      <c r="EG24" s="1024"/>
      <c r="EH24" s="1024"/>
      <c r="EI24" s="1024"/>
      <c r="EJ24" s="1024"/>
      <c r="EK24" s="1024"/>
      <c r="EL24" s="1024"/>
      <c r="EM24" s="1024"/>
      <c r="EN24" s="1024"/>
      <c r="EO24" s="1024"/>
      <c r="EP24" s="1024"/>
      <c r="EQ24" s="1024"/>
      <c r="ER24" s="1024"/>
      <c r="ES24" s="1024"/>
      <c r="ET24" s="1024"/>
      <c r="EU24" s="1024"/>
      <c r="EV24" s="1024"/>
      <c r="EW24" s="1024"/>
    </row>
    <row r="25" spans="1:219" ht="17.399999999999999" customHeight="1" x14ac:dyDescent="0.25">
      <c r="A25" s="1092"/>
      <c r="B25" s="1112"/>
      <c r="C25" s="1113"/>
      <c r="D25" s="111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c r="CH25" s="1024"/>
      <c r="CI25" s="1024"/>
      <c r="CJ25" s="1024"/>
      <c r="CK25" s="1024"/>
      <c r="CL25" s="1024"/>
      <c r="CM25" s="1024"/>
      <c r="CN25" s="1024"/>
      <c r="CO25" s="1024"/>
      <c r="CP25" s="1024"/>
      <c r="CQ25" s="1024"/>
      <c r="CR25" s="1024"/>
      <c r="CS25" s="1024"/>
      <c r="CT25" s="1024"/>
      <c r="CU25" s="1024"/>
      <c r="CV25" s="1024"/>
      <c r="CW25" s="1024"/>
      <c r="CX25" s="1024"/>
      <c r="CY25" s="1024"/>
      <c r="CZ25" s="1024"/>
      <c r="DA25" s="1024"/>
      <c r="DB25" s="1024"/>
      <c r="DC25" s="1024"/>
      <c r="DD25" s="1024"/>
      <c r="DE25" s="1024"/>
      <c r="DF25" s="1024"/>
      <c r="DG25" s="1024"/>
      <c r="DH25" s="1024"/>
      <c r="DI25" s="1024"/>
      <c r="DJ25" s="1024"/>
      <c r="DK25" s="1024"/>
      <c r="DL25" s="1024"/>
      <c r="DM25" s="1024"/>
      <c r="DN25" s="1024"/>
      <c r="DO25" s="1024"/>
      <c r="DP25" s="1024"/>
      <c r="DQ25" s="1024"/>
      <c r="DR25" s="1024"/>
      <c r="DS25" s="1024"/>
      <c r="DT25" s="1024"/>
      <c r="DU25" s="1024"/>
      <c r="DV25" s="1024"/>
      <c r="DW25" s="1024"/>
      <c r="DX25" s="1024"/>
      <c r="DY25" s="1024"/>
      <c r="DZ25" s="1024"/>
      <c r="EA25" s="1024"/>
      <c r="EB25" s="1024"/>
      <c r="EC25" s="1024"/>
      <c r="ED25" s="1024"/>
      <c r="EE25" s="1024"/>
      <c r="EF25" s="1024"/>
      <c r="EG25" s="1024"/>
      <c r="EH25" s="1024"/>
      <c r="EI25" s="1024"/>
      <c r="EJ25" s="1024"/>
      <c r="EK25" s="1024"/>
      <c r="EL25" s="1024"/>
      <c r="EM25" s="1024"/>
      <c r="EN25" s="1024"/>
      <c r="EO25" s="1024"/>
      <c r="EP25" s="1024"/>
      <c r="EQ25" s="1024"/>
      <c r="ER25" s="1024"/>
      <c r="ES25" s="1024"/>
      <c r="ET25" s="1024"/>
      <c r="EU25" s="1024"/>
      <c r="EV25" s="1024"/>
      <c r="EW25" s="1024"/>
    </row>
    <row r="26" spans="1:219" ht="17.399999999999999" customHeight="1" x14ac:dyDescent="0.25">
      <c r="A26" s="1092"/>
      <c r="B26" s="1112"/>
      <c r="C26" s="1113"/>
      <c r="D26" s="111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1024"/>
      <c r="AY26" s="1024"/>
      <c r="AZ26" s="1024"/>
      <c r="BA26" s="1024"/>
      <c r="BB26" s="1024"/>
      <c r="BC26" s="1024"/>
      <c r="BD26" s="1024"/>
      <c r="BE26" s="1024"/>
      <c r="BF26" s="1024"/>
      <c r="BG26" s="1024"/>
      <c r="BH26" s="1024"/>
      <c r="BI26" s="1024"/>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c r="CH26" s="1024"/>
      <c r="CI26" s="1024"/>
      <c r="CJ26" s="1024"/>
      <c r="CK26" s="1024"/>
      <c r="CL26" s="1024"/>
      <c r="CM26" s="1024"/>
      <c r="CN26" s="1024"/>
      <c r="CO26" s="1024"/>
      <c r="CP26" s="1024"/>
      <c r="CQ26" s="1024"/>
      <c r="CR26" s="1024"/>
      <c r="CS26" s="1024"/>
      <c r="CT26" s="1024"/>
      <c r="CU26" s="1024"/>
      <c r="CV26" s="1024"/>
      <c r="CW26" s="1024"/>
      <c r="CX26" s="1024"/>
      <c r="CY26" s="1024"/>
      <c r="CZ26" s="1024"/>
      <c r="DA26" s="1024"/>
      <c r="DB26" s="1024"/>
      <c r="DC26" s="1024"/>
      <c r="DD26" s="1024"/>
      <c r="DE26" s="1024"/>
      <c r="DF26" s="1024"/>
      <c r="DG26" s="1024"/>
      <c r="DH26" s="1024"/>
      <c r="DI26" s="1024"/>
      <c r="DJ26" s="1024"/>
      <c r="DK26" s="1024"/>
      <c r="DL26" s="1024"/>
      <c r="DM26" s="1024"/>
      <c r="DN26" s="1024"/>
      <c r="DO26" s="1024"/>
      <c r="DP26" s="1024"/>
      <c r="DQ26" s="1024"/>
      <c r="DR26" s="1024"/>
      <c r="DS26" s="1024"/>
      <c r="DT26" s="1024"/>
      <c r="DU26" s="1024"/>
      <c r="DV26" s="1024"/>
      <c r="DW26" s="1024"/>
      <c r="DX26" s="1024"/>
      <c r="DY26" s="1024"/>
      <c r="DZ26" s="1024"/>
      <c r="EA26" s="1024"/>
      <c r="EB26" s="1024"/>
      <c r="EC26" s="1024"/>
      <c r="ED26" s="1024"/>
      <c r="EE26" s="1024"/>
      <c r="EF26" s="1024"/>
      <c r="EG26" s="1024"/>
      <c r="EH26" s="1024"/>
      <c r="EI26" s="1024"/>
      <c r="EJ26" s="1024"/>
      <c r="EK26" s="1024"/>
      <c r="EL26" s="1024"/>
      <c r="EM26" s="1024"/>
      <c r="EN26" s="1024"/>
      <c r="EO26" s="1024"/>
      <c r="EP26" s="1024"/>
      <c r="EQ26" s="1024"/>
      <c r="ER26" s="1024"/>
      <c r="ES26" s="1024"/>
      <c r="ET26" s="1024"/>
      <c r="EU26" s="1024"/>
      <c r="EV26" s="1024"/>
      <c r="EW26" s="1024"/>
    </row>
    <row r="27" spans="1:219" ht="17.399999999999999" customHeight="1" x14ac:dyDescent="0.25">
      <c r="A27" s="1092"/>
      <c r="B27" s="1112"/>
      <c r="C27" s="1113"/>
      <c r="D27" s="111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4"/>
      <c r="AL27" s="1024"/>
      <c r="AM27" s="1024"/>
      <c r="AN27" s="1024"/>
      <c r="AO27" s="1024"/>
      <c r="AP27" s="1024"/>
      <c r="AQ27" s="1024"/>
      <c r="AR27" s="1024"/>
      <c r="AS27" s="1024"/>
      <c r="AT27" s="1024"/>
      <c r="AU27" s="1024"/>
      <c r="AV27" s="1024"/>
      <c r="AW27" s="1024"/>
      <c r="AX27" s="1024"/>
      <c r="AY27" s="1024"/>
      <c r="AZ27" s="1024"/>
      <c r="BA27" s="1024"/>
      <c r="BB27" s="1024"/>
      <c r="BC27" s="1024"/>
      <c r="BD27" s="1024"/>
      <c r="BE27" s="1024"/>
      <c r="BF27" s="1024"/>
      <c r="BG27" s="1024"/>
      <c r="BH27" s="1024"/>
      <c r="BI27" s="1024"/>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c r="CH27" s="1024"/>
      <c r="CI27" s="1024"/>
      <c r="CJ27" s="1024"/>
      <c r="CK27" s="1024"/>
      <c r="CL27" s="1024"/>
      <c r="CM27" s="1024"/>
      <c r="CN27" s="1024"/>
      <c r="CO27" s="1024"/>
      <c r="CP27" s="1024"/>
      <c r="CQ27" s="1024"/>
      <c r="CR27" s="1024"/>
      <c r="CS27" s="1024"/>
      <c r="CT27" s="1024"/>
      <c r="CU27" s="1024"/>
      <c r="CV27" s="1024"/>
      <c r="CW27" s="1024"/>
      <c r="CX27" s="1024"/>
      <c r="CY27" s="1024"/>
      <c r="CZ27" s="1024"/>
      <c r="DA27" s="1024"/>
      <c r="DB27" s="1024"/>
      <c r="DC27" s="1024"/>
      <c r="DD27" s="1024"/>
      <c r="DE27" s="1024"/>
      <c r="DF27" s="1024"/>
      <c r="DG27" s="1024"/>
      <c r="DH27" s="1024"/>
      <c r="DI27" s="1024"/>
      <c r="DJ27" s="1024"/>
      <c r="DK27" s="1024"/>
      <c r="DL27" s="1024"/>
      <c r="DM27" s="1024"/>
      <c r="DN27" s="1024"/>
      <c r="DO27" s="1024"/>
      <c r="DP27" s="1024"/>
      <c r="DQ27" s="1024"/>
      <c r="DR27" s="1024"/>
      <c r="DS27" s="1024"/>
      <c r="DT27" s="1024"/>
      <c r="DU27" s="1024"/>
      <c r="DV27" s="1024"/>
      <c r="DW27" s="1024"/>
      <c r="DX27" s="1024"/>
      <c r="DY27" s="1024"/>
      <c r="DZ27" s="1024"/>
      <c r="EA27" s="1024"/>
      <c r="EB27" s="1024"/>
      <c r="EC27" s="1024"/>
      <c r="ED27" s="1024"/>
      <c r="EE27" s="1024"/>
      <c r="EF27" s="1024"/>
      <c r="EG27" s="1024"/>
      <c r="EH27" s="1024"/>
      <c r="EI27" s="1024"/>
      <c r="EJ27" s="1024"/>
      <c r="EK27" s="1024"/>
      <c r="EL27" s="1024"/>
      <c r="EM27" s="1024"/>
      <c r="EN27" s="1024"/>
      <c r="EO27" s="1024"/>
      <c r="EP27" s="1024"/>
      <c r="EQ27" s="1024"/>
      <c r="ER27" s="1024"/>
      <c r="ES27" s="1024"/>
      <c r="ET27" s="1024"/>
      <c r="EU27" s="1024"/>
      <c r="EV27" s="1024"/>
      <c r="EW27" s="1024"/>
    </row>
    <row r="28" spans="1:219" ht="8.25" customHeight="1" x14ac:dyDescent="0.25">
      <c r="A28" s="1092"/>
      <c r="B28" s="1115"/>
      <c r="C28" s="1116"/>
      <c r="D28" s="1117"/>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4"/>
      <c r="BC28" s="1024"/>
      <c r="BD28" s="1024"/>
      <c r="BE28" s="1024"/>
      <c r="BF28" s="1024"/>
      <c r="BG28" s="1024"/>
      <c r="BH28" s="1024"/>
      <c r="BI28" s="1024"/>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c r="CH28" s="1024"/>
      <c r="CI28" s="1024"/>
      <c r="CJ28" s="1024"/>
      <c r="CK28" s="1024"/>
      <c r="CL28" s="1024"/>
      <c r="CM28" s="1024"/>
      <c r="CN28" s="1024"/>
      <c r="CO28" s="1024"/>
      <c r="CP28" s="1024"/>
      <c r="CQ28" s="1024"/>
      <c r="CR28" s="1024"/>
      <c r="CS28" s="1024"/>
      <c r="CT28" s="1024"/>
      <c r="CU28" s="1024"/>
      <c r="CV28" s="1024"/>
      <c r="CW28" s="1024"/>
      <c r="CX28" s="1024"/>
      <c r="CY28" s="1024"/>
      <c r="CZ28" s="1024"/>
      <c r="DA28" s="1024"/>
      <c r="DB28" s="1024"/>
      <c r="DC28" s="1024"/>
      <c r="DD28" s="1024"/>
      <c r="DE28" s="1024"/>
      <c r="DF28" s="1024"/>
      <c r="DG28" s="1024"/>
      <c r="DH28" s="1024"/>
      <c r="DI28" s="1024"/>
      <c r="DJ28" s="1024"/>
      <c r="DK28" s="1024"/>
      <c r="DL28" s="1024"/>
      <c r="DM28" s="1024"/>
      <c r="DN28" s="1024"/>
      <c r="DO28" s="1024"/>
      <c r="DP28" s="1024"/>
      <c r="DQ28" s="1024"/>
      <c r="DR28" s="1024"/>
      <c r="DS28" s="1024"/>
      <c r="DT28" s="1024"/>
      <c r="DU28" s="1024"/>
      <c r="DV28" s="1024"/>
      <c r="DW28" s="1024"/>
      <c r="DX28" s="1024"/>
      <c r="DY28" s="1024"/>
      <c r="DZ28" s="1024"/>
      <c r="EA28" s="1024"/>
      <c r="EB28" s="1024"/>
      <c r="EC28" s="1024"/>
      <c r="ED28" s="1024"/>
      <c r="EE28" s="1024"/>
      <c r="EF28" s="1024"/>
      <c r="EG28" s="1024"/>
      <c r="EH28" s="1024"/>
      <c r="EI28" s="1024"/>
      <c r="EJ28" s="1024"/>
      <c r="EK28" s="1024"/>
      <c r="EL28" s="1024"/>
      <c r="EM28" s="1024"/>
      <c r="EN28" s="1024"/>
      <c r="EO28" s="1024"/>
      <c r="EP28" s="1024"/>
      <c r="EQ28" s="1024"/>
      <c r="ER28" s="1024"/>
      <c r="ES28" s="1024"/>
      <c r="ET28" s="1024"/>
      <c r="EU28" s="1024"/>
      <c r="EV28" s="1024"/>
      <c r="EW28" s="1024"/>
    </row>
    <row r="29" spans="1:219" ht="19.95" customHeight="1" x14ac:dyDescent="0.25">
      <c r="A29" s="1092"/>
      <c r="B29" s="1105" t="s">
        <v>596</v>
      </c>
      <c r="C29" s="1106"/>
      <c r="D29" s="1107"/>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4"/>
      <c r="AY29" s="1024"/>
      <c r="AZ29" s="1024"/>
      <c r="BA29" s="1024"/>
      <c r="BB29" s="1024"/>
      <c r="BC29" s="1024"/>
      <c r="BD29" s="1024"/>
      <c r="BE29" s="1024"/>
      <c r="BF29" s="1024"/>
      <c r="BG29" s="1024"/>
      <c r="BH29" s="1024"/>
      <c r="BI29" s="1024"/>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c r="CH29" s="1024"/>
      <c r="CI29" s="1024"/>
      <c r="CJ29" s="1024"/>
      <c r="CK29" s="1024"/>
      <c r="CL29" s="1024"/>
      <c r="CM29" s="1024"/>
      <c r="CN29" s="1024"/>
      <c r="CO29" s="1024"/>
      <c r="CP29" s="1024"/>
      <c r="CQ29" s="1024"/>
      <c r="CR29" s="1024"/>
      <c r="CS29" s="1024"/>
      <c r="CT29" s="1024"/>
      <c r="CU29" s="1024"/>
      <c r="CV29" s="1024"/>
      <c r="CW29" s="1024"/>
      <c r="CX29" s="1024"/>
      <c r="CY29" s="1024"/>
      <c r="CZ29" s="1024"/>
      <c r="DA29" s="1024"/>
      <c r="DB29" s="1024"/>
      <c r="DC29" s="1024"/>
      <c r="DD29" s="1024"/>
      <c r="DE29" s="1024"/>
      <c r="DF29" s="1024"/>
      <c r="DG29" s="1024"/>
      <c r="DH29" s="1024"/>
      <c r="DI29" s="1024"/>
      <c r="DJ29" s="1024"/>
      <c r="DK29" s="1024"/>
      <c r="DL29" s="1024"/>
      <c r="DM29" s="1024"/>
      <c r="DN29" s="1024"/>
      <c r="DO29" s="1024"/>
      <c r="DP29" s="1024"/>
      <c r="DQ29" s="1024"/>
      <c r="DR29" s="1024"/>
      <c r="DS29" s="1024"/>
      <c r="DT29" s="1024"/>
      <c r="DU29" s="1024"/>
      <c r="DV29" s="1024"/>
      <c r="DW29" s="1024"/>
      <c r="DX29" s="1024"/>
      <c r="DY29" s="1024"/>
      <c r="DZ29" s="1024"/>
      <c r="EA29" s="1024"/>
      <c r="EB29" s="1024"/>
      <c r="EC29" s="1024"/>
      <c r="ED29" s="1024"/>
      <c r="EE29" s="1024"/>
      <c r="EF29" s="1024"/>
      <c r="EG29" s="1024"/>
      <c r="EH29" s="1024"/>
      <c r="EI29" s="1024"/>
      <c r="EJ29" s="1024"/>
      <c r="EK29" s="1024"/>
      <c r="EL29" s="1024"/>
      <c r="EM29" s="1024"/>
      <c r="EN29" s="1024"/>
      <c r="EO29" s="1024"/>
      <c r="EP29" s="1024"/>
      <c r="EQ29" s="1024"/>
      <c r="ER29" s="1024"/>
      <c r="ES29" s="1024"/>
      <c r="ET29" s="1024"/>
      <c r="EU29" s="1024"/>
      <c r="EV29" s="1024"/>
      <c r="EW29" s="1024"/>
      <c r="EX29" s="1108"/>
      <c r="EY29" s="1108"/>
      <c r="EZ29" s="1108"/>
      <c r="FA29" s="1108"/>
      <c r="FB29" s="1108"/>
      <c r="FC29" s="1108"/>
      <c r="FD29" s="1108"/>
      <c r="FE29" s="1108"/>
      <c r="FF29" s="1108"/>
      <c r="FG29" s="1108"/>
      <c r="FH29" s="1108"/>
      <c r="FI29" s="1108"/>
      <c r="FJ29" s="1108"/>
      <c r="FK29" s="1108"/>
      <c r="FL29" s="1108"/>
      <c r="FM29" s="1108"/>
      <c r="FN29" s="1108"/>
      <c r="FO29" s="1108"/>
      <c r="FP29" s="1108"/>
      <c r="FQ29" s="1108"/>
      <c r="FR29" s="1108"/>
      <c r="FS29" s="1108"/>
      <c r="FT29" s="1108"/>
      <c r="FU29" s="1108"/>
      <c r="FV29" s="1108"/>
      <c r="FW29" s="1108"/>
      <c r="FX29" s="1108"/>
      <c r="FY29" s="1108"/>
      <c r="FZ29" s="1108"/>
      <c r="GA29" s="1108"/>
      <c r="GB29" s="1108"/>
      <c r="GC29" s="1108"/>
      <c r="GD29" s="1108"/>
      <c r="GE29" s="1108"/>
      <c r="GF29" s="1108"/>
      <c r="GG29" s="1108"/>
      <c r="GH29" s="1108"/>
      <c r="GI29" s="1108"/>
      <c r="GJ29" s="1108"/>
      <c r="GK29" s="1108"/>
      <c r="GL29" s="1108"/>
      <c r="GM29" s="1108"/>
      <c r="GN29" s="1108"/>
      <c r="GO29" s="1108"/>
      <c r="GP29" s="1108"/>
      <c r="GQ29" s="1108"/>
      <c r="GR29" s="1108"/>
      <c r="GS29" s="1108"/>
      <c r="GT29" s="1108"/>
      <c r="GU29" s="1108"/>
      <c r="GV29" s="1108"/>
      <c r="GW29" s="1108"/>
      <c r="GX29" s="1108"/>
      <c r="GY29" s="1108"/>
      <c r="GZ29" s="1108"/>
      <c r="HA29" s="1108"/>
      <c r="HB29" s="1108"/>
      <c r="HC29" s="1108"/>
      <c r="HD29" s="1108"/>
      <c r="HE29" s="1108"/>
      <c r="HF29" s="1108"/>
      <c r="HG29" s="1108"/>
      <c r="HH29" s="1108"/>
      <c r="HI29" s="1108"/>
      <c r="HJ29" s="1108"/>
      <c r="HK29" s="1108"/>
    </row>
    <row r="30" spans="1:219" ht="9" customHeight="1" x14ac:dyDescent="0.25">
      <c r="A30" s="1092"/>
      <c r="B30" s="1109" t="s">
        <v>597</v>
      </c>
      <c r="C30" s="1110"/>
      <c r="D30" s="1111"/>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M30" s="1024"/>
      <c r="AN30" s="1024"/>
      <c r="AO30" s="1024"/>
      <c r="AP30" s="1024"/>
      <c r="AQ30" s="1024"/>
      <c r="AR30" s="1024"/>
      <c r="AS30" s="1024"/>
      <c r="AT30" s="1024"/>
      <c r="AU30" s="1024"/>
      <c r="AV30" s="1024"/>
      <c r="AW30" s="1024"/>
      <c r="AX30" s="1024"/>
      <c r="AY30" s="1024"/>
      <c r="AZ30" s="1024"/>
      <c r="BA30" s="1024"/>
      <c r="BB30" s="1024"/>
      <c r="BC30" s="1024"/>
      <c r="BD30" s="1024"/>
      <c r="BE30" s="1024"/>
      <c r="BF30" s="1024"/>
      <c r="BG30" s="1024"/>
      <c r="BH30" s="1024"/>
      <c r="BI30" s="1024"/>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c r="CH30" s="1024"/>
      <c r="CI30" s="1024"/>
      <c r="CJ30" s="1024"/>
      <c r="CK30" s="1024"/>
      <c r="CL30" s="1024"/>
      <c r="CM30" s="1024"/>
      <c r="CN30" s="1024"/>
      <c r="CO30" s="1024"/>
      <c r="CP30" s="1024"/>
      <c r="CQ30" s="1024"/>
      <c r="CR30" s="1024"/>
      <c r="CS30" s="1024"/>
      <c r="CT30" s="1024"/>
      <c r="CU30" s="1024"/>
      <c r="CV30" s="1024"/>
      <c r="CW30" s="1024"/>
      <c r="CX30" s="1024"/>
      <c r="CY30" s="1024"/>
      <c r="CZ30" s="1024"/>
      <c r="DA30" s="1024"/>
      <c r="DB30" s="1024"/>
      <c r="DC30" s="1024"/>
      <c r="DD30" s="1024"/>
      <c r="DE30" s="1024"/>
      <c r="DF30" s="1024"/>
      <c r="DG30" s="1024"/>
      <c r="DH30" s="1024"/>
      <c r="DI30" s="1024"/>
      <c r="DJ30" s="1024"/>
      <c r="DK30" s="1024"/>
      <c r="DL30" s="1024"/>
      <c r="DM30" s="1024"/>
      <c r="DN30" s="1024"/>
      <c r="DO30" s="1024"/>
      <c r="DP30" s="1024"/>
      <c r="DQ30" s="1024"/>
      <c r="DR30" s="1024"/>
      <c r="DS30" s="1024"/>
      <c r="DT30" s="1024"/>
      <c r="DU30" s="1024"/>
      <c r="DV30" s="1024"/>
      <c r="DW30" s="1024"/>
      <c r="DX30" s="1024"/>
      <c r="DY30" s="1024"/>
      <c r="DZ30" s="1024"/>
      <c r="EA30" s="1024"/>
      <c r="EB30" s="1024"/>
      <c r="EC30" s="1024"/>
      <c r="ED30" s="1024"/>
      <c r="EE30" s="1024"/>
      <c r="EF30" s="1024"/>
      <c r="EG30" s="1024"/>
      <c r="EH30" s="1024"/>
      <c r="EI30" s="1024"/>
      <c r="EJ30" s="1024"/>
      <c r="EK30" s="1024"/>
      <c r="EL30" s="1024"/>
      <c r="EM30" s="1024"/>
      <c r="EN30" s="1024"/>
      <c r="EO30" s="1024"/>
      <c r="EP30" s="1024"/>
      <c r="EQ30" s="1024"/>
      <c r="ER30" s="1024"/>
      <c r="ES30" s="1024"/>
      <c r="ET30" s="1024"/>
      <c r="EU30" s="1024"/>
      <c r="EV30" s="1024"/>
      <c r="EW30" s="1024"/>
    </row>
    <row r="31" spans="1:219" ht="17.399999999999999" customHeight="1" x14ac:dyDescent="0.25">
      <c r="A31" s="1092"/>
      <c r="B31" s="1112"/>
      <c r="C31" s="1113"/>
      <c r="D31" s="111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4"/>
      <c r="AQ31" s="1024"/>
      <c r="AR31" s="1024"/>
      <c r="AS31" s="1024"/>
      <c r="AT31" s="1024"/>
      <c r="AU31" s="1024"/>
      <c r="AV31" s="1024"/>
      <c r="AW31" s="1024"/>
      <c r="AX31" s="1024"/>
      <c r="AY31" s="1024"/>
      <c r="AZ31" s="1024"/>
      <c r="BA31" s="1024"/>
      <c r="BB31" s="1024"/>
      <c r="BC31" s="1024"/>
      <c r="BD31" s="1024"/>
      <c r="BE31" s="1024"/>
      <c r="BF31" s="1024"/>
      <c r="BG31" s="1024"/>
      <c r="BH31" s="1024"/>
      <c r="BI31" s="1024"/>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c r="CH31" s="1024"/>
      <c r="CI31" s="1024"/>
      <c r="CJ31" s="1024"/>
      <c r="CK31" s="1024"/>
      <c r="CL31" s="1024"/>
      <c r="CM31" s="1024"/>
      <c r="CN31" s="1024"/>
      <c r="CO31" s="1024"/>
      <c r="CP31" s="1024"/>
      <c r="CQ31" s="1024"/>
      <c r="CR31" s="1024"/>
      <c r="CS31" s="1024"/>
      <c r="CT31" s="1024"/>
      <c r="CU31" s="1024"/>
      <c r="CV31" s="1024"/>
      <c r="CW31" s="1024"/>
      <c r="CX31" s="1024"/>
      <c r="CY31" s="1024"/>
      <c r="CZ31" s="1024"/>
      <c r="DA31" s="1024"/>
      <c r="DB31" s="1024"/>
      <c r="DC31" s="1024"/>
      <c r="DD31" s="1024"/>
      <c r="DE31" s="1024"/>
      <c r="DF31" s="1024"/>
      <c r="DG31" s="1024"/>
      <c r="DH31" s="1024"/>
      <c r="DI31" s="1024"/>
      <c r="DJ31" s="1024"/>
      <c r="DK31" s="1024"/>
      <c r="DL31" s="1024"/>
      <c r="DM31" s="1024"/>
      <c r="DN31" s="1024"/>
      <c r="DO31" s="1024"/>
      <c r="DP31" s="1024"/>
      <c r="DQ31" s="1024"/>
      <c r="DR31" s="1024"/>
      <c r="DS31" s="1024"/>
      <c r="DT31" s="1024"/>
      <c r="DU31" s="1024"/>
      <c r="DV31" s="1024"/>
      <c r="DW31" s="1024"/>
      <c r="DX31" s="1024"/>
      <c r="DY31" s="1024"/>
      <c r="DZ31" s="1024"/>
      <c r="EA31" s="1024"/>
      <c r="EB31" s="1024"/>
      <c r="EC31" s="1024"/>
      <c r="ED31" s="1024"/>
      <c r="EE31" s="1024"/>
      <c r="EF31" s="1024"/>
      <c r="EG31" s="1024"/>
      <c r="EH31" s="1024"/>
      <c r="EI31" s="1024"/>
      <c r="EJ31" s="1024"/>
      <c r="EK31" s="1024"/>
      <c r="EL31" s="1024"/>
      <c r="EM31" s="1024"/>
      <c r="EN31" s="1024"/>
      <c r="EO31" s="1024"/>
      <c r="EP31" s="1024"/>
      <c r="EQ31" s="1024"/>
      <c r="ER31" s="1024"/>
      <c r="ES31" s="1024"/>
      <c r="ET31" s="1024"/>
      <c r="EU31" s="1024"/>
      <c r="EV31" s="1024"/>
      <c r="EW31" s="1024"/>
    </row>
    <row r="32" spans="1:219" ht="17.399999999999999" customHeight="1" x14ac:dyDescent="0.25">
      <c r="A32" s="1092"/>
      <c r="B32" s="1112"/>
      <c r="C32" s="1113"/>
      <c r="D32" s="111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c r="AX32" s="1024"/>
      <c r="AY32" s="1024"/>
      <c r="AZ32" s="1024"/>
      <c r="BA32" s="1024"/>
      <c r="BB32" s="1024"/>
      <c r="BC32" s="1024"/>
      <c r="BD32" s="1024"/>
      <c r="BE32" s="1024"/>
      <c r="BF32" s="1024"/>
      <c r="BG32" s="1024"/>
      <c r="BH32" s="1024"/>
      <c r="BI32" s="1024"/>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c r="CH32" s="1024"/>
      <c r="CI32" s="1024"/>
      <c r="CJ32" s="1024"/>
      <c r="CK32" s="1024"/>
      <c r="CL32" s="1024"/>
      <c r="CM32" s="1024"/>
      <c r="CN32" s="1024"/>
      <c r="CO32" s="1024"/>
      <c r="CP32" s="1024"/>
      <c r="CQ32" s="1024"/>
      <c r="CR32" s="1024"/>
      <c r="CS32" s="1024"/>
      <c r="CT32" s="1024"/>
      <c r="CU32" s="1024"/>
      <c r="CV32" s="1024"/>
      <c r="CW32" s="1024"/>
      <c r="CX32" s="1024"/>
      <c r="CY32" s="1024"/>
      <c r="CZ32" s="1024"/>
      <c r="DA32" s="1024"/>
      <c r="DB32" s="1024"/>
      <c r="DC32" s="1024"/>
      <c r="DD32" s="1024"/>
      <c r="DE32" s="1024"/>
      <c r="DF32" s="1024"/>
      <c r="DG32" s="1024"/>
      <c r="DH32" s="1024"/>
      <c r="DI32" s="1024"/>
      <c r="DJ32" s="1024"/>
      <c r="DK32" s="1024"/>
      <c r="DL32" s="1024"/>
      <c r="DM32" s="1024"/>
      <c r="DN32" s="1024"/>
      <c r="DO32" s="1024"/>
      <c r="DP32" s="1024"/>
      <c r="DQ32" s="1024"/>
      <c r="DR32" s="1024"/>
      <c r="DS32" s="1024"/>
      <c r="DT32" s="1024"/>
      <c r="DU32" s="1024"/>
      <c r="DV32" s="1024"/>
      <c r="DW32" s="1024"/>
      <c r="DX32" s="1024"/>
      <c r="DY32" s="1024"/>
      <c r="DZ32" s="1024"/>
      <c r="EA32" s="1024"/>
      <c r="EB32" s="1024"/>
      <c r="EC32" s="1024"/>
      <c r="ED32" s="1024"/>
      <c r="EE32" s="1024"/>
      <c r="EF32" s="1024"/>
      <c r="EG32" s="1024"/>
      <c r="EH32" s="1024"/>
      <c r="EI32" s="1024"/>
      <c r="EJ32" s="1024"/>
      <c r="EK32" s="1024"/>
      <c r="EL32" s="1024"/>
      <c r="EM32" s="1024"/>
      <c r="EN32" s="1024"/>
      <c r="EO32" s="1024"/>
      <c r="EP32" s="1024"/>
      <c r="EQ32" s="1024"/>
      <c r="ER32" s="1024"/>
      <c r="ES32" s="1024"/>
      <c r="ET32" s="1024"/>
      <c r="EU32" s="1024"/>
      <c r="EV32" s="1024"/>
      <c r="EW32" s="1024"/>
    </row>
    <row r="33" spans="1:219" ht="17.399999999999999" customHeight="1" x14ac:dyDescent="0.25">
      <c r="A33" s="1092"/>
      <c r="B33" s="1112"/>
      <c r="C33" s="1113"/>
      <c r="D33" s="111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c r="AX33" s="1024"/>
      <c r="AY33" s="1024"/>
      <c r="AZ33" s="1024"/>
      <c r="BA33" s="1024"/>
      <c r="BB33" s="1024"/>
      <c r="BC33" s="1024"/>
      <c r="BD33" s="1024"/>
      <c r="BE33" s="1024"/>
      <c r="BF33" s="1024"/>
      <c r="BG33" s="1024"/>
      <c r="BH33" s="1024"/>
      <c r="BI33" s="1024"/>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c r="CH33" s="1024"/>
      <c r="CI33" s="1024"/>
      <c r="CJ33" s="1024"/>
      <c r="CK33" s="1024"/>
      <c r="CL33" s="1024"/>
      <c r="CM33" s="1024"/>
      <c r="CN33" s="1024"/>
      <c r="CO33" s="1024"/>
      <c r="CP33" s="1024"/>
      <c r="CQ33" s="1024"/>
      <c r="CR33" s="1024"/>
      <c r="CS33" s="1024"/>
      <c r="CT33" s="1024"/>
      <c r="CU33" s="1024"/>
      <c r="CV33" s="1024"/>
      <c r="CW33" s="1024"/>
      <c r="CX33" s="1024"/>
      <c r="CY33" s="1024"/>
      <c r="CZ33" s="1024"/>
      <c r="DA33" s="1024"/>
      <c r="DB33" s="1024"/>
      <c r="DC33" s="1024"/>
      <c r="DD33" s="1024"/>
      <c r="DE33" s="1024"/>
      <c r="DF33" s="1024"/>
      <c r="DG33" s="1024"/>
      <c r="DH33" s="1024"/>
      <c r="DI33" s="1024"/>
      <c r="DJ33" s="1024"/>
      <c r="DK33" s="1024"/>
      <c r="DL33" s="1024"/>
      <c r="DM33" s="1024"/>
      <c r="DN33" s="1024"/>
      <c r="DO33" s="1024"/>
      <c r="DP33" s="1024"/>
      <c r="DQ33" s="1024"/>
      <c r="DR33" s="1024"/>
      <c r="DS33" s="1024"/>
      <c r="DT33" s="1024"/>
      <c r="DU33" s="1024"/>
      <c r="DV33" s="1024"/>
      <c r="DW33" s="1024"/>
      <c r="DX33" s="1024"/>
      <c r="DY33" s="1024"/>
      <c r="DZ33" s="1024"/>
      <c r="EA33" s="1024"/>
      <c r="EB33" s="1024"/>
      <c r="EC33" s="1024"/>
      <c r="ED33" s="1024"/>
      <c r="EE33" s="1024"/>
      <c r="EF33" s="1024"/>
      <c r="EG33" s="1024"/>
      <c r="EH33" s="1024"/>
      <c r="EI33" s="1024"/>
      <c r="EJ33" s="1024"/>
      <c r="EK33" s="1024"/>
      <c r="EL33" s="1024"/>
      <c r="EM33" s="1024"/>
      <c r="EN33" s="1024"/>
      <c r="EO33" s="1024"/>
      <c r="EP33" s="1024"/>
      <c r="EQ33" s="1024"/>
      <c r="ER33" s="1024"/>
      <c r="ES33" s="1024"/>
      <c r="ET33" s="1024"/>
      <c r="EU33" s="1024"/>
      <c r="EV33" s="1024"/>
      <c r="EW33" s="1024"/>
    </row>
    <row r="34" spans="1:219" ht="24.75" customHeight="1" x14ac:dyDescent="0.25">
      <c r="A34" s="1092"/>
      <c r="B34" s="1115"/>
      <c r="C34" s="1116"/>
      <c r="D34" s="1117"/>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4"/>
      <c r="AY34" s="1024"/>
      <c r="AZ34" s="1024"/>
      <c r="BA34" s="1024"/>
      <c r="BB34" s="1024"/>
      <c r="BC34" s="1024"/>
      <c r="BD34" s="1024"/>
      <c r="BE34" s="1024"/>
      <c r="BF34" s="1024"/>
      <c r="BG34" s="1024"/>
      <c r="BH34" s="1024"/>
      <c r="BI34" s="1024"/>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c r="CH34" s="1024"/>
      <c r="CI34" s="1024"/>
      <c r="CJ34" s="1024"/>
      <c r="CK34" s="1024"/>
      <c r="CL34" s="1024"/>
      <c r="CM34" s="1024"/>
      <c r="CN34" s="1024"/>
      <c r="CO34" s="1024"/>
      <c r="CP34" s="1024"/>
      <c r="CQ34" s="1024"/>
      <c r="CR34" s="1024"/>
      <c r="CS34" s="1024"/>
      <c r="CT34" s="1024"/>
      <c r="CU34" s="1024"/>
      <c r="CV34" s="1024"/>
      <c r="CW34" s="1024"/>
      <c r="CX34" s="1024"/>
      <c r="CY34" s="1024"/>
      <c r="CZ34" s="1024"/>
      <c r="DA34" s="1024"/>
      <c r="DB34" s="1024"/>
      <c r="DC34" s="1024"/>
      <c r="DD34" s="1024"/>
      <c r="DE34" s="1024"/>
      <c r="DF34" s="1024"/>
      <c r="DG34" s="1024"/>
      <c r="DH34" s="1024"/>
      <c r="DI34" s="1024"/>
      <c r="DJ34" s="1024"/>
      <c r="DK34" s="1024"/>
      <c r="DL34" s="1024"/>
      <c r="DM34" s="1024"/>
      <c r="DN34" s="1024"/>
      <c r="DO34" s="1024"/>
      <c r="DP34" s="1024"/>
      <c r="DQ34" s="1024"/>
      <c r="DR34" s="1024"/>
      <c r="DS34" s="1024"/>
      <c r="DT34" s="1024"/>
      <c r="DU34" s="1024"/>
      <c r="DV34" s="1024"/>
      <c r="DW34" s="1024"/>
      <c r="DX34" s="1024"/>
      <c r="DY34" s="1024"/>
      <c r="DZ34" s="1024"/>
      <c r="EA34" s="1024"/>
      <c r="EB34" s="1024"/>
      <c r="EC34" s="1024"/>
      <c r="ED34" s="1024"/>
      <c r="EE34" s="1024"/>
      <c r="EF34" s="1024"/>
      <c r="EG34" s="1024"/>
      <c r="EH34" s="1024"/>
      <c r="EI34" s="1024"/>
      <c r="EJ34" s="1024"/>
      <c r="EK34" s="1024"/>
      <c r="EL34" s="1024"/>
      <c r="EM34" s="1024"/>
      <c r="EN34" s="1024"/>
      <c r="EO34" s="1024"/>
      <c r="EP34" s="1024"/>
      <c r="EQ34" s="1024"/>
      <c r="ER34" s="1024"/>
      <c r="ES34" s="1024"/>
      <c r="ET34" s="1024"/>
      <c r="EU34" s="1024"/>
      <c r="EV34" s="1024"/>
      <c r="EW34" s="1024"/>
    </row>
    <row r="35" spans="1:219" ht="19.5" customHeight="1" x14ac:dyDescent="0.25">
      <c r="A35" s="1092"/>
      <c r="B35" s="1105" t="s">
        <v>598</v>
      </c>
      <c r="C35" s="1106"/>
      <c r="D35" s="1107"/>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4"/>
      <c r="BC35" s="1024"/>
      <c r="BD35" s="1024"/>
      <c r="BE35" s="1024"/>
      <c r="BF35" s="1024"/>
      <c r="BG35" s="1024"/>
      <c r="BH35" s="1024"/>
      <c r="BI35" s="1024"/>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c r="CH35" s="1024"/>
      <c r="CI35" s="1024"/>
      <c r="CJ35" s="1024"/>
      <c r="CK35" s="1024"/>
      <c r="CL35" s="1024"/>
      <c r="CM35" s="1024"/>
      <c r="CN35" s="1024"/>
      <c r="CO35" s="1024"/>
      <c r="CP35" s="1024"/>
      <c r="CQ35" s="1024"/>
      <c r="CR35" s="1024"/>
      <c r="CS35" s="1024"/>
      <c r="CT35" s="1024"/>
      <c r="CU35" s="1024"/>
      <c r="CV35" s="1024"/>
      <c r="CW35" s="1024"/>
      <c r="CX35" s="1024"/>
      <c r="CY35" s="1024"/>
      <c r="CZ35" s="1024"/>
      <c r="DA35" s="1024"/>
      <c r="DB35" s="1024"/>
      <c r="DC35" s="1024"/>
      <c r="DD35" s="1024"/>
      <c r="DE35" s="1024"/>
      <c r="DF35" s="1024"/>
      <c r="DG35" s="1024"/>
      <c r="DH35" s="1024"/>
      <c r="DI35" s="1024"/>
      <c r="DJ35" s="1024"/>
      <c r="DK35" s="1024"/>
      <c r="DL35" s="1024"/>
      <c r="DM35" s="1024"/>
      <c r="DN35" s="1024"/>
      <c r="DO35" s="1024"/>
      <c r="DP35" s="1024"/>
      <c r="DQ35" s="1024"/>
      <c r="DR35" s="1024"/>
      <c r="DS35" s="1024"/>
      <c r="DT35" s="1024"/>
      <c r="DU35" s="1024"/>
      <c r="DV35" s="1024"/>
      <c r="DW35" s="1024"/>
      <c r="DX35" s="1024"/>
      <c r="DY35" s="1024"/>
      <c r="DZ35" s="1024"/>
      <c r="EA35" s="1024"/>
      <c r="EB35" s="1024"/>
      <c r="EC35" s="1024"/>
      <c r="ED35" s="1024"/>
      <c r="EE35" s="1024"/>
      <c r="EF35" s="1024"/>
      <c r="EG35" s="1024"/>
      <c r="EH35" s="1024"/>
      <c r="EI35" s="1024"/>
      <c r="EJ35" s="1024"/>
      <c r="EK35" s="1024"/>
      <c r="EL35" s="1024"/>
      <c r="EM35" s="1024"/>
      <c r="EN35" s="1024"/>
      <c r="EO35" s="1024"/>
      <c r="EP35" s="1024"/>
      <c r="EQ35" s="1024"/>
      <c r="ER35" s="1024"/>
      <c r="ES35" s="1024"/>
      <c r="ET35" s="1024"/>
      <c r="EU35" s="1024"/>
      <c r="EV35" s="1024"/>
      <c r="EW35" s="1024"/>
      <c r="EX35" s="1108"/>
      <c r="EY35" s="1108"/>
      <c r="EZ35" s="1108"/>
      <c r="FA35" s="1108"/>
      <c r="FB35" s="1108"/>
      <c r="FC35" s="1108"/>
      <c r="FD35" s="1108"/>
      <c r="FE35" s="1108"/>
      <c r="FF35" s="1108"/>
      <c r="FG35" s="1108"/>
      <c r="FH35" s="1108"/>
      <c r="FI35" s="1108"/>
      <c r="FJ35" s="1108"/>
      <c r="FK35" s="1108"/>
      <c r="FL35" s="1108"/>
      <c r="FM35" s="1108"/>
      <c r="FN35" s="1108"/>
      <c r="FO35" s="1108"/>
      <c r="FP35" s="1108"/>
      <c r="FQ35" s="1108"/>
      <c r="FR35" s="1108"/>
      <c r="FS35" s="1108"/>
      <c r="FT35" s="1108"/>
      <c r="FU35" s="1108"/>
      <c r="FV35" s="1108"/>
      <c r="FW35" s="1108"/>
      <c r="FX35" s="1108"/>
      <c r="FY35" s="1108"/>
      <c r="FZ35" s="1108"/>
      <c r="GA35" s="1108"/>
      <c r="GB35" s="1108"/>
      <c r="GC35" s="1108"/>
      <c r="GD35" s="1108"/>
      <c r="GE35" s="1108"/>
      <c r="GF35" s="1108"/>
      <c r="GG35" s="1108"/>
      <c r="GH35" s="1108"/>
      <c r="GI35" s="1108"/>
      <c r="GJ35" s="1108"/>
      <c r="GK35" s="1108"/>
      <c r="GL35" s="1108"/>
      <c r="GM35" s="1108"/>
      <c r="GN35" s="1108"/>
      <c r="GO35" s="1108"/>
      <c r="GP35" s="1108"/>
      <c r="GQ35" s="1108"/>
      <c r="GR35" s="1108"/>
      <c r="GS35" s="1108"/>
      <c r="GT35" s="1108"/>
      <c r="GU35" s="1108"/>
      <c r="GV35" s="1108"/>
      <c r="GW35" s="1108"/>
      <c r="GX35" s="1108"/>
      <c r="GY35" s="1108"/>
      <c r="GZ35" s="1108"/>
      <c r="HA35" s="1108"/>
      <c r="HB35" s="1108"/>
      <c r="HC35" s="1108"/>
      <c r="HD35" s="1108"/>
      <c r="HE35" s="1108"/>
      <c r="HF35" s="1108"/>
      <c r="HG35" s="1108"/>
      <c r="HH35" s="1108"/>
      <c r="HI35" s="1108"/>
      <c r="HJ35" s="1108"/>
      <c r="HK35" s="1108"/>
    </row>
    <row r="36" spans="1:219" ht="35.1" customHeight="1" x14ac:dyDescent="0.25">
      <c r="A36" s="1092"/>
      <c r="B36" s="1118" t="s">
        <v>599</v>
      </c>
      <c r="C36" s="1119" t="s">
        <v>600</v>
      </c>
      <c r="D36" s="1120"/>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4"/>
      <c r="BC36" s="1024"/>
      <c r="BD36" s="1024"/>
      <c r="BE36" s="1024"/>
      <c r="BF36" s="1024"/>
      <c r="BG36" s="1024"/>
      <c r="BH36" s="1024"/>
      <c r="BI36" s="1024"/>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c r="CH36" s="1024"/>
      <c r="CI36" s="1024"/>
      <c r="CJ36" s="1024"/>
      <c r="CK36" s="1024"/>
      <c r="CL36" s="1024"/>
      <c r="CM36" s="1024"/>
      <c r="CN36" s="1024"/>
      <c r="CO36" s="1024"/>
      <c r="CP36" s="1024"/>
      <c r="CQ36" s="1024"/>
      <c r="CR36" s="1024"/>
      <c r="CS36" s="1024"/>
      <c r="CT36" s="1024"/>
      <c r="CU36" s="1024"/>
      <c r="CV36" s="1024"/>
      <c r="CW36" s="1024"/>
      <c r="CX36" s="1024"/>
      <c r="CY36" s="1024"/>
      <c r="CZ36" s="1024"/>
      <c r="DA36" s="1024"/>
      <c r="DB36" s="1024"/>
      <c r="DC36" s="1024"/>
      <c r="DD36" s="1024"/>
      <c r="DE36" s="1024"/>
      <c r="DF36" s="1024"/>
      <c r="DG36" s="1024"/>
      <c r="DH36" s="1024"/>
      <c r="DI36" s="1024"/>
      <c r="DJ36" s="1024"/>
      <c r="DK36" s="1024"/>
      <c r="DL36" s="1024"/>
      <c r="DM36" s="1024"/>
      <c r="DN36" s="1024"/>
      <c r="DO36" s="1024"/>
      <c r="DP36" s="1024"/>
      <c r="DQ36" s="1024"/>
      <c r="DR36" s="1024"/>
      <c r="DS36" s="1024"/>
      <c r="DT36" s="1024"/>
      <c r="DU36" s="1024"/>
      <c r="DV36" s="1024"/>
      <c r="DW36" s="1024"/>
      <c r="DX36" s="1024"/>
      <c r="DY36" s="1024"/>
      <c r="DZ36" s="1024"/>
      <c r="EA36" s="1024"/>
      <c r="EB36" s="1024"/>
      <c r="EC36" s="1024"/>
      <c r="ED36" s="1024"/>
      <c r="EE36" s="1024"/>
      <c r="EF36" s="1024"/>
      <c r="EG36" s="1024"/>
      <c r="EH36" s="1024"/>
      <c r="EI36" s="1024"/>
      <c r="EJ36" s="1024"/>
      <c r="EK36" s="1024"/>
      <c r="EL36" s="1024"/>
      <c r="EM36" s="1024"/>
      <c r="EN36" s="1024"/>
      <c r="EO36" s="1024"/>
      <c r="EP36" s="1024"/>
      <c r="EQ36" s="1024"/>
      <c r="ER36" s="1024"/>
      <c r="ES36" s="1024"/>
      <c r="ET36" s="1024"/>
      <c r="EU36" s="1024"/>
      <c r="EV36" s="1024"/>
      <c r="EW36" s="1024"/>
    </row>
    <row r="37" spans="1:219" ht="35.1" customHeight="1" x14ac:dyDescent="0.25">
      <c r="A37" s="1092"/>
      <c r="B37" s="1121"/>
      <c r="C37" s="1119" t="s">
        <v>601</v>
      </c>
      <c r="D37" s="1120"/>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4"/>
      <c r="BC37" s="1024"/>
      <c r="BD37" s="1024"/>
      <c r="BE37" s="1024"/>
      <c r="BF37" s="1024"/>
      <c r="BG37" s="1024"/>
      <c r="BH37" s="1024"/>
      <c r="BI37" s="1024"/>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c r="CH37" s="1024"/>
      <c r="CI37" s="1024"/>
      <c r="CJ37" s="1024"/>
      <c r="CK37" s="1024"/>
      <c r="CL37" s="1024"/>
      <c r="CM37" s="1024"/>
      <c r="CN37" s="1024"/>
      <c r="CO37" s="1024"/>
      <c r="CP37" s="1024"/>
      <c r="CQ37" s="1024"/>
      <c r="CR37" s="1024"/>
      <c r="CS37" s="1024"/>
      <c r="CT37" s="1024"/>
      <c r="CU37" s="1024"/>
      <c r="CV37" s="1024"/>
      <c r="CW37" s="1024"/>
      <c r="CX37" s="1024"/>
      <c r="CY37" s="1024"/>
      <c r="CZ37" s="1024"/>
      <c r="DA37" s="1024"/>
      <c r="DB37" s="1024"/>
      <c r="DC37" s="1024"/>
      <c r="DD37" s="1024"/>
      <c r="DE37" s="1024"/>
      <c r="DF37" s="1024"/>
      <c r="DG37" s="1024"/>
      <c r="DH37" s="1024"/>
      <c r="DI37" s="1024"/>
      <c r="DJ37" s="1024"/>
      <c r="DK37" s="1024"/>
      <c r="DL37" s="1024"/>
      <c r="DM37" s="1024"/>
      <c r="DN37" s="1024"/>
      <c r="DO37" s="1024"/>
      <c r="DP37" s="1024"/>
      <c r="DQ37" s="1024"/>
      <c r="DR37" s="1024"/>
      <c r="DS37" s="1024"/>
      <c r="DT37" s="1024"/>
      <c r="DU37" s="1024"/>
      <c r="DV37" s="1024"/>
      <c r="DW37" s="1024"/>
      <c r="DX37" s="1024"/>
      <c r="DY37" s="1024"/>
      <c r="DZ37" s="1024"/>
      <c r="EA37" s="1024"/>
      <c r="EB37" s="1024"/>
      <c r="EC37" s="1024"/>
      <c r="ED37" s="1024"/>
      <c r="EE37" s="1024"/>
      <c r="EF37" s="1024"/>
      <c r="EG37" s="1024"/>
      <c r="EH37" s="1024"/>
      <c r="EI37" s="1024"/>
      <c r="EJ37" s="1024"/>
      <c r="EK37" s="1024"/>
      <c r="EL37" s="1024"/>
      <c r="EM37" s="1024"/>
      <c r="EN37" s="1024"/>
      <c r="EO37" s="1024"/>
      <c r="EP37" s="1024"/>
      <c r="EQ37" s="1024"/>
      <c r="ER37" s="1024"/>
      <c r="ES37" s="1024"/>
      <c r="ET37" s="1024"/>
      <c r="EU37" s="1024"/>
      <c r="EV37" s="1024"/>
      <c r="EW37" s="1024"/>
    </row>
    <row r="38" spans="1:219" ht="35.1" customHeight="1" thickBot="1" x14ac:dyDescent="0.3">
      <c r="A38" s="1092"/>
      <c r="B38" s="1122"/>
      <c r="C38" s="1123" t="s">
        <v>602</v>
      </c>
      <c r="D38" s="11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c r="CH38" s="1024"/>
      <c r="CI38" s="1024"/>
      <c r="CJ38" s="1024"/>
      <c r="CK38" s="1024"/>
      <c r="CL38" s="1024"/>
      <c r="CM38" s="1024"/>
      <c r="CN38" s="1024"/>
      <c r="CO38" s="1024"/>
      <c r="CP38" s="1024"/>
      <c r="CQ38" s="1024"/>
      <c r="CR38" s="1024"/>
      <c r="CS38" s="1024"/>
      <c r="CT38" s="1024"/>
      <c r="CU38" s="1024"/>
      <c r="CV38" s="1024"/>
      <c r="CW38" s="1024"/>
      <c r="CX38" s="1024"/>
      <c r="CY38" s="1024"/>
      <c r="CZ38" s="1024"/>
      <c r="DA38" s="1024"/>
      <c r="DB38" s="1024"/>
      <c r="DC38" s="1024"/>
      <c r="DD38" s="1024"/>
      <c r="DE38" s="1024"/>
      <c r="DF38" s="1024"/>
      <c r="DG38" s="1024"/>
      <c r="DH38" s="1024"/>
      <c r="DI38" s="1024"/>
      <c r="DJ38" s="1024"/>
      <c r="DK38" s="1024"/>
      <c r="DL38" s="1024"/>
      <c r="DM38" s="1024"/>
      <c r="DN38" s="1024"/>
      <c r="DO38" s="1024"/>
      <c r="DP38" s="1024"/>
      <c r="DQ38" s="1024"/>
      <c r="DR38" s="1024"/>
      <c r="DS38" s="1024"/>
      <c r="DT38" s="1024"/>
      <c r="DU38" s="1024"/>
      <c r="DV38" s="1024"/>
      <c r="DW38" s="1024"/>
      <c r="DX38" s="1024"/>
      <c r="DY38" s="1024"/>
      <c r="DZ38" s="1024"/>
      <c r="EA38" s="1024"/>
      <c r="EB38" s="1024"/>
      <c r="EC38" s="1024"/>
      <c r="ED38" s="1024"/>
      <c r="EE38" s="1024"/>
      <c r="EF38" s="1024"/>
      <c r="EG38" s="1024"/>
      <c r="EH38" s="1024"/>
      <c r="EI38" s="1024"/>
      <c r="EJ38" s="1024"/>
      <c r="EK38" s="1024"/>
      <c r="EL38" s="1024"/>
      <c r="EM38" s="1024"/>
      <c r="EN38" s="1024"/>
      <c r="EO38" s="1024"/>
      <c r="EP38" s="1024"/>
      <c r="EQ38" s="1024"/>
      <c r="ER38" s="1024"/>
      <c r="ES38" s="1024"/>
      <c r="ET38" s="1024"/>
      <c r="EU38" s="1024"/>
      <c r="EV38" s="1024"/>
      <c r="EW38" s="1024"/>
    </row>
    <row r="39" spans="1:219" ht="12.75" customHeight="1" x14ac:dyDescent="0.25">
      <c r="B39" s="1024"/>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c r="CH39" s="1024"/>
      <c r="CI39" s="1024"/>
      <c r="CJ39" s="1024"/>
      <c r="CK39" s="1024"/>
      <c r="CL39" s="1024"/>
      <c r="CM39" s="1024"/>
      <c r="CN39" s="1024"/>
      <c r="CO39" s="1024"/>
      <c r="CP39" s="1024"/>
      <c r="CQ39" s="1024"/>
      <c r="CR39" s="1024"/>
      <c r="CS39" s="1024"/>
      <c r="CT39" s="1024"/>
      <c r="CU39" s="1024"/>
      <c r="CV39" s="1024"/>
      <c r="CW39" s="1024"/>
      <c r="CX39" s="1024"/>
      <c r="CY39" s="1024"/>
      <c r="CZ39" s="1024"/>
      <c r="DA39" s="1024"/>
      <c r="DB39" s="1024"/>
      <c r="DC39" s="1024"/>
      <c r="DD39" s="1024"/>
      <c r="DE39" s="1024"/>
      <c r="DF39" s="1024"/>
      <c r="DG39" s="1024"/>
      <c r="DH39" s="1024"/>
      <c r="DI39" s="1024"/>
      <c r="DJ39" s="1024"/>
      <c r="DK39" s="1024"/>
      <c r="DL39" s="1024"/>
      <c r="DM39" s="1024"/>
      <c r="DN39" s="1024"/>
      <c r="DO39" s="1024"/>
      <c r="DP39" s="1024"/>
      <c r="DQ39" s="1024"/>
      <c r="DR39" s="1024"/>
      <c r="DS39" s="1024"/>
      <c r="DT39" s="1024"/>
      <c r="DU39" s="1024"/>
      <c r="DV39" s="1024"/>
      <c r="DW39" s="1024"/>
      <c r="DX39" s="1024"/>
      <c r="DY39" s="1024"/>
      <c r="DZ39" s="1024"/>
      <c r="EA39" s="1024"/>
      <c r="EB39" s="1024"/>
      <c r="EC39" s="1024"/>
      <c r="ED39" s="1024"/>
      <c r="EE39" s="1024"/>
      <c r="EF39" s="1024"/>
      <c r="EG39" s="1024"/>
      <c r="EH39" s="1024"/>
      <c r="EI39" s="1024"/>
      <c r="EJ39" s="1024"/>
      <c r="EK39" s="1024"/>
      <c r="EL39" s="1024"/>
      <c r="EM39" s="1024"/>
      <c r="EN39" s="1024"/>
      <c r="EO39" s="1024"/>
      <c r="EP39" s="1024"/>
      <c r="EQ39" s="1024"/>
      <c r="ER39" s="1024"/>
      <c r="ES39" s="1024"/>
      <c r="ET39" s="1024"/>
      <c r="EU39" s="1024"/>
      <c r="EV39" s="1024"/>
      <c r="EW39" s="1024"/>
    </row>
    <row r="40" spans="1:219" ht="12.75" customHeight="1" x14ac:dyDescent="0.25">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4"/>
      <c r="AK40" s="1024"/>
      <c r="AL40" s="1024"/>
      <c r="AM40" s="1024"/>
      <c r="AN40" s="1024"/>
      <c r="AO40" s="1024"/>
      <c r="AP40" s="1024"/>
      <c r="AQ40" s="1024"/>
      <c r="AR40" s="1024"/>
      <c r="AS40" s="1024"/>
      <c r="AT40" s="1024"/>
      <c r="AU40" s="1024"/>
      <c r="AV40" s="1024"/>
      <c r="AW40" s="1024"/>
      <c r="AX40" s="1024"/>
      <c r="AY40" s="1024"/>
      <c r="AZ40" s="1024"/>
      <c r="BA40" s="1024"/>
      <c r="BB40" s="1024"/>
      <c r="BC40" s="1024"/>
      <c r="BD40" s="1024"/>
      <c r="BE40" s="1024"/>
      <c r="BF40" s="1024"/>
      <c r="BG40" s="1024"/>
      <c r="BH40" s="1024"/>
      <c r="BI40" s="1024"/>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c r="CH40" s="1024"/>
      <c r="CI40" s="1024"/>
      <c r="CJ40" s="1024"/>
      <c r="CK40" s="1024"/>
      <c r="CL40" s="1024"/>
      <c r="CM40" s="1024"/>
      <c r="CN40" s="1024"/>
      <c r="CO40" s="1024"/>
      <c r="CP40" s="1024"/>
      <c r="CQ40" s="1024"/>
      <c r="CR40" s="1024"/>
      <c r="CS40" s="1024"/>
      <c r="CT40" s="1024"/>
      <c r="CU40" s="1024"/>
      <c r="CV40" s="1024"/>
      <c r="CW40" s="1024"/>
      <c r="CX40" s="1024"/>
      <c r="CY40" s="1024"/>
      <c r="CZ40" s="1024"/>
      <c r="DA40" s="1024"/>
      <c r="DB40" s="1024"/>
      <c r="DC40" s="1024"/>
      <c r="DD40" s="1024"/>
      <c r="DE40" s="1024"/>
      <c r="DF40" s="1024"/>
      <c r="DG40" s="1024"/>
      <c r="DH40" s="1024"/>
      <c r="DI40" s="1024"/>
      <c r="DJ40" s="1024"/>
      <c r="DK40" s="1024"/>
      <c r="DL40" s="1024"/>
      <c r="DM40" s="1024"/>
      <c r="DN40" s="1024"/>
      <c r="DO40" s="1024"/>
      <c r="DP40" s="1024"/>
      <c r="DQ40" s="1024"/>
      <c r="DR40" s="1024"/>
      <c r="DS40" s="1024"/>
      <c r="DT40" s="1024"/>
      <c r="DU40" s="1024"/>
      <c r="DV40" s="1024"/>
      <c r="DW40" s="1024"/>
      <c r="DX40" s="1024"/>
      <c r="DY40" s="1024"/>
      <c r="DZ40" s="1024"/>
      <c r="EA40" s="1024"/>
      <c r="EB40" s="1024"/>
      <c r="EC40" s="1024"/>
      <c r="ED40" s="1024"/>
      <c r="EE40" s="1024"/>
      <c r="EF40" s="1024"/>
      <c r="EG40" s="1024"/>
      <c r="EH40" s="1024"/>
      <c r="EI40" s="1024"/>
      <c r="EJ40" s="1024"/>
      <c r="EK40" s="1024"/>
      <c r="EL40" s="1024"/>
      <c r="EM40" s="1024"/>
      <c r="EN40" s="1024"/>
      <c r="EO40" s="1024"/>
      <c r="EP40" s="1024"/>
      <c r="EQ40" s="1024"/>
      <c r="ER40" s="1024"/>
      <c r="ES40" s="1024"/>
      <c r="ET40" s="1024"/>
      <c r="EU40" s="1024"/>
      <c r="EV40" s="1024"/>
      <c r="EW40" s="1024"/>
    </row>
    <row r="41" spans="1:219" ht="12.75" customHeight="1" x14ac:dyDescent="0.25">
      <c r="B41" s="1024"/>
      <c r="C41" s="1024"/>
      <c r="D41" s="1024"/>
      <c r="E41" s="1024"/>
      <c r="F41" s="1024"/>
      <c r="G41" s="1024"/>
      <c r="H41" s="1024"/>
      <c r="I41" s="1024"/>
      <c r="J41" s="1024"/>
      <c r="K41" s="1024"/>
      <c r="L41" s="1024"/>
      <c r="M41" s="1024"/>
      <c r="N41" s="1024"/>
      <c r="O41" s="1024"/>
      <c r="P41" s="1024"/>
      <c r="Q41" s="1024"/>
      <c r="R41" s="1024"/>
      <c r="S41" s="1024"/>
      <c r="T41" s="1024"/>
      <c r="U41" s="1024"/>
      <c r="V41" s="1024"/>
      <c r="W41" s="1024"/>
      <c r="X41" s="1024"/>
      <c r="Y41" s="1024"/>
      <c r="Z41" s="1024"/>
      <c r="AA41" s="1024"/>
      <c r="AB41" s="1024"/>
      <c r="AC41" s="1024"/>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4"/>
      <c r="AY41" s="1024"/>
      <c r="AZ41" s="1024"/>
      <c r="BA41" s="1024"/>
      <c r="BB41" s="1024"/>
      <c r="BC41" s="1024"/>
      <c r="BD41" s="1024"/>
      <c r="BE41" s="1024"/>
      <c r="BF41" s="1024"/>
      <c r="BG41" s="1024"/>
      <c r="BH41" s="1024"/>
      <c r="BI41" s="1024"/>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c r="CH41" s="1024"/>
      <c r="CI41" s="1024"/>
      <c r="CJ41" s="1024"/>
      <c r="CK41" s="1024"/>
      <c r="CL41" s="1024"/>
      <c r="CM41" s="1024"/>
      <c r="CN41" s="1024"/>
      <c r="CO41" s="1024"/>
      <c r="CP41" s="1024"/>
      <c r="CQ41" s="1024"/>
      <c r="CR41" s="1024"/>
      <c r="CS41" s="1024"/>
      <c r="CT41" s="1024"/>
      <c r="CU41" s="1024"/>
      <c r="CV41" s="1024"/>
      <c r="CW41" s="1024"/>
      <c r="CX41" s="1024"/>
      <c r="CY41" s="1024"/>
      <c r="CZ41" s="1024"/>
      <c r="DA41" s="1024"/>
      <c r="DB41" s="1024"/>
      <c r="DC41" s="1024"/>
      <c r="DD41" s="1024"/>
      <c r="DE41" s="1024"/>
      <c r="DF41" s="1024"/>
      <c r="DG41" s="1024"/>
      <c r="DH41" s="1024"/>
      <c r="DI41" s="1024"/>
      <c r="DJ41" s="1024"/>
      <c r="DK41" s="1024"/>
      <c r="DL41" s="1024"/>
      <c r="DM41" s="1024"/>
      <c r="DN41" s="1024"/>
      <c r="DO41" s="1024"/>
      <c r="DP41" s="1024"/>
      <c r="DQ41" s="1024"/>
      <c r="DR41" s="1024"/>
      <c r="DS41" s="1024"/>
      <c r="DT41" s="1024"/>
      <c r="DU41" s="1024"/>
      <c r="DV41" s="1024"/>
      <c r="DW41" s="1024"/>
      <c r="DX41" s="1024"/>
      <c r="DY41" s="1024"/>
      <c r="DZ41" s="1024"/>
      <c r="EA41" s="1024"/>
      <c r="EB41" s="1024"/>
      <c r="EC41" s="1024"/>
      <c r="ED41" s="1024"/>
      <c r="EE41" s="1024"/>
      <c r="EF41" s="1024"/>
      <c r="EG41" s="1024"/>
      <c r="EH41" s="1024"/>
      <c r="EI41" s="1024"/>
      <c r="EJ41" s="1024"/>
      <c r="EK41" s="1024"/>
      <c r="EL41" s="1024"/>
      <c r="EM41" s="1024"/>
      <c r="EN41" s="1024"/>
      <c r="EO41" s="1024"/>
      <c r="EP41" s="1024"/>
      <c r="EQ41" s="1024"/>
      <c r="ER41" s="1024"/>
      <c r="ES41" s="1024"/>
      <c r="ET41" s="1024"/>
      <c r="EU41" s="1024"/>
      <c r="EV41" s="1024"/>
      <c r="EW41" s="1024"/>
    </row>
    <row r="42" spans="1:219" ht="12.75" customHeight="1" x14ac:dyDescent="0.25">
      <c r="B42" s="1024"/>
      <c r="C42" s="1024"/>
      <c r="D42" s="1024"/>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4"/>
      <c r="AD42" s="1024"/>
      <c r="AE42" s="1024"/>
      <c r="AF42" s="1024"/>
      <c r="AG42" s="1024"/>
      <c r="AH42" s="1024"/>
      <c r="AI42" s="1024"/>
      <c r="AJ42" s="1024"/>
      <c r="AK42" s="1024"/>
      <c r="AL42" s="1024"/>
      <c r="AM42" s="1024"/>
      <c r="AN42" s="1024"/>
      <c r="AO42" s="1024"/>
      <c r="AP42" s="1024"/>
      <c r="AQ42" s="1024"/>
      <c r="AR42" s="1024"/>
      <c r="AS42" s="1024"/>
      <c r="AT42" s="1024"/>
      <c r="AU42" s="1024"/>
      <c r="AV42" s="1024"/>
      <c r="AW42" s="1024"/>
      <c r="AX42" s="1024"/>
      <c r="AY42" s="1024"/>
      <c r="AZ42" s="1024"/>
      <c r="BA42" s="1024"/>
      <c r="BB42" s="1024"/>
      <c r="BC42" s="1024"/>
      <c r="BD42" s="1024"/>
      <c r="BE42" s="1024"/>
      <c r="BF42" s="1024"/>
      <c r="BG42" s="1024"/>
      <c r="BH42" s="1024"/>
      <c r="BI42" s="1024"/>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c r="CH42" s="1024"/>
      <c r="CI42" s="1024"/>
      <c r="CJ42" s="1024"/>
      <c r="CK42" s="1024"/>
      <c r="CL42" s="1024"/>
      <c r="CM42" s="1024"/>
      <c r="CN42" s="1024"/>
      <c r="CO42" s="1024"/>
      <c r="CP42" s="1024"/>
      <c r="CQ42" s="1024"/>
      <c r="CR42" s="1024"/>
      <c r="CS42" s="1024"/>
      <c r="CT42" s="1024"/>
      <c r="CU42" s="1024"/>
      <c r="CV42" s="1024"/>
      <c r="CW42" s="1024"/>
      <c r="CX42" s="1024"/>
      <c r="CY42" s="1024"/>
      <c r="CZ42" s="1024"/>
      <c r="DA42" s="1024"/>
      <c r="DB42" s="1024"/>
      <c r="DC42" s="1024"/>
      <c r="DD42" s="1024"/>
      <c r="DE42" s="1024"/>
      <c r="DF42" s="1024"/>
      <c r="DG42" s="1024"/>
      <c r="DH42" s="1024"/>
      <c r="DI42" s="1024"/>
      <c r="DJ42" s="1024"/>
      <c r="DK42" s="1024"/>
      <c r="DL42" s="1024"/>
      <c r="DM42" s="1024"/>
      <c r="DN42" s="1024"/>
      <c r="DO42" s="1024"/>
      <c r="DP42" s="1024"/>
      <c r="DQ42" s="1024"/>
      <c r="DR42" s="1024"/>
      <c r="DS42" s="1024"/>
      <c r="DT42" s="1024"/>
      <c r="DU42" s="1024"/>
      <c r="DV42" s="1024"/>
      <c r="DW42" s="1024"/>
      <c r="DX42" s="1024"/>
      <c r="DY42" s="1024"/>
      <c r="DZ42" s="1024"/>
      <c r="EA42" s="1024"/>
      <c r="EB42" s="1024"/>
      <c r="EC42" s="1024"/>
      <c r="ED42" s="1024"/>
      <c r="EE42" s="1024"/>
      <c r="EF42" s="1024"/>
      <c r="EG42" s="1024"/>
      <c r="EH42" s="1024"/>
      <c r="EI42" s="1024"/>
      <c r="EJ42" s="1024"/>
      <c r="EK42" s="1024"/>
      <c r="EL42" s="1024"/>
      <c r="EM42" s="1024"/>
      <c r="EN42" s="1024"/>
      <c r="EO42" s="1024"/>
      <c r="EP42" s="1024"/>
      <c r="EQ42" s="1024"/>
      <c r="ER42" s="1024"/>
      <c r="ES42" s="1024"/>
      <c r="ET42" s="1024"/>
      <c r="EU42" s="1024"/>
      <c r="EV42" s="1024"/>
      <c r="EW42" s="1024"/>
    </row>
    <row r="43" spans="1:219" ht="12.75" customHeight="1" x14ac:dyDescent="0.25">
      <c r="B43" s="1024"/>
      <c r="C43" s="1024"/>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c r="AH43" s="1024"/>
      <c r="AI43" s="1024"/>
      <c r="AJ43" s="1024"/>
      <c r="AK43" s="1024"/>
      <c r="AL43" s="1024"/>
      <c r="AM43" s="1024"/>
      <c r="AN43" s="1024"/>
      <c r="AO43" s="1024"/>
      <c r="AP43" s="1024"/>
      <c r="AQ43" s="1024"/>
      <c r="AR43" s="1024"/>
      <c r="AS43" s="1024"/>
      <c r="AT43" s="1024"/>
      <c r="AU43" s="1024"/>
      <c r="AV43" s="1024"/>
      <c r="AW43" s="1024"/>
      <c r="AX43" s="1024"/>
      <c r="AY43" s="1024"/>
      <c r="AZ43" s="1024"/>
      <c r="BA43" s="1024"/>
      <c r="BB43" s="1024"/>
      <c r="BC43" s="1024"/>
      <c r="BD43" s="1024"/>
      <c r="BE43" s="1024"/>
      <c r="BF43" s="1024"/>
      <c r="BG43" s="1024"/>
      <c r="BH43" s="1024"/>
      <c r="BI43" s="1024"/>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c r="CH43" s="1024"/>
      <c r="CI43" s="1024"/>
      <c r="CJ43" s="1024"/>
      <c r="CK43" s="1024"/>
      <c r="CL43" s="1024"/>
      <c r="CM43" s="1024"/>
      <c r="CN43" s="1024"/>
      <c r="CO43" s="1024"/>
      <c r="CP43" s="1024"/>
      <c r="CQ43" s="1024"/>
      <c r="CR43" s="1024"/>
      <c r="CS43" s="1024"/>
      <c r="CT43" s="1024"/>
      <c r="CU43" s="1024"/>
      <c r="CV43" s="1024"/>
      <c r="CW43" s="1024"/>
      <c r="CX43" s="1024"/>
      <c r="CY43" s="1024"/>
      <c r="CZ43" s="1024"/>
      <c r="DA43" s="1024"/>
      <c r="DB43" s="1024"/>
      <c r="DC43" s="1024"/>
      <c r="DD43" s="1024"/>
      <c r="DE43" s="1024"/>
      <c r="DF43" s="1024"/>
      <c r="DG43" s="1024"/>
      <c r="DH43" s="1024"/>
      <c r="DI43" s="1024"/>
      <c r="DJ43" s="1024"/>
      <c r="DK43" s="1024"/>
      <c r="DL43" s="1024"/>
      <c r="DM43" s="1024"/>
      <c r="DN43" s="1024"/>
      <c r="DO43" s="1024"/>
      <c r="DP43" s="1024"/>
      <c r="DQ43" s="1024"/>
      <c r="DR43" s="1024"/>
      <c r="DS43" s="1024"/>
      <c r="DT43" s="1024"/>
      <c r="DU43" s="1024"/>
      <c r="DV43" s="1024"/>
      <c r="DW43" s="1024"/>
      <c r="DX43" s="1024"/>
      <c r="DY43" s="1024"/>
      <c r="DZ43" s="1024"/>
      <c r="EA43" s="1024"/>
      <c r="EB43" s="1024"/>
      <c r="EC43" s="1024"/>
      <c r="ED43" s="1024"/>
      <c r="EE43" s="1024"/>
      <c r="EF43" s="1024"/>
      <c r="EG43" s="1024"/>
      <c r="EH43" s="1024"/>
      <c r="EI43" s="1024"/>
      <c r="EJ43" s="1024"/>
      <c r="EK43" s="1024"/>
      <c r="EL43" s="1024"/>
      <c r="EM43" s="1024"/>
      <c r="EN43" s="1024"/>
      <c r="EO43" s="1024"/>
      <c r="EP43" s="1024"/>
      <c r="EQ43" s="1024"/>
      <c r="ER43" s="1024"/>
      <c r="ES43" s="1024"/>
      <c r="ET43" s="1024"/>
      <c r="EU43" s="1024"/>
      <c r="EV43" s="1024"/>
      <c r="EW43" s="1024"/>
    </row>
    <row r="44" spans="1:219" ht="12.75" customHeight="1" x14ac:dyDescent="0.25">
      <c r="B44" s="1024"/>
      <c r="C44" s="1024"/>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4"/>
      <c r="AF44" s="1024"/>
      <c r="AG44" s="1024"/>
      <c r="AH44" s="1024"/>
      <c r="AI44" s="1024"/>
      <c r="AJ44" s="1024"/>
      <c r="AK44" s="1024"/>
      <c r="AL44" s="1024"/>
      <c r="AM44" s="1024"/>
      <c r="AN44" s="1024"/>
      <c r="AO44" s="1024"/>
      <c r="AP44" s="1024"/>
      <c r="AQ44" s="1024"/>
      <c r="AR44" s="1024"/>
      <c r="AS44" s="1024"/>
      <c r="AT44" s="1024"/>
      <c r="AU44" s="1024"/>
      <c r="AV44" s="1024"/>
      <c r="AW44" s="1024"/>
      <c r="AX44" s="1024"/>
      <c r="AY44" s="1024"/>
      <c r="AZ44" s="1024"/>
      <c r="BA44" s="1024"/>
      <c r="BB44" s="1024"/>
      <c r="BC44" s="1024"/>
      <c r="BD44" s="1024"/>
      <c r="BE44" s="1024"/>
      <c r="BF44" s="1024"/>
      <c r="BG44" s="1024"/>
      <c r="BH44" s="1024"/>
      <c r="BI44" s="1024"/>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c r="CH44" s="1024"/>
      <c r="CI44" s="1024"/>
      <c r="CJ44" s="1024"/>
      <c r="CK44" s="1024"/>
      <c r="CL44" s="1024"/>
      <c r="CM44" s="1024"/>
      <c r="CN44" s="1024"/>
      <c r="CO44" s="1024"/>
      <c r="CP44" s="1024"/>
      <c r="CQ44" s="1024"/>
      <c r="CR44" s="1024"/>
      <c r="CS44" s="1024"/>
      <c r="CT44" s="1024"/>
      <c r="CU44" s="1024"/>
      <c r="CV44" s="1024"/>
      <c r="CW44" s="1024"/>
      <c r="CX44" s="1024"/>
      <c r="CY44" s="1024"/>
      <c r="CZ44" s="1024"/>
      <c r="DA44" s="1024"/>
      <c r="DB44" s="1024"/>
      <c r="DC44" s="1024"/>
      <c r="DD44" s="1024"/>
      <c r="DE44" s="1024"/>
      <c r="DF44" s="1024"/>
      <c r="DG44" s="1024"/>
      <c r="DH44" s="1024"/>
      <c r="DI44" s="1024"/>
      <c r="DJ44" s="1024"/>
      <c r="DK44" s="1024"/>
      <c r="DL44" s="1024"/>
      <c r="DM44" s="1024"/>
      <c r="DN44" s="1024"/>
      <c r="DO44" s="1024"/>
      <c r="DP44" s="1024"/>
      <c r="DQ44" s="1024"/>
      <c r="DR44" s="1024"/>
      <c r="DS44" s="1024"/>
      <c r="DT44" s="1024"/>
      <c r="DU44" s="1024"/>
      <c r="DV44" s="1024"/>
      <c r="DW44" s="1024"/>
      <c r="DX44" s="1024"/>
      <c r="DY44" s="1024"/>
      <c r="DZ44" s="1024"/>
      <c r="EA44" s="1024"/>
      <c r="EB44" s="1024"/>
      <c r="EC44" s="1024"/>
      <c r="ED44" s="1024"/>
      <c r="EE44" s="1024"/>
      <c r="EF44" s="1024"/>
      <c r="EG44" s="1024"/>
      <c r="EH44" s="1024"/>
      <c r="EI44" s="1024"/>
      <c r="EJ44" s="1024"/>
      <c r="EK44" s="1024"/>
      <c r="EL44" s="1024"/>
      <c r="EM44" s="1024"/>
      <c r="EN44" s="1024"/>
      <c r="EO44" s="1024"/>
      <c r="EP44" s="1024"/>
      <c r="EQ44" s="1024"/>
      <c r="ER44" s="1024"/>
      <c r="ES44" s="1024"/>
      <c r="ET44" s="1024"/>
      <c r="EU44" s="1024"/>
      <c r="EV44" s="1024"/>
      <c r="EW44" s="1024"/>
    </row>
    <row r="45" spans="1:219" ht="12.75" customHeight="1" x14ac:dyDescent="0.25">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4"/>
      <c r="AF45" s="1024"/>
      <c r="AG45" s="1024"/>
      <c r="AH45" s="1024"/>
      <c r="AI45" s="1024"/>
      <c r="AJ45" s="1024"/>
      <c r="AK45" s="1024"/>
      <c r="AL45" s="1024"/>
      <c r="AM45" s="1024"/>
      <c r="AN45" s="1024"/>
      <c r="AO45" s="1024"/>
      <c r="AP45" s="1024"/>
      <c r="AQ45" s="1024"/>
      <c r="AR45" s="1024"/>
      <c r="AS45" s="1024"/>
      <c r="AT45" s="1024"/>
      <c r="AU45" s="1024"/>
      <c r="AV45" s="1024"/>
      <c r="AW45" s="1024"/>
      <c r="AX45" s="1024"/>
      <c r="AY45" s="1024"/>
      <c r="AZ45" s="1024"/>
      <c r="BA45" s="1024"/>
      <c r="BB45" s="1024"/>
      <c r="BC45" s="1024"/>
      <c r="BD45" s="1024"/>
      <c r="BE45" s="1024"/>
      <c r="BF45" s="1024"/>
      <c r="BG45" s="1024"/>
      <c r="BH45" s="1024"/>
      <c r="BI45" s="1024"/>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c r="CH45" s="1024"/>
      <c r="CI45" s="1024"/>
      <c r="CJ45" s="1024"/>
      <c r="CK45" s="1024"/>
      <c r="CL45" s="1024"/>
      <c r="CM45" s="1024"/>
      <c r="CN45" s="1024"/>
      <c r="CO45" s="1024"/>
      <c r="CP45" s="1024"/>
      <c r="CQ45" s="1024"/>
      <c r="CR45" s="1024"/>
      <c r="CS45" s="1024"/>
      <c r="CT45" s="1024"/>
      <c r="CU45" s="1024"/>
      <c r="CV45" s="1024"/>
      <c r="CW45" s="1024"/>
      <c r="CX45" s="1024"/>
      <c r="CY45" s="1024"/>
      <c r="CZ45" s="1024"/>
      <c r="DA45" s="1024"/>
      <c r="DB45" s="1024"/>
      <c r="DC45" s="1024"/>
      <c r="DD45" s="1024"/>
      <c r="DE45" s="1024"/>
      <c r="DF45" s="1024"/>
      <c r="DG45" s="1024"/>
      <c r="DH45" s="1024"/>
      <c r="DI45" s="1024"/>
      <c r="DJ45" s="1024"/>
      <c r="DK45" s="1024"/>
      <c r="DL45" s="1024"/>
      <c r="DM45" s="1024"/>
      <c r="DN45" s="1024"/>
      <c r="DO45" s="1024"/>
      <c r="DP45" s="1024"/>
      <c r="DQ45" s="1024"/>
      <c r="DR45" s="1024"/>
      <c r="DS45" s="1024"/>
      <c r="DT45" s="1024"/>
      <c r="DU45" s="1024"/>
      <c r="DV45" s="1024"/>
      <c r="DW45" s="1024"/>
      <c r="DX45" s="1024"/>
      <c r="DY45" s="1024"/>
      <c r="DZ45" s="1024"/>
      <c r="EA45" s="1024"/>
      <c r="EB45" s="1024"/>
      <c r="EC45" s="1024"/>
      <c r="ED45" s="1024"/>
      <c r="EE45" s="1024"/>
      <c r="EF45" s="1024"/>
      <c r="EG45" s="1024"/>
      <c r="EH45" s="1024"/>
      <c r="EI45" s="1024"/>
      <c r="EJ45" s="1024"/>
      <c r="EK45" s="1024"/>
      <c r="EL45" s="1024"/>
      <c r="EM45" s="1024"/>
      <c r="EN45" s="1024"/>
      <c r="EO45" s="1024"/>
      <c r="EP45" s="1024"/>
      <c r="EQ45" s="1024"/>
      <c r="ER45" s="1024"/>
      <c r="ES45" s="1024"/>
      <c r="ET45" s="1024"/>
      <c r="EU45" s="1024"/>
      <c r="EV45" s="1024"/>
      <c r="EW45" s="1024"/>
    </row>
    <row r="46" spans="1:219" ht="12.75" customHeight="1" x14ac:dyDescent="0.25">
      <c r="B46" s="1024"/>
      <c r="C46" s="1024"/>
      <c r="D46" s="1024"/>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4"/>
      <c r="AE46" s="1024"/>
      <c r="AF46" s="1024"/>
      <c r="AG46" s="1024"/>
      <c r="AH46" s="1024"/>
      <c r="AI46" s="1024"/>
      <c r="AJ46" s="1024"/>
      <c r="AK46" s="1024"/>
      <c r="AL46" s="1024"/>
      <c r="AM46" s="1024"/>
      <c r="AN46" s="1024"/>
      <c r="AO46" s="1024"/>
      <c r="AP46" s="1024"/>
      <c r="AQ46" s="1024"/>
      <c r="AR46" s="1024"/>
      <c r="AS46" s="1024"/>
      <c r="AT46" s="1024"/>
      <c r="AU46" s="1024"/>
      <c r="AV46" s="1024"/>
      <c r="AW46" s="1024"/>
      <c r="AX46" s="1024"/>
      <c r="AY46" s="1024"/>
      <c r="AZ46" s="1024"/>
      <c r="BA46" s="1024"/>
      <c r="BB46" s="1024"/>
      <c r="BC46" s="1024"/>
      <c r="BD46" s="1024"/>
      <c r="BE46" s="1024"/>
      <c r="BF46" s="1024"/>
      <c r="BG46" s="1024"/>
      <c r="BH46" s="1024"/>
      <c r="BI46" s="1024"/>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c r="CH46" s="1024"/>
      <c r="CI46" s="1024"/>
      <c r="CJ46" s="1024"/>
      <c r="CK46" s="1024"/>
      <c r="CL46" s="1024"/>
      <c r="CM46" s="1024"/>
      <c r="CN46" s="1024"/>
      <c r="CO46" s="1024"/>
      <c r="CP46" s="1024"/>
      <c r="CQ46" s="1024"/>
      <c r="CR46" s="1024"/>
      <c r="CS46" s="1024"/>
      <c r="CT46" s="1024"/>
      <c r="CU46" s="1024"/>
      <c r="CV46" s="1024"/>
      <c r="CW46" s="1024"/>
      <c r="CX46" s="1024"/>
      <c r="CY46" s="1024"/>
      <c r="CZ46" s="1024"/>
      <c r="DA46" s="1024"/>
      <c r="DB46" s="1024"/>
      <c r="DC46" s="1024"/>
      <c r="DD46" s="1024"/>
      <c r="DE46" s="1024"/>
      <c r="DF46" s="1024"/>
      <c r="DG46" s="1024"/>
      <c r="DH46" s="1024"/>
      <c r="DI46" s="1024"/>
      <c r="DJ46" s="1024"/>
      <c r="DK46" s="1024"/>
      <c r="DL46" s="1024"/>
      <c r="DM46" s="1024"/>
      <c r="DN46" s="1024"/>
      <c r="DO46" s="1024"/>
      <c r="DP46" s="1024"/>
      <c r="DQ46" s="1024"/>
      <c r="DR46" s="1024"/>
      <c r="DS46" s="1024"/>
      <c r="DT46" s="1024"/>
      <c r="DU46" s="1024"/>
      <c r="DV46" s="1024"/>
      <c r="DW46" s="1024"/>
      <c r="DX46" s="1024"/>
      <c r="DY46" s="1024"/>
      <c r="DZ46" s="1024"/>
      <c r="EA46" s="1024"/>
      <c r="EB46" s="1024"/>
      <c r="EC46" s="1024"/>
      <c r="ED46" s="1024"/>
      <c r="EE46" s="1024"/>
      <c r="EF46" s="1024"/>
      <c r="EG46" s="1024"/>
      <c r="EH46" s="1024"/>
      <c r="EI46" s="1024"/>
      <c r="EJ46" s="1024"/>
      <c r="EK46" s="1024"/>
      <c r="EL46" s="1024"/>
      <c r="EM46" s="1024"/>
      <c r="EN46" s="1024"/>
      <c r="EO46" s="1024"/>
      <c r="EP46" s="1024"/>
      <c r="EQ46" s="1024"/>
      <c r="ER46" s="1024"/>
      <c r="ES46" s="1024"/>
      <c r="ET46" s="1024"/>
      <c r="EU46" s="1024"/>
      <c r="EV46" s="1024"/>
      <c r="EW46" s="1024"/>
    </row>
    <row r="47" spans="1:219" ht="12.75" customHeight="1" x14ac:dyDescent="0.25">
      <c r="B47" s="1024"/>
      <c r="C47" s="1024"/>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4"/>
      <c r="AH47" s="1024"/>
      <c r="AI47" s="1024"/>
      <c r="AJ47" s="1024"/>
      <c r="AK47" s="1024"/>
      <c r="AL47" s="1024"/>
      <c r="AM47" s="1024"/>
      <c r="AN47" s="1024"/>
      <c r="AO47" s="1024"/>
      <c r="AP47" s="1024"/>
      <c r="AQ47" s="1024"/>
      <c r="AR47" s="1024"/>
      <c r="AS47" s="1024"/>
      <c r="AT47" s="1024"/>
      <c r="AU47" s="1024"/>
      <c r="AV47" s="1024"/>
      <c r="AW47" s="1024"/>
      <c r="AX47" s="1024"/>
      <c r="AY47" s="1024"/>
      <c r="AZ47" s="1024"/>
      <c r="BA47" s="1024"/>
      <c r="BB47" s="1024"/>
      <c r="BC47" s="1024"/>
      <c r="BD47" s="1024"/>
      <c r="BE47" s="1024"/>
      <c r="BF47" s="1024"/>
      <c r="BG47" s="1024"/>
      <c r="BH47" s="1024"/>
      <c r="BI47" s="1024"/>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c r="CH47" s="1024"/>
      <c r="CI47" s="1024"/>
      <c r="CJ47" s="1024"/>
      <c r="CK47" s="1024"/>
      <c r="CL47" s="1024"/>
      <c r="CM47" s="1024"/>
      <c r="CN47" s="1024"/>
      <c r="CO47" s="1024"/>
      <c r="CP47" s="1024"/>
      <c r="CQ47" s="1024"/>
      <c r="CR47" s="1024"/>
      <c r="CS47" s="1024"/>
      <c r="CT47" s="1024"/>
      <c r="CU47" s="1024"/>
      <c r="CV47" s="1024"/>
      <c r="CW47" s="1024"/>
      <c r="CX47" s="1024"/>
      <c r="CY47" s="1024"/>
      <c r="CZ47" s="1024"/>
      <c r="DA47" s="1024"/>
      <c r="DB47" s="1024"/>
      <c r="DC47" s="1024"/>
      <c r="DD47" s="1024"/>
      <c r="DE47" s="1024"/>
      <c r="DF47" s="1024"/>
      <c r="DG47" s="1024"/>
      <c r="DH47" s="1024"/>
      <c r="DI47" s="1024"/>
      <c r="DJ47" s="1024"/>
      <c r="DK47" s="1024"/>
      <c r="DL47" s="1024"/>
      <c r="DM47" s="1024"/>
      <c r="DN47" s="1024"/>
      <c r="DO47" s="1024"/>
      <c r="DP47" s="1024"/>
      <c r="DQ47" s="1024"/>
      <c r="DR47" s="1024"/>
      <c r="DS47" s="1024"/>
      <c r="DT47" s="1024"/>
      <c r="DU47" s="1024"/>
      <c r="DV47" s="1024"/>
      <c r="DW47" s="1024"/>
      <c r="DX47" s="1024"/>
      <c r="DY47" s="1024"/>
      <c r="DZ47" s="1024"/>
      <c r="EA47" s="1024"/>
      <c r="EB47" s="1024"/>
      <c r="EC47" s="1024"/>
      <c r="ED47" s="1024"/>
      <c r="EE47" s="1024"/>
      <c r="EF47" s="1024"/>
      <c r="EG47" s="1024"/>
      <c r="EH47" s="1024"/>
      <c r="EI47" s="1024"/>
      <c r="EJ47" s="1024"/>
      <c r="EK47" s="1024"/>
      <c r="EL47" s="1024"/>
      <c r="EM47" s="1024"/>
      <c r="EN47" s="1024"/>
      <c r="EO47" s="1024"/>
      <c r="EP47" s="1024"/>
      <c r="EQ47" s="1024"/>
      <c r="ER47" s="1024"/>
      <c r="ES47" s="1024"/>
      <c r="ET47" s="1024"/>
      <c r="EU47" s="1024"/>
      <c r="EV47" s="1024"/>
      <c r="EW47" s="1024"/>
    </row>
    <row r="48" spans="1:219" ht="12.75" customHeight="1" x14ac:dyDescent="0.25">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c r="AI48" s="1024"/>
      <c r="AJ48" s="1024"/>
      <c r="AK48" s="1024"/>
      <c r="AL48" s="1024"/>
      <c r="AM48" s="1024"/>
      <c r="AN48" s="1024"/>
      <c r="AO48" s="1024"/>
      <c r="AP48" s="1024"/>
      <c r="AQ48" s="1024"/>
      <c r="AR48" s="1024"/>
      <c r="AS48" s="1024"/>
      <c r="AT48" s="1024"/>
      <c r="AU48" s="1024"/>
      <c r="AV48" s="1024"/>
      <c r="AW48" s="1024"/>
      <c r="AX48" s="1024"/>
      <c r="AY48" s="1024"/>
      <c r="AZ48" s="1024"/>
      <c r="BA48" s="1024"/>
      <c r="BB48" s="1024"/>
      <c r="BC48" s="1024"/>
      <c r="BD48" s="1024"/>
      <c r="BE48" s="1024"/>
      <c r="BF48" s="1024"/>
      <c r="BG48" s="1024"/>
      <c r="BH48" s="1024"/>
      <c r="BI48" s="1024"/>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c r="CH48" s="1024"/>
      <c r="CI48" s="1024"/>
      <c r="CJ48" s="1024"/>
      <c r="CK48" s="1024"/>
      <c r="CL48" s="1024"/>
      <c r="CM48" s="1024"/>
      <c r="CN48" s="1024"/>
      <c r="CO48" s="1024"/>
      <c r="CP48" s="1024"/>
      <c r="CQ48" s="1024"/>
      <c r="CR48" s="1024"/>
      <c r="CS48" s="1024"/>
      <c r="CT48" s="1024"/>
      <c r="CU48" s="1024"/>
      <c r="CV48" s="1024"/>
      <c r="CW48" s="1024"/>
      <c r="CX48" s="1024"/>
      <c r="CY48" s="1024"/>
      <c r="CZ48" s="1024"/>
      <c r="DA48" s="1024"/>
      <c r="DB48" s="1024"/>
      <c r="DC48" s="1024"/>
      <c r="DD48" s="1024"/>
      <c r="DE48" s="1024"/>
      <c r="DF48" s="1024"/>
      <c r="DG48" s="1024"/>
      <c r="DH48" s="1024"/>
      <c r="DI48" s="1024"/>
      <c r="DJ48" s="1024"/>
      <c r="DK48" s="1024"/>
      <c r="DL48" s="1024"/>
      <c r="DM48" s="1024"/>
      <c r="DN48" s="1024"/>
      <c r="DO48" s="1024"/>
      <c r="DP48" s="1024"/>
      <c r="DQ48" s="1024"/>
      <c r="DR48" s="1024"/>
      <c r="DS48" s="1024"/>
      <c r="DT48" s="1024"/>
      <c r="DU48" s="1024"/>
      <c r="DV48" s="1024"/>
      <c r="DW48" s="1024"/>
      <c r="DX48" s="1024"/>
      <c r="DY48" s="1024"/>
      <c r="DZ48" s="1024"/>
      <c r="EA48" s="1024"/>
      <c r="EB48" s="1024"/>
      <c r="EC48" s="1024"/>
      <c r="ED48" s="1024"/>
      <c r="EE48" s="1024"/>
      <c r="EF48" s="1024"/>
      <c r="EG48" s="1024"/>
      <c r="EH48" s="1024"/>
      <c r="EI48" s="1024"/>
      <c r="EJ48" s="1024"/>
      <c r="EK48" s="1024"/>
      <c r="EL48" s="1024"/>
      <c r="EM48" s="1024"/>
      <c r="EN48" s="1024"/>
      <c r="EO48" s="1024"/>
      <c r="EP48" s="1024"/>
      <c r="EQ48" s="1024"/>
      <c r="ER48" s="1024"/>
      <c r="ES48" s="1024"/>
      <c r="ET48" s="1024"/>
      <c r="EU48" s="1024"/>
      <c r="EV48" s="1024"/>
      <c r="EW48" s="1024"/>
    </row>
    <row r="49" spans="2:153" ht="12.75" customHeight="1" x14ac:dyDescent="0.25">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c r="AK49" s="1024"/>
      <c r="AL49" s="1024"/>
      <c r="AM49" s="1024"/>
      <c r="AN49" s="1024"/>
      <c r="AO49" s="1024"/>
      <c r="AP49" s="1024"/>
      <c r="AQ49" s="1024"/>
      <c r="AR49" s="1024"/>
      <c r="AS49" s="1024"/>
      <c r="AT49" s="1024"/>
      <c r="AU49" s="1024"/>
      <c r="AV49" s="1024"/>
      <c r="AW49" s="1024"/>
      <c r="AX49" s="1024"/>
      <c r="AY49" s="1024"/>
      <c r="AZ49" s="1024"/>
      <c r="BA49" s="1024"/>
      <c r="BB49" s="1024"/>
      <c r="BC49" s="1024"/>
      <c r="BD49" s="1024"/>
      <c r="BE49" s="1024"/>
      <c r="BF49" s="1024"/>
      <c r="BG49" s="1024"/>
      <c r="BH49" s="1024"/>
      <c r="BI49" s="1024"/>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c r="CH49" s="1024"/>
      <c r="CI49" s="1024"/>
      <c r="CJ49" s="1024"/>
      <c r="CK49" s="1024"/>
      <c r="CL49" s="1024"/>
      <c r="CM49" s="1024"/>
      <c r="CN49" s="1024"/>
      <c r="CO49" s="1024"/>
      <c r="CP49" s="1024"/>
      <c r="CQ49" s="1024"/>
      <c r="CR49" s="1024"/>
      <c r="CS49" s="1024"/>
      <c r="CT49" s="1024"/>
      <c r="CU49" s="1024"/>
      <c r="CV49" s="1024"/>
      <c r="CW49" s="1024"/>
      <c r="CX49" s="1024"/>
      <c r="CY49" s="1024"/>
      <c r="CZ49" s="1024"/>
      <c r="DA49" s="1024"/>
      <c r="DB49" s="1024"/>
      <c r="DC49" s="1024"/>
      <c r="DD49" s="1024"/>
      <c r="DE49" s="1024"/>
      <c r="DF49" s="1024"/>
      <c r="DG49" s="1024"/>
      <c r="DH49" s="1024"/>
      <c r="DI49" s="1024"/>
      <c r="DJ49" s="1024"/>
      <c r="DK49" s="1024"/>
      <c r="DL49" s="1024"/>
      <c r="DM49" s="1024"/>
      <c r="DN49" s="1024"/>
      <c r="DO49" s="1024"/>
      <c r="DP49" s="1024"/>
      <c r="DQ49" s="1024"/>
      <c r="DR49" s="1024"/>
      <c r="DS49" s="1024"/>
      <c r="DT49" s="1024"/>
      <c r="DU49" s="1024"/>
      <c r="DV49" s="1024"/>
      <c r="DW49" s="1024"/>
      <c r="DX49" s="1024"/>
      <c r="DY49" s="1024"/>
      <c r="DZ49" s="1024"/>
      <c r="EA49" s="1024"/>
      <c r="EB49" s="1024"/>
      <c r="EC49" s="1024"/>
      <c r="ED49" s="1024"/>
      <c r="EE49" s="1024"/>
      <c r="EF49" s="1024"/>
      <c r="EG49" s="1024"/>
      <c r="EH49" s="1024"/>
      <c r="EI49" s="1024"/>
      <c r="EJ49" s="1024"/>
      <c r="EK49" s="1024"/>
      <c r="EL49" s="1024"/>
      <c r="EM49" s="1024"/>
      <c r="EN49" s="1024"/>
      <c r="EO49" s="1024"/>
      <c r="EP49" s="1024"/>
      <c r="EQ49" s="1024"/>
      <c r="ER49" s="1024"/>
      <c r="ES49" s="1024"/>
      <c r="ET49" s="1024"/>
      <c r="EU49" s="1024"/>
      <c r="EV49" s="1024"/>
      <c r="EW49" s="1024"/>
    </row>
    <row r="50" spans="2:153" ht="12.75" customHeight="1" x14ac:dyDescent="0.25">
      <c r="B50" s="1024"/>
      <c r="C50" s="1024"/>
      <c r="D50" s="1024"/>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c r="AK50" s="1024"/>
      <c r="AL50" s="1024"/>
      <c r="AM50" s="1024"/>
      <c r="AN50" s="1024"/>
      <c r="AO50" s="1024"/>
      <c r="AP50" s="1024"/>
      <c r="AQ50" s="1024"/>
      <c r="AR50" s="1024"/>
      <c r="AS50" s="1024"/>
      <c r="AT50" s="1024"/>
      <c r="AU50" s="1024"/>
      <c r="AV50" s="1024"/>
      <c r="AW50" s="1024"/>
      <c r="AX50" s="1024"/>
      <c r="AY50" s="1024"/>
      <c r="AZ50" s="1024"/>
      <c r="BA50" s="1024"/>
      <c r="BB50" s="1024"/>
      <c r="BC50" s="1024"/>
      <c r="BD50" s="1024"/>
      <c r="BE50" s="1024"/>
      <c r="BF50" s="1024"/>
      <c r="BG50" s="1024"/>
      <c r="BH50" s="1024"/>
      <c r="BI50" s="1024"/>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c r="CH50" s="1024"/>
      <c r="CI50" s="1024"/>
      <c r="CJ50" s="1024"/>
      <c r="CK50" s="1024"/>
      <c r="CL50" s="1024"/>
      <c r="CM50" s="1024"/>
      <c r="CN50" s="1024"/>
      <c r="CO50" s="1024"/>
      <c r="CP50" s="1024"/>
      <c r="CQ50" s="1024"/>
      <c r="CR50" s="1024"/>
      <c r="CS50" s="1024"/>
      <c r="CT50" s="1024"/>
      <c r="CU50" s="1024"/>
      <c r="CV50" s="1024"/>
      <c r="CW50" s="1024"/>
      <c r="CX50" s="1024"/>
      <c r="CY50" s="1024"/>
      <c r="CZ50" s="1024"/>
      <c r="DA50" s="1024"/>
      <c r="DB50" s="1024"/>
      <c r="DC50" s="1024"/>
      <c r="DD50" s="1024"/>
      <c r="DE50" s="1024"/>
      <c r="DF50" s="1024"/>
      <c r="DG50" s="1024"/>
      <c r="DH50" s="1024"/>
      <c r="DI50" s="1024"/>
      <c r="DJ50" s="1024"/>
      <c r="DK50" s="1024"/>
      <c r="DL50" s="1024"/>
      <c r="DM50" s="1024"/>
      <c r="DN50" s="1024"/>
      <c r="DO50" s="1024"/>
      <c r="DP50" s="1024"/>
      <c r="DQ50" s="1024"/>
      <c r="DR50" s="1024"/>
      <c r="DS50" s="1024"/>
      <c r="DT50" s="1024"/>
      <c r="DU50" s="1024"/>
      <c r="DV50" s="1024"/>
      <c r="DW50" s="1024"/>
      <c r="DX50" s="1024"/>
      <c r="DY50" s="1024"/>
      <c r="DZ50" s="1024"/>
      <c r="EA50" s="1024"/>
      <c r="EB50" s="1024"/>
      <c r="EC50" s="1024"/>
      <c r="ED50" s="1024"/>
      <c r="EE50" s="1024"/>
      <c r="EF50" s="1024"/>
      <c r="EG50" s="1024"/>
      <c r="EH50" s="1024"/>
      <c r="EI50" s="1024"/>
      <c r="EJ50" s="1024"/>
      <c r="EK50" s="1024"/>
      <c r="EL50" s="1024"/>
      <c r="EM50" s="1024"/>
      <c r="EN50" s="1024"/>
      <c r="EO50" s="1024"/>
      <c r="EP50" s="1024"/>
      <c r="EQ50" s="1024"/>
      <c r="ER50" s="1024"/>
      <c r="ES50" s="1024"/>
      <c r="ET50" s="1024"/>
      <c r="EU50" s="1024"/>
      <c r="EV50" s="1024"/>
      <c r="EW50" s="1024"/>
    </row>
    <row r="51" spans="2:153" ht="12.75" customHeight="1" x14ac:dyDescent="0.25">
      <c r="B51" s="1024"/>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4"/>
      <c r="AL51" s="1024"/>
      <c r="AM51" s="1024"/>
      <c r="AN51" s="1024"/>
      <c r="AO51" s="1024"/>
      <c r="AP51" s="1024"/>
      <c r="AQ51" s="1024"/>
      <c r="AR51" s="1024"/>
      <c r="AS51" s="1024"/>
      <c r="AT51" s="1024"/>
      <c r="AU51" s="1024"/>
      <c r="AV51" s="1024"/>
      <c r="AW51" s="1024"/>
      <c r="AX51" s="1024"/>
      <c r="AY51" s="1024"/>
      <c r="AZ51" s="1024"/>
      <c r="BA51" s="1024"/>
      <c r="BB51" s="1024"/>
      <c r="BC51" s="1024"/>
      <c r="BD51" s="1024"/>
      <c r="BE51" s="1024"/>
      <c r="BF51" s="1024"/>
      <c r="BG51" s="1024"/>
      <c r="BH51" s="1024"/>
      <c r="BI51" s="1024"/>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c r="CH51" s="1024"/>
      <c r="CI51" s="1024"/>
      <c r="CJ51" s="1024"/>
      <c r="CK51" s="1024"/>
      <c r="CL51" s="1024"/>
      <c r="CM51" s="1024"/>
      <c r="CN51" s="1024"/>
      <c r="CO51" s="1024"/>
      <c r="CP51" s="1024"/>
      <c r="CQ51" s="1024"/>
      <c r="CR51" s="1024"/>
      <c r="CS51" s="1024"/>
      <c r="CT51" s="1024"/>
      <c r="CU51" s="1024"/>
      <c r="CV51" s="1024"/>
      <c r="CW51" s="1024"/>
      <c r="CX51" s="1024"/>
      <c r="CY51" s="1024"/>
      <c r="CZ51" s="1024"/>
      <c r="DA51" s="1024"/>
      <c r="DB51" s="1024"/>
      <c r="DC51" s="1024"/>
      <c r="DD51" s="1024"/>
      <c r="DE51" s="1024"/>
      <c r="DF51" s="1024"/>
      <c r="DG51" s="1024"/>
      <c r="DH51" s="1024"/>
      <c r="DI51" s="1024"/>
      <c r="DJ51" s="1024"/>
      <c r="DK51" s="1024"/>
      <c r="DL51" s="1024"/>
      <c r="DM51" s="1024"/>
      <c r="DN51" s="1024"/>
      <c r="DO51" s="1024"/>
      <c r="DP51" s="1024"/>
      <c r="DQ51" s="1024"/>
      <c r="DR51" s="1024"/>
      <c r="DS51" s="1024"/>
      <c r="DT51" s="1024"/>
      <c r="DU51" s="1024"/>
      <c r="DV51" s="1024"/>
      <c r="DW51" s="1024"/>
      <c r="DX51" s="1024"/>
      <c r="DY51" s="1024"/>
      <c r="DZ51" s="1024"/>
      <c r="EA51" s="1024"/>
      <c r="EB51" s="1024"/>
      <c r="EC51" s="1024"/>
      <c r="ED51" s="1024"/>
      <c r="EE51" s="1024"/>
      <c r="EF51" s="1024"/>
      <c r="EG51" s="1024"/>
      <c r="EH51" s="1024"/>
      <c r="EI51" s="1024"/>
      <c r="EJ51" s="1024"/>
      <c r="EK51" s="1024"/>
      <c r="EL51" s="1024"/>
      <c r="EM51" s="1024"/>
      <c r="EN51" s="1024"/>
      <c r="EO51" s="1024"/>
      <c r="EP51" s="1024"/>
      <c r="EQ51" s="1024"/>
      <c r="ER51" s="1024"/>
      <c r="ES51" s="1024"/>
      <c r="ET51" s="1024"/>
      <c r="EU51" s="1024"/>
      <c r="EV51" s="1024"/>
      <c r="EW51" s="1024"/>
    </row>
    <row r="52" spans="2:153" ht="12.75" customHeight="1" x14ac:dyDescent="0.25">
      <c r="B52" s="1024"/>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c r="AK52" s="1024"/>
      <c r="AL52" s="1024"/>
      <c r="AM52" s="1024"/>
      <c r="AN52" s="1024"/>
      <c r="AO52" s="1024"/>
      <c r="AP52" s="1024"/>
      <c r="AQ52" s="1024"/>
      <c r="AR52" s="1024"/>
      <c r="AS52" s="1024"/>
      <c r="AT52" s="1024"/>
      <c r="AU52" s="1024"/>
      <c r="AV52" s="1024"/>
      <c r="AW52" s="1024"/>
      <c r="AX52" s="1024"/>
      <c r="AY52" s="1024"/>
      <c r="AZ52" s="1024"/>
      <c r="BA52" s="1024"/>
      <c r="BB52" s="1024"/>
      <c r="BC52" s="1024"/>
      <c r="BD52" s="1024"/>
      <c r="BE52" s="1024"/>
      <c r="BF52" s="1024"/>
      <c r="BG52" s="1024"/>
      <c r="BH52" s="1024"/>
      <c r="BI52" s="1024"/>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c r="CH52" s="1024"/>
      <c r="CI52" s="1024"/>
      <c r="CJ52" s="1024"/>
      <c r="CK52" s="1024"/>
      <c r="CL52" s="1024"/>
      <c r="CM52" s="1024"/>
      <c r="CN52" s="1024"/>
      <c r="CO52" s="1024"/>
      <c r="CP52" s="1024"/>
      <c r="CQ52" s="1024"/>
      <c r="CR52" s="1024"/>
      <c r="CS52" s="1024"/>
      <c r="CT52" s="1024"/>
      <c r="CU52" s="1024"/>
      <c r="CV52" s="1024"/>
      <c r="CW52" s="1024"/>
      <c r="CX52" s="1024"/>
      <c r="CY52" s="1024"/>
      <c r="CZ52" s="1024"/>
      <c r="DA52" s="1024"/>
      <c r="DB52" s="1024"/>
      <c r="DC52" s="1024"/>
      <c r="DD52" s="1024"/>
      <c r="DE52" s="1024"/>
      <c r="DF52" s="1024"/>
      <c r="DG52" s="1024"/>
      <c r="DH52" s="1024"/>
      <c r="DI52" s="1024"/>
      <c r="DJ52" s="1024"/>
      <c r="DK52" s="1024"/>
      <c r="DL52" s="1024"/>
      <c r="DM52" s="1024"/>
      <c r="DN52" s="1024"/>
      <c r="DO52" s="1024"/>
      <c r="DP52" s="1024"/>
      <c r="DQ52" s="1024"/>
      <c r="DR52" s="1024"/>
      <c r="DS52" s="1024"/>
      <c r="DT52" s="1024"/>
      <c r="DU52" s="1024"/>
      <c r="DV52" s="1024"/>
      <c r="DW52" s="1024"/>
      <c r="DX52" s="1024"/>
      <c r="DY52" s="1024"/>
      <c r="DZ52" s="1024"/>
      <c r="EA52" s="1024"/>
      <c r="EB52" s="1024"/>
      <c r="EC52" s="1024"/>
      <c r="ED52" s="1024"/>
      <c r="EE52" s="1024"/>
      <c r="EF52" s="1024"/>
      <c r="EG52" s="1024"/>
      <c r="EH52" s="1024"/>
      <c r="EI52" s="1024"/>
      <c r="EJ52" s="1024"/>
      <c r="EK52" s="1024"/>
      <c r="EL52" s="1024"/>
      <c r="EM52" s="1024"/>
      <c r="EN52" s="1024"/>
      <c r="EO52" s="1024"/>
      <c r="EP52" s="1024"/>
      <c r="EQ52" s="1024"/>
      <c r="ER52" s="1024"/>
      <c r="ES52" s="1024"/>
      <c r="ET52" s="1024"/>
      <c r="EU52" s="1024"/>
      <c r="EV52" s="1024"/>
      <c r="EW52" s="1024"/>
    </row>
    <row r="53" spans="2:153" ht="12.75" customHeight="1" x14ac:dyDescent="0.25">
      <c r="B53" s="1024"/>
      <c r="C53" s="1024"/>
      <c r="D53" s="1024"/>
      <c r="E53" s="1024"/>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4"/>
      <c r="AY53" s="1024"/>
      <c r="AZ53" s="1024"/>
      <c r="BA53" s="1024"/>
      <c r="BB53" s="1024"/>
      <c r="BC53" s="1024"/>
      <c r="BD53" s="1024"/>
      <c r="BE53" s="1024"/>
      <c r="BF53" s="1024"/>
      <c r="BG53" s="1024"/>
      <c r="BH53" s="1024"/>
      <c r="BI53" s="1024"/>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c r="CH53" s="1024"/>
      <c r="CI53" s="1024"/>
      <c r="CJ53" s="1024"/>
      <c r="CK53" s="1024"/>
      <c r="CL53" s="1024"/>
      <c r="CM53" s="1024"/>
      <c r="CN53" s="1024"/>
      <c r="CO53" s="1024"/>
      <c r="CP53" s="1024"/>
      <c r="CQ53" s="1024"/>
      <c r="CR53" s="1024"/>
      <c r="CS53" s="1024"/>
      <c r="CT53" s="1024"/>
      <c r="CU53" s="1024"/>
      <c r="CV53" s="1024"/>
      <c r="CW53" s="1024"/>
      <c r="CX53" s="1024"/>
      <c r="CY53" s="1024"/>
      <c r="CZ53" s="1024"/>
      <c r="DA53" s="1024"/>
      <c r="DB53" s="1024"/>
      <c r="DC53" s="1024"/>
      <c r="DD53" s="1024"/>
      <c r="DE53" s="1024"/>
      <c r="DF53" s="1024"/>
      <c r="DG53" s="1024"/>
      <c r="DH53" s="1024"/>
      <c r="DI53" s="1024"/>
      <c r="DJ53" s="1024"/>
      <c r="DK53" s="1024"/>
      <c r="DL53" s="1024"/>
      <c r="DM53" s="1024"/>
      <c r="DN53" s="1024"/>
      <c r="DO53" s="1024"/>
      <c r="DP53" s="1024"/>
      <c r="DQ53" s="1024"/>
      <c r="DR53" s="1024"/>
      <c r="DS53" s="1024"/>
      <c r="DT53" s="1024"/>
      <c r="DU53" s="1024"/>
      <c r="DV53" s="1024"/>
      <c r="DW53" s="1024"/>
      <c r="DX53" s="1024"/>
      <c r="DY53" s="1024"/>
      <c r="DZ53" s="1024"/>
      <c r="EA53" s="1024"/>
      <c r="EB53" s="1024"/>
      <c r="EC53" s="1024"/>
      <c r="ED53" s="1024"/>
      <c r="EE53" s="1024"/>
      <c r="EF53" s="1024"/>
      <c r="EG53" s="1024"/>
      <c r="EH53" s="1024"/>
      <c r="EI53" s="1024"/>
      <c r="EJ53" s="1024"/>
      <c r="EK53" s="1024"/>
      <c r="EL53" s="1024"/>
      <c r="EM53" s="1024"/>
      <c r="EN53" s="1024"/>
      <c r="EO53" s="1024"/>
      <c r="EP53" s="1024"/>
      <c r="EQ53" s="1024"/>
      <c r="ER53" s="1024"/>
      <c r="ES53" s="1024"/>
      <c r="ET53" s="1024"/>
      <c r="EU53" s="1024"/>
      <c r="EV53" s="1024"/>
      <c r="EW53" s="1024"/>
    </row>
    <row r="54" spans="2:153" ht="12.75" customHeight="1" x14ac:dyDescent="0.25">
      <c r="B54" s="1024"/>
      <c r="C54" s="1024"/>
      <c r="D54" s="1024"/>
      <c r="E54" s="1024"/>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c r="AK54" s="1024"/>
      <c r="AL54" s="1024"/>
      <c r="AM54" s="1024"/>
      <c r="AN54" s="1024"/>
      <c r="AO54" s="1024"/>
      <c r="AP54" s="1024"/>
      <c r="AQ54" s="1024"/>
      <c r="AR54" s="1024"/>
      <c r="AS54" s="1024"/>
      <c r="AT54" s="1024"/>
      <c r="AU54" s="1024"/>
      <c r="AV54" s="1024"/>
      <c r="AW54" s="1024"/>
      <c r="AX54" s="1024"/>
      <c r="AY54" s="1024"/>
      <c r="AZ54" s="1024"/>
      <c r="BA54" s="1024"/>
      <c r="BB54" s="1024"/>
      <c r="BC54" s="1024"/>
      <c r="BD54" s="1024"/>
      <c r="BE54" s="1024"/>
      <c r="BF54" s="1024"/>
      <c r="BG54" s="1024"/>
      <c r="BH54" s="1024"/>
      <c r="BI54" s="1024"/>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c r="CH54" s="1024"/>
      <c r="CI54" s="1024"/>
      <c r="CJ54" s="1024"/>
      <c r="CK54" s="1024"/>
      <c r="CL54" s="1024"/>
      <c r="CM54" s="1024"/>
      <c r="CN54" s="1024"/>
      <c r="CO54" s="1024"/>
      <c r="CP54" s="1024"/>
      <c r="CQ54" s="1024"/>
      <c r="CR54" s="1024"/>
      <c r="CS54" s="1024"/>
      <c r="CT54" s="1024"/>
      <c r="CU54" s="1024"/>
      <c r="CV54" s="1024"/>
      <c r="CW54" s="1024"/>
      <c r="CX54" s="1024"/>
      <c r="CY54" s="1024"/>
      <c r="CZ54" s="1024"/>
      <c r="DA54" s="1024"/>
      <c r="DB54" s="1024"/>
      <c r="DC54" s="1024"/>
      <c r="DD54" s="1024"/>
      <c r="DE54" s="1024"/>
      <c r="DF54" s="1024"/>
      <c r="DG54" s="1024"/>
      <c r="DH54" s="1024"/>
      <c r="DI54" s="1024"/>
      <c r="DJ54" s="1024"/>
      <c r="DK54" s="1024"/>
      <c r="DL54" s="1024"/>
      <c r="DM54" s="1024"/>
      <c r="DN54" s="1024"/>
      <c r="DO54" s="1024"/>
      <c r="DP54" s="1024"/>
      <c r="DQ54" s="1024"/>
      <c r="DR54" s="1024"/>
      <c r="DS54" s="1024"/>
      <c r="DT54" s="1024"/>
      <c r="DU54" s="1024"/>
      <c r="DV54" s="1024"/>
      <c r="DW54" s="1024"/>
      <c r="DX54" s="1024"/>
      <c r="DY54" s="1024"/>
      <c r="DZ54" s="1024"/>
      <c r="EA54" s="1024"/>
      <c r="EB54" s="1024"/>
      <c r="EC54" s="1024"/>
      <c r="ED54" s="1024"/>
      <c r="EE54" s="1024"/>
      <c r="EF54" s="1024"/>
      <c r="EG54" s="1024"/>
      <c r="EH54" s="1024"/>
      <c r="EI54" s="1024"/>
      <c r="EJ54" s="1024"/>
      <c r="EK54" s="1024"/>
      <c r="EL54" s="1024"/>
      <c r="EM54" s="1024"/>
      <c r="EN54" s="1024"/>
      <c r="EO54" s="1024"/>
      <c r="EP54" s="1024"/>
      <c r="EQ54" s="1024"/>
      <c r="ER54" s="1024"/>
      <c r="ES54" s="1024"/>
      <c r="ET54" s="1024"/>
      <c r="EU54" s="1024"/>
      <c r="EV54" s="1024"/>
      <c r="EW54" s="1024"/>
    </row>
    <row r="55" spans="2:153" ht="12.75" customHeight="1" x14ac:dyDescent="0.25">
      <c r="B55" s="1024"/>
      <c r="C55" s="1024"/>
      <c r="D55" s="1024"/>
      <c r="E55" s="1024"/>
      <c r="F55" s="1024"/>
      <c r="G55" s="1024"/>
      <c r="H55" s="1024"/>
      <c r="I55" s="1024"/>
      <c r="J55" s="1024"/>
      <c r="K55" s="1024"/>
      <c r="L55" s="1024"/>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4"/>
      <c r="AP55" s="1024"/>
      <c r="AQ55" s="1024"/>
      <c r="AR55" s="1024"/>
      <c r="AS55" s="1024"/>
      <c r="AT55" s="1024"/>
      <c r="AU55" s="1024"/>
      <c r="AV55" s="1024"/>
      <c r="AW55" s="1024"/>
      <c r="AX55" s="1024"/>
      <c r="AY55" s="1024"/>
      <c r="AZ55" s="1024"/>
      <c r="BA55" s="1024"/>
      <c r="BB55" s="1024"/>
      <c r="BC55" s="1024"/>
      <c r="BD55" s="1024"/>
      <c r="BE55" s="1024"/>
      <c r="BF55" s="1024"/>
      <c r="BG55" s="1024"/>
      <c r="BH55" s="1024"/>
      <c r="BI55" s="102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c r="CH55" s="1024"/>
      <c r="CI55" s="1024"/>
      <c r="CJ55" s="1024"/>
      <c r="CK55" s="1024"/>
      <c r="CL55" s="1024"/>
      <c r="CM55" s="1024"/>
      <c r="CN55" s="1024"/>
      <c r="CO55" s="1024"/>
      <c r="CP55" s="1024"/>
      <c r="CQ55" s="1024"/>
      <c r="CR55" s="1024"/>
      <c r="CS55" s="1024"/>
      <c r="CT55" s="1024"/>
      <c r="CU55" s="1024"/>
      <c r="CV55" s="1024"/>
      <c r="CW55" s="1024"/>
      <c r="CX55" s="1024"/>
      <c r="CY55" s="1024"/>
      <c r="CZ55" s="1024"/>
      <c r="DA55" s="1024"/>
      <c r="DB55" s="1024"/>
      <c r="DC55" s="1024"/>
      <c r="DD55" s="1024"/>
      <c r="DE55" s="1024"/>
      <c r="DF55" s="1024"/>
      <c r="DG55" s="1024"/>
      <c r="DH55" s="1024"/>
      <c r="DI55" s="1024"/>
      <c r="DJ55" s="1024"/>
      <c r="DK55" s="1024"/>
      <c r="DL55" s="1024"/>
      <c r="DM55" s="1024"/>
      <c r="DN55" s="1024"/>
      <c r="DO55" s="1024"/>
      <c r="DP55" s="1024"/>
      <c r="DQ55" s="1024"/>
      <c r="DR55" s="1024"/>
      <c r="DS55" s="1024"/>
      <c r="DT55" s="1024"/>
      <c r="DU55" s="1024"/>
      <c r="DV55" s="1024"/>
      <c r="DW55" s="1024"/>
      <c r="DX55" s="1024"/>
      <c r="DY55" s="1024"/>
      <c r="DZ55" s="1024"/>
      <c r="EA55" s="1024"/>
      <c r="EB55" s="1024"/>
      <c r="EC55" s="1024"/>
      <c r="ED55" s="1024"/>
      <c r="EE55" s="1024"/>
      <c r="EF55" s="1024"/>
      <c r="EG55" s="1024"/>
      <c r="EH55" s="1024"/>
      <c r="EI55" s="1024"/>
      <c r="EJ55" s="1024"/>
      <c r="EK55" s="1024"/>
      <c r="EL55" s="1024"/>
      <c r="EM55" s="1024"/>
      <c r="EN55" s="1024"/>
      <c r="EO55" s="1024"/>
      <c r="EP55" s="1024"/>
      <c r="EQ55" s="1024"/>
      <c r="ER55" s="1024"/>
      <c r="ES55" s="1024"/>
      <c r="ET55" s="1024"/>
      <c r="EU55" s="1024"/>
      <c r="EV55" s="1024"/>
      <c r="EW55" s="1024"/>
    </row>
    <row r="56" spans="2:153" ht="12.75" customHeight="1" x14ac:dyDescent="0.25">
      <c r="B56" s="1024"/>
      <c r="C56" s="1024"/>
      <c r="D56" s="1024"/>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4"/>
      <c r="AP56" s="1024"/>
      <c r="AQ56" s="1024"/>
      <c r="AR56" s="1024"/>
      <c r="AS56" s="1024"/>
      <c r="AT56" s="1024"/>
      <c r="AU56" s="1024"/>
      <c r="AV56" s="1024"/>
      <c r="AW56" s="1024"/>
      <c r="AX56" s="1024"/>
      <c r="AY56" s="1024"/>
      <c r="AZ56" s="1024"/>
      <c r="BA56" s="1024"/>
      <c r="BB56" s="1024"/>
      <c r="BC56" s="1024"/>
      <c r="BD56" s="1024"/>
      <c r="BE56" s="1024"/>
      <c r="BF56" s="1024"/>
      <c r="BG56" s="1024"/>
      <c r="BH56" s="1024"/>
      <c r="BI56" s="1024"/>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c r="CH56" s="1024"/>
      <c r="CI56" s="1024"/>
      <c r="CJ56" s="1024"/>
      <c r="CK56" s="1024"/>
      <c r="CL56" s="1024"/>
      <c r="CM56" s="1024"/>
      <c r="CN56" s="1024"/>
      <c r="CO56" s="1024"/>
      <c r="CP56" s="1024"/>
      <c r="CQ56" s="1024"/>
      <c r="CR56" s="1024"/>
      <c r="CS56" s="1024"/>
      <c r="CT56" s="1024"/>
      <c r="CU56" s="1024"/>
      <c r="CV56" s="1024"/>
      <c r="CW56" s="1024"/>
      <c r="CX56" s="1024"/>
      <c r="CY56" s="1024"/>
      <c r="CZ56" s="1024"/>
      <c r="DA56" s="1024"/>
      <c r="DB56" s="1024"/>
      <c r="DC56" s="1024"/>
      <c r="DD56" s="1024"/>
      <c r="DE56" s="1024"/>
      <c r="DF56" s="1024"/>
      <c r="DG56" s="1024"/>
      <c r="DH56" s="1024"/>
      <c r="DI56" s="1024"/>
      <c r="DJ56" s="1024"/>
      <c r="DK56" s="1024"/>
      <c r="DL56" s="1024"/>
      <c r="DM56" s="1024"/>
      <c r="DN56" s="1024"/>
      <c r="DO56" s="1024"/>
      <c r="DP56" s="1024"/>
      <c r="DQ56" s="1024"/>
      <c r="DR56" s="1024"/>
      <c r="DS56" s="1024"/>
      <c r="DT56" s="1024"/>
      <c r="DU56" s="1024"/>
      <c r="DV56" s="1024"/>
      <c r="DW56" s="1024"/>
      <c r="DX56" s="1024"/>
      <c r="DY56" s="1024"/>
      <c r="DZ56" s="1024"/>
      <c r="EA56" s="1024"/>
      <c r="EB56" s="1024"/>
      <c r="EC56" s="1024"/>
      <c r="ED56" s="1024"/>
      <c r="EE56" s="1024"/>
      <c r="EF56" s="1024"/>
      <c r="EG56" s="1024"/>
      <c r="EH56" s="1024"/>
      <c r="EI56" s="1024"/>
      <c r="EJ56" s="1024"/>
      <c r="EK56" s="1024"/>
      <c r="EL56" s="1024"/>
      <c r="EM56" s="1024"/>
      <c r="EN56" s="1024"/>
      <c r="EO56" s="1024"/>
      <c r="EP56" s="1024"/>
      <c r="EQ56" s="1024"/>
      <c r="ER56" s="1024"/>
      <c r="ES56" s="1024"/>
      <c r="ET56" s="1024"/>
      <c r="EU56" s="1024"/>
      <c r="EV56" s="1024"/>
      <c r="EW56" s="1024"/>
    </row>
    <row r="57" spans="2:153" ht="12.75" customHeight="1" x14ac:dyDescent="0.25">
      <c r="B57" s="1024"/>
      <c r="C57" s="1024"/>
      <c r="D57" s="1024"/>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24"/>
      <c r="AO57" s="1024"/>
      <c r="AP57" s="1024"/>
      <c r="AQ57" s="1024"/>
      <c r="AR57" s="1024"/>
      <c r="AS57" s="1024"/>
      <c r="AT57" s="1024"/>
      <c r="AU57" s="1024"/>
      <c r="AV57" s="1024"/>
      <c r="AW57" s="1024"/>
      <c r="AX57" s="1024"/>
      <c r="AY57" s="1024"/>
      <c r="AZ57" s="1024"/>
      <c r="BA57" s="1024"/>
      <c r="BB57" s="1024"/>
      <c r="BC57" s="1024"/>
      <c r="BD57" s="1024"/>
      <c r="BE57" s="1024"/>
      <c r="BF57" s="1024"/>
      <c r="BG57" s="1024"/>
      <c r="BH57" s="1024"/>
      <c r="BI57" s="1024"/>
      <c r="BJ57" s="1024"/>
      <c r="BK57" s="1024"/>
      <c r="BL57" s="1024"/>
      <c r="BM57" s="1024"/>
      <c r="BN57" s="1024"/>
      <c r="BO57" s="1024"/>
      <c r="BP57" s="1024"/>
      <c r="BQ57" s="1024"/>
      <c r="BR57" s="1024"/>
      <c r="BS57" s="1024"/>
      <c r="BT57" s="1024"/>
      <c r="BU57" s="1024"/>
      <c r="BV57" s="1024"/>
      <c r="BW57" s="1024"/>
      <c r="BX57" s="1024"/>
      <c r="BY57" s="1024"/>
      <c r="BZ57" s="1024"/>
      <c r="CA57" s="1024"/>
      <c r="CB57" s="1024"/>
      <c r="CC57" s="1024"/>
      <c r="CD57" s="1024"/>
      <c r="CE57" s="1024"/>
      <c r="CF57" s="1024"/>
      <c r="CG57" s="1024"/>
      <c r="CH57" s="1024"/>
      <c r="CI57" s="1024"/>
      <c r="CJ57" s="1024"/>
      <c r="CK57" s="1024"/>
      <c r="CL57" s="1024"/>
      <c r="CM57" s="1024"/>
      <c r="CN57" s="1024"/>
      <c r="CO57" s="1024"/>
      <c r="CP57" s="1024"/>
      <c r="CQ57" s="1024"/>
      <c r="CR57" s="1024"/>
      <c r="CS57" s="1024"/>
      <c r="CT57" s="1024"/>
      <c r="CU57" s="1024"/>
      <c r="CV57" s="1024"/>
      <c r="CW57" s="1024"/>
      <c r="CX57" s="1024"/>
      <c r="CY57" s="1024"/>
      <c r="CZ57" s="1024"/>
      <c r="DA57" s="1024"/>
      <c r="DB57" s="1024"/>
      <c r="DC57" s="1024"/>
      <c r="DD57" s="1024"/>
      <c r="DE57" s="1024"/>
      <c r="DF57" s="1024"/>
      <c r="DG57" s="1024"/>
      <c r="DH57" s="1024"/>
      <c r="DI57" s="1024"/>
      <c r="DJ57" s="1024"/>
      <c r="DK57" s="1024"/>
      <c r="DL57" s="1024"/>
      <c r="DM57" s="1024"/>
      <c r="DN57" s="1024"/>
      <c r="DO57" s="1024"/>
      <c r="DP57" s="1024"/>
      <c r="DQ57" s="1024"/>
      <c r="DR57" s="1024"/>
      <c r="DS57" s="1024"/>
      <c r="DT57" s="1024"/>
      <c r="DU57" s="1024"/>
      <c r="DV57" s="1024"/>
      <c r="DW57" s="1024"/>
      <c r="DX57" s="1024"/>
      <c r="DY57" s="1024"/>
      <c r="DZ57" s="1024"/>
      <c r="EA57" s="1024"/>
      <c r="EB57" s="1024"/>
      <c r="EC57" s="1024"/>
      <c r="ED57" s="1024"/>
      <c r="EE57" s="1024"/>
      <c r="EF57" s="1024"/>
      <c r="EG57" s="1024"/>
      <c r="EH57" s="1024"/>
      <c r="EI57" s="1024"/>
      <c r="EJ57" s="1024"/>
      <c r="EK57" s="1024"/>
      <c r="EL57" s="1024"/>
      <c r="EM57" s="1024"/>
      <c r="EN57" s="1024"/>
      <c r="EO57" s="1024"/>
      <c r="EP57" s="1024"/>
      <c r="EQ57" s="1024"/>
      <c r="ER57" s="1024"/>
      <c r="ES57" s="1024"/>
      <c r="ET57" s="1024"/>
      <c r="EU57" s="1024"/>
      <c r="EV57" s="1024"/>
      <c r="EW57" s="1024"/>
    </row>
    <row r="58" spans="2:153" ht="12.75" customHeight="1" x14ac:dyDescent="0.25">
      <c r="B58" s="1024"/>
      <c r="C58" s="1024"/>
      <c r="D58" s="1024"/>
      <c r="E58" s="1024"/>
      <c r="F58" s="1024"/>
      <c r="G58" s="1024"/>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c r="AK58" s="1024"/>
      <c r="AL58" s="1024"/>
      <c r="AM58" s="1024"/>
      <c r="AN58" s="1024"/>
      <c r="AO58" s="1024"/>
      <c r="AP58" s="1024"/>
      <c r="AQ58" s="1024"/>
      <c r="AR58" s="1024"/>
      <c r="AS58" s="1024"/>
      <c r="AT58" s="1024"/>
      <c r="AU58" s="1024"/>
      <c r="AV58" s="1024"/>
      <c r="AW58" s="1024"/>
      <c r="AX58" s="1024"/>
      <c r="AY58" s="1024"/>
      <c r="AZ58" s="1024"/>
      <c r="BA58" s="1024"/>
      <c r="BB58" s="1024"/>
      <c r="BC58" s="1024"/>
      <c r="BD58" s="1024"/>
      <c r="BE58" s="1024"/>
      <c r="BF58" s="1024"/>
      <c r="BG58" s="1024"/>
      <c r="BH58" s="1024"/>
      <c r="BI58" s="1024"/>
      <c r="BJ58" s="1024"/>
      <c r="BK58" s="1024"/>
      <c r="BL58" s="1024"/>
      <c r="BM58" s="1024"/>
      <c r="BN58" s="1024"/>
      <c r="BO58" s="1024"/>
      <c r="BP58" s="1024"/>
      <c r="BQ58" s="1024"/>
      <c r="BR58" s="1024"/>
      <c r="BS58" s="1024"/>
      <c r="BT58" s="1024"/>
      <c r="BU58" s="1024"/>
      <c r="BV58" s="1024"/>
      <c r="BW58" s="1024"/>
      <c r="BX58" s="1024"/>
      <c r="BY58" s="1024"/>
      <c r="BZ58" s="1024"/>
      <c r="CA58" s="1024"/>
      <c r="CB58" s="1024"/>
      <c r="CC58" s="1024"/>
      <c r="CD58" s="1024"/>
      <c r="CE58" s="1024"/>
      <c r="CF58" s="1024"/>
      <c r="CG58" s="1024"/>
      <c r="CH58" s="1024"/>
      <c r="CI58" s="1024"/>
      <c r="CJ58" s="1024"/>
      <c r="CK58" s="1024"/>
      <c r="CL58" s="1024"/>
      <c r="CM58" s="1024"/>
      <c r="CN58" s="1024"/>
      <c r="CO58" s="1024"/>
      <c r="CP58" s="1024"/>
      <c r="CQ58" s="1024"/>
      <c r="CR58" s="1024"/>
      <c r="CS58" s="1024"/>
      <c r="CT58" s="1024"/>
      <c r="CU58" s="1024"/>
      <c r="CV58" s="1024"/>
      <c r="CW58" s="1024"/>
      <c r="CX58" s="1024"/>
      <c r="CY58" s="1024"/>
      <c r="CZ58" s="1024"/>
      <c r="DA58" s="1024"/>
      <c r="DB58" s="1024"/>
      <c r="DC58" s="1024"/>
      <c r="DD58" s="1024"/>
      <c r="DE58" s="1024"/>
      <c r="DF58" s="1024"/>
      <c r="DG58" s="1024"/>
      <c r="DH58" s="1024"/>
      <c r="DI58" s="1024"/>
      <c r="DJ58" s="1024"/>
      <c r="DK58" s="1024"/>
      <c r="DL58" s="1024"/>
      <c r="DM58" s="1024"/>
      <c r="DN58" s="1024"/>
      <c r="DO58" s="1024"/>
      <c r="DP58" s="1024"/>
      <c r="DQ58" s="1024"/>
      <c r="DR58" s="1024"/>
      <c r="DS58" s="1024"/>
      <c r="DT58" s="1024"/>
      <c r="DU58" s="1024"/>
      <c r="DV58" s="1024"/>
      <c r="DW58" s="1024"/>
      <c r="DX58" s="1024"/>
      <c r="DY58" s="1024"/>
      <c r="DZ58" s="1024"/>
      <c r="EA58" s="1024"/>
      <c r="EB58" s="1024"/>
      <c r="EC58" s="1024"/>
      <c r="ED58" s="1024"/>
      <c r="EE58" s="1024"/>
      <c r="EF58" s="1024"/>
      <c r="EG58" s="1024"/>
      <c r="EH58" s="1024"/>
      <c r="EI58" s="1024"/>
      <c r="EJ58" s="1024"/>
      <c r="EK58" s="1024"/>
      <c r="EL58" s="1024"/>
      <c r="EM58" s="1024"/>
      <c r="EN58" s="1024"/>
      <c r="EO58" s="1024"/>
      <c r="EP58" s="1024"/>
      <c r="EQ58" s="1024"/>
      <c r="ER58" s="1024"/>
      <c r="ES58" s="1024"/>
      <c r="ET58" s="1024"/>
      <c r="EU58" s="1024"/>
      <c r="EV58" s="1024"/>
      <c r="EW58" s="1024"/>
    </row>
    <row r="59" spans="2:153" ht="12.75" customHeight="1" x14ac:dyDescent="0.25">
      <c r="B59" s="1024"/>
      <c r="C59" s="1024"/>
      <c r="D59" s="1024"/>
      <c r="E59" s="1024"/>
      <c r="F59" s="1024"/>
      <c r="G59" s="1024"/>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1024"/>
      <c r="BB59" s="1024"/>
      <c r="BC59" s="1024"/>
      <c r="BD59" s="1024"/>
      <c r="BE59" s="1024"/>
      <c r="BF59" s="1024"/>
      <c r="BG59" s="1024"/>
      <c r="BH59" s="1024"/>
      <c r="BI59" s="1024"/>
      <c r="BJ59" s="1024"/>
      <c r="BK59" s="1024"/>
      <c r="BL59" s="1024"/>
      <c r="BM59" s="1024"/>
      <c r="BN59" s="1024"/>
      <c r="BO59" s="1024"/>
      <c r="BP59" s="1024"/>
      <c r="BQ59" s="1024"/>
      <c r="BR59" s="1024"/>
      <c r="BS59" s="1024"/>
      <c r="BT59" s="1024"/>
      <c r="BU59" s="1024"/>
      <c r="BV59" s="1024"/>
      <c r="BW59" s="1024"/>
      <c r="BX59" s="1024"/>
      <c r="BY59" s="1024"/>
      <c r="BZ59" s="1024"/>
      <c r="CA59" s="1024"/>
      <c r="CB59" s="1024"/>
      <c r="CC59" s="1024"/>
      <c r="CD59" s="1024"/>
      <c r="CE59" s="1024"/>
      <c r="CF59" s="1024"/>
      <c r="CG59" s="1024"/>
      <c r="CH59" s="1024"/>
      <c r="CI59" s="1024"/>
      <c r="CJ59" s="1024"/>
      <c r="CK59" s="1024"/>
      <c r="CL59" s="1024"/>
      <c r="CM59" s="1024"/>
      <c r="CN59" s="1024"/>
      <c r="CO59" s="1024"/>
      <c r="CP59" s="1024"/>
      <c r="CQ59" s="1024"/>
      <c r="CR59" s="1024"/>
      <c r="CS59" s="1024"/>
      <c r="CT59" s="1024"/>
      <c r="CU59" s="1024"/>
      <c r="CV59" s="1024"/>
      <c r="CW59" s="1024"/>
      <c r="CX59" s="1024"/>
      <c r="CY59" s="1024"/>
      <c r="CZ59" s="1024"/>
      <c r="DA59" s="1024"/>
      <c r="DB59" s="1024"/>
      <c r="DC59" s="1024"/>
      <c r="DD59" s="1024"/>
      <c r="DE59" s="1024"/>
      <c r="DF59" s="1024"/>
      <c r="DG59" s="1024"/>
      <c r="DH59" s="1024"/>
      <c r="DI59" s="1024"/>
      <c r="DJ59" s="1024"/>
      <c r="DK59" s="1024"/>
      <c r="DL59" s="1024"/>
      <c r="DM59" s="1024"/>
      <c r="DN59" s="1024"/>
      <c r="DO59" s="1024"/>
      <c r="DP59" s="1024"/>
      <c r="DQ59" s="1024"/>
      <c r="DR59" s="1024"/>
      <c r="DS59" s="1024"/>
      <c r="DT59" s="1024"/>
      <c r="DU59" s="1024"/>
      <c r="DV59" s="1024"/>
      <c r="DW59" s="1024"/>
      <c r="DX59" s="1024"/>
      <c r="DY59" s="1024"/>
      <c r="DZ59" s="1024"/>
      <c r="EA59" s="1024"/>
      <c r="EB59" s="1024"/>
      <c r="EC59" s="1024"/>
      <c r="ED59" s="1024"/>
      <c r="EE59" s="1024"/>
      <c r="EF59" s="1024"/>
      <c r="EG59" s="1024"/>
      <c r="EH59" s="1024"/>
      <c r="EI59" s="1024"/>
      <c r="EJ59" s="1024"/>
      <c r="EK59" s="1024"/>
      <c r="EL59" s="1024"/>
      <c r="EM59" s="1024"/>
      <c r="EN59" s="1024"/>
      <c r="EO59" s="1024"/>
      <c r="EP59" s="1024"/>
      <c r="EQ59" s="1024"/>
      <c r="ER59" s="1024"/>
      <c r="ES59" s="1024"/>
      <c r="ET59" s="1024"/>
      <c r="EU59" s="1024"/>
      <c r="EV59" s="1024"/>
      <c r="EW59" s="1024"/>
    </row>
    <row r="60" spans="2:153" ht="12.75" customHeight="1" x14ac:dyDescent="0.25">
      <c r="B60" s="1024"/>
      <c r="C60" s="1024"/>
      <c r="D60" s="1024"/>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c r="AK60" s="1024"/>
      <c r="AL60" s="1024"/>
      <c r="AM60" s="1024"/>
      <c r="AN60" s="1024"/>
      <c r="AO60" s="1024"/>
      <c r="AP60" s="1024"/>
      <c r="AQ60" s="1024"/>
      <c r="AR60" s="1024"/>
      <c r="AS60" s="1024"/>
      <c r="AT60" s="1024"/>
      <c r="AU60" s="1024"/>
      <c r="AV60" s="1024"/>
      <c r="AW60" s="1024"/>
      <c r="AX60" s="1024"/>
      <c r="AY60" s="1024"/>
      <c r="AZ60" s="1024"/>
      <c r="BA60" s="1024"/>
      <c r="BB60" s="1024"/>
      <c r="BC60" s="1024"/>
      <c r="BD60" s="1024"/>
      <c r="BE60" s="1024"/>
      <c r="BF60" s="1024"/>
      <c r="BG60" s="1024"/>
      <c r="BH60" s="1024"/>
      <c r="BI60" s="1024"/>
      <c r="BJ60" s="1024"/>
      <c r="BK60" s="1024"/>
      <c r="BL60" s="1024"/>
      <c r="BM60" s="1024"/>
      <c r="BN60" s="1024"/>
      <c r="BO60" s="1024"/>
      <c r="BP60" s="1024"/>
      <c r="BQ60" s="1024"/>
      <c r="BR60" s="1024"/>
      <c r="BS60" s="1024"/>
      <c r="BT60" s="1024"/>
      <c r="BU60" s="1024"/>
      <c r="BV60" s="1024"/>
      <c r="BW60" s="1024"/>
      <c r="BX60" s="1024"/>
      <c r="BY60" s="1024"/>
      <c r="BZ60" s="1024"/>
      <c r="CA60" s="1024"/>
      <c r="CB60" s="1024"/>
      <c r="CC60" s="1024"/>
      <c r="CD60" s="1024"/>
      <c r="CE60" s="1024"/>
      <c r="CF60" s="1024"/>
      <c r="CG60" s="1024"/>
      <c r="CH60" s="1024"/>
      <c r="CI60" s="1024"/>
      <c r="CJ60" s="1024"/>
      <c r="CK60" s="1024"/>
      <c r="CL60" s="1024"/>
      <c r="CM60" s="1024"/>
      <c r="CN60" s="1024"/>
      <c r="CO60" s="1024"/>
      <c r="CP60" s="1024"/>
      <c r="CQ60" s="1024"/>
      <c r="CR60" s="1024"/>
      <c r="CS60" s="1024"/>
      <c r="CT60" s="1024"/>
      <c r="CU60" s="1024"/>
      <c r="CV60" s="1024"/>
      <c r="CW60" s="1024"/>
      <c r="CX60" s="1024"/>
      <c r="CY60" s="1024"/>
      <c r="CZ60" s="1024"/>
      <c r="DA60" s="1024"/>
      <c r="DB60" s="1024"/>
      <c r="DC60" s="1024"/>
      <c r="DD60" s="1024"/>
      <c r="DE60" s="1024"/>
      <c r="DF60" s="1024"/>
      <c r="DG60" s="1024"/>
      <c r="DH60" s="1024"/>
      <c r="DI60" s="1024"/>
      <c r="DJ60" s="1024"/>
      <c r="DK60" s="1024"/>
      <c r="DL60" s="1024"/>
      <c r="DM60" s="1024"/>
      <c r="DN60" s="1024"/>
      <c r="DO60" s="1024"/>
      <c r="DP60" s="1024"/>
      <c r="DQ60" s="1024"/>
      <c r="DR60" s="1024"/>
      <c r="DS60" s="1024"/>
      <c r="DT60" s="1024"/>
      <c r="DU60" s="1024"/>
      <c r="DV60" s="1024"/>
      <c r="DW60" s="1024"/>
      <c r="DX60" s="1024"/>
      <c r="DY60" s="1024"/>
      <c r="DZ60" s="1024"/>
      <c r="EA60" s="1024"/>
      <c r="EB60" s="1024"/>
      <c r="EC60" s="1024"/>
      <c r="ED60" s="1024"/>
      <c r="EE60" s="1024"/>
      <c r="EF60" s="1024"/>
      <c r="EG60" s="1024"/>
      <c r="EH60" s="1024"/>
      <c r="EI60" s="1024"/>
      <c r="EJ60" s="1024"/>
      <c r="EK60" s="1024"/>
      <c r="EL60" s="1024"/>
      <c r="EM60" s="1024"/>
      <c r="EN60" s="1024"/>
      <c r="EO60" s="1024"/>
      <c r="EP60" s="1024"/>
      <c r="EQ60" s="1024"/>
      <c r="ER60" s="1024"/>
      <c r="ES60" s="1024"/>
      <c r="ET60" s="1024"/>
      <c r="EU60" s="1024"/>
      <c r="EV60" s="1024"/>
      <c r="EW60" s="1024"/>
    </row>
    <row r="61" spans="2:153" ht="12.75" customHeight="1" x14ac:dyDescent="0.25">
      <c r="B61" s="1024"/>
      <c r="C61" s="1024"/>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c r="AK61" s="1024"/>
      <c r="AL61" s="1024"/>
      <c r="AM61" s="1024"/>
      <c r="AN61" s="1024"/>
      <c r="AO61" s="1024"/>
      <c r="AP61" s="1024"/>
      <c r="AQ61" s="1024"/>
      <c r="AR61" s="1024"/>
      <c r="AS61" s="1024"/>
      <c r="AT61" s="1024"/>
      <c r="AU61" s="1024"/>
      <c r="AV61" s="1024"/>
      <c r="AW61" s="1024"/>
      <c r="AX61" s="1024"/>
      <c r="AY61" s="1024"/>
      <c r="AZ61" s="1024"/>
      <c r="BA61" s="1024"/>
      <c r="BB61" s="1024"/>
      <c r="BC61" s="1024"/>
      <c r="BD61" s="1024"/>
      <c r="BE61" s="1024"/>
      <c r="BF61" s="1024"/>
      <c r="BG61" s="1024"/>
      <c r="BH61" s="1024"/>
      <c r="BI61" s="1024"/>
      <c r="BJ61" s="1024"/>
      <c r="BK61" s="1024"/>
      <c r="BL61" s="1024"/>
      <c r="BM61" s="1024"/>
      <c r="BN61" s="1024"/>
      <c r="BO61" s="1024"/>
      <c r="BP61" s="1024"/>
      <c r="BQ61" s="1024"/>
      <c r="BR61" s="1024"/>
      <c r="BS61" s="1024"/>
      <c r="BT61" s="1024"/>
      <c r="BU61" s="1024"/>
      <c r="BV61" s="1024"/>
      <c r="BW61" s="1024"/>
      <c r="BX61" s="1024"/>
      <c r="BY61" s="1024"/>
      <c r="BZ61" s="1024"/>
      <c r="CA61" s="1024"/>
      <c r="CB61" s="1024"/>
      <c r="CC61" s="1024"/>
      <c r="CD61" s="1024"/>
      <c r="CE61" s="1024"/>
      <c r="CF61" s="1024"/>
      <c r="CG61" s="1024"/>
      <c r="CH61" s="1024"/>
      <c r="CI61" s="1024"/>
      <c r="CJ61" s="1024"/>
      <c r="CK61" s="1024"/>
      <c r="CL61" s="1024"/>
      <c r="CM61" s="1024"/>
      <c r="CN61" s="1024"/>
      <c r="CO61" s="1024"/>
      <c r="CP61" s="1024"/>
      <c r="CQ61" s="1024"/>
      <c r="CR61" s="1024"/>
      <c r="CS61" s="1024"/>
      <c r="CT61" s="1024"/>
      <c r="CU61" s="1024"/>
      <c r="CV61" s="1024"/>
      <c r="CW61" s="1024"/>
      <c r="CX61" s="1024"/>
      <c r="CY61" s="1024"/>
      <c r="CZ61" s="1024"/>
      <c r="DA61" s="1024"/>
      <c r="DB61" s="1024"/>
      <c r="DC61" s="1024"/>
      <c r="DD61" s="1024"/>
      <c r="DE61" s="1024"/>
      <c r="DF61" s="1024"/>
      <c r="DG61" s="1024"/>
      <c r="DH61" s="1024"/>
      <c r="DI61" s="1024"/>
      <c r="DJ61" s="1024"/>
      <c r="DK61" s="1024"/>
      <c r="DL61" s="1024"/>
      <c r="DM61" s="1024"/>
      <c r="DN61" s="1024"/>
      <c r="DO61" s="1024"/>
      <c r="DP61" s="1024"/>
      <c r="DQ61" s="1024"/>
      <c r="DR61" s="1024"/>
      <c r="DS61" s="1024"/>
      <c r="DT61" s="1024"/>
      <c r="DU61" s="1024"/>
      <c r="DV61" s="1024"/>
      <c r="DW61" s="1024"/>
      <c r="DX61" s="1024"/>
      <c r="DY61" s="1024"/>
      <c r="DZ61" s="1024"/>
      <c r="EA61" s="1024"/>
      <c r="EB61" s="1024"/>
      <c r="EC61" s="1024"/>
      <c r="ED61" s="1024"/>
      <c r="EE61" s="1024"/>
      <c r="EF61" s="1024"/>
      <c r="EG61" s="1024"/>
      <c r="EH61" s="1024"/>
      <c r="EI61" s="1024"/>
      <c r="EJ61" s="1024"/>
      <c r="EK61" s="1024"/>
      <c r="EL61" s="1024"/>
      <c r="EM61" s="1024"/>
      <c r="EN61" s="1024"/>
      <c r="EO61" s="1024"/>
      <c r="EP61" s="1024"/>
      <c r="EQ61" s="1024"/>
      <c r="ER61" s="1024"/>
      <c r="ES61" s="1024"/>
      <c r="ET61" s="1024"/>
      <c r="EU61" s="1024"/>
      <c r="EV61" s="1024"/>
      <c r="EW61" s="1024"/>
    </row>
    <row r="62" spans="2:153" ht="12.75" customHeight="1" x14ac:dyDescent="0.25">
      <c r="B62" s="1024"/>
      <c r="C62" s="1024"/>
      <c r="D62" s="1024"/>
      <c r="E62" s="1024"/>
      <c r="F62" s="1024"/>
      <c r="G62" s="1024"/>
      <c r="H62" s="1024"/>
      <c r="I62" s="1024"/>
      <c r="J62" s="1024"/>
      <c r="K62" s="1024"/>
      <c r="L62" s="1024"/>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c r="AK62" s="1024"/>
      <c r="AL62" s="1024"/>
      <c r="AM62" s="1024"/>
      <c r="AN62" s="1024"/>
      <c r="AO62" s="1024"/>
      <c r="AP62" s="1024"/>
      <c r="AQ62" s="1024"/>
      <c r="AR62" s="1024"/>
      <c r="AS62" s="1024"/>
      <c r="AT62" s="1024"/>
      <c r="AU62" s="1024"/>
      <c r="AV62" s="1024"/>
      <c r="AW62" s="1024"/>
      <c r="AX62" s="1024"/>
      <c r="AY62" s="1024"/>
      <c r="AZ62" s="1024"/>
      <c r="BA62" s="1024"/>
      <c r="BB62" s="1024"/>
      <c r="BC62" s="1024"/>
      <c r="BD62" s="1024"/>
      <c r="BE62" s="1024"/>
      <c r="BF62" s="1024"/>
      <c r="BG62" s="1024"/>
      <c r="BH62" s="1024"/>
      <c r="BI62" s="1024"/>
      <c r="BJ62" s="1024"/>
      <c r="BK62" s="1024"/>
      <c r="BL62" s="1024"/>
      <c r="BM62" s="1024"/>
      <c r="BN62" s="1024"/>
      <c r="BO62" s="1024"/>
      <c r="BP62" s="1024"/>
      <c r="BQ62" s="1024"/>
      <c r="BR62" s="1024"/>
      <c r="BS62" s="1024"/>
      <c r="BT62" s="1024"/>
      <c r="BU62" s="1024"/>
      <c r="BV62" s="1024"/>
      <c r="BW62" s="1024"/>
      <c r="BX62" s="1024"/>
      <c r="BY62" s="1024"/>
      <c r="BZ62" s="1024"/>
      <c r="CA62" s="1024"/>
      <c r="CB62" s="1024"/>
      <c r="CC62" s="1024"/>
      <c r="CD62" s="1024"/>
      <c r="CE62" s="1024"/>
      <c r="CF62" s="1024"/>
      <c r="CG62" s="1024"/>
      <c r="CH62" s="1024"/>
      <c r="CI62" s="1024"/>
      <c r="CJ62" s="1024"/>
      <c r="CK62" s="1024"/>
      <c r="CL62" s="1024"/>
      <c r="CM62" s="1024"/>
      <c r="CN62" s="1024"/>
      <c r="CO62" s="1024"/>
      <c r="CP62" s="1024"/>
      <c r="CQ62" s="1024"/>
      <c r="CR62" s="1024"/>
      <c r="CS62" s="1024"/>
      <c r="CT62" s="1024"/>
      <c r="CU62" s="1024"/>
      <c r="CV62" s="1024"/>
      <c r="CW62" s="1024"/>
      <c r="CX62" s="1024"/>
      <c r="CY62" s="1024"/>
      <c r="CZ62" s="1024"/>
      <c r="DA62" s="1024"/>
      <c r="DB62" s="1024"/>
      <c r="DC62" s="1024"/>
      <c r="DD62" s="1024"/>
      <c r="DE62" s="1024"/>
      <c r="DF62" s="1024"/>
      <c r="DG62" s="1024"/>
      <c r="DH62" s="1024"/>
      <c r="DI62" s="1024"/>
      <c r="DJ62" s="1024"/>
      <c r="DK62" s="1024"/>
      <c r="DL62" s="1024"/>
      <c r="DM62" s="1024"/>
      <c r="DN62" s="1024"/>
      <c r="DO62" s="1024"/>
      <c r="DP62" s="1024"/>
      <c r="DQ62" s="1024"/>
      <c r="DR62" s="1024"/>
      <c r="DS62" s="1024"/>
      <c r="DT62" s="1024"/>
      <c r="DU62" s="1024"/>
      <c r="DV62" s="1024"/>
      <c r="DW62" s="1024"/>
      <c r="DX62" s="1024"/>
      <c r="DY62" s="1024"/>
      <c r="DZ62" s="1024"/>
      <c r="EA62" s="1024"/>
      <c r="EB62" s="1024"/>
      <c r="EC62" s="1024"/>
      <c r="ED62" s="1024"/>
      <c r="EE62" s="1024"/>
      <c r="EF62" s="1024"/>
      <c r="EG62" s="1024"/>
      <c r="EH62" s="1024"/>
      <c r="EI62" s="1024"/>
      <c r="EJ62" s="1024"/>
      <c r="EK62" s="1024"/>
      <c r="EL62" s="1024"/>
      <c r="EM62" s="1024"/>
      <c r="EN62" s="1024"/>
      <c r="EO62" s="1024"/>
      <c r="EP62" s="1024"/>
      <c r="EQ62" s="1024"/>
      <c r="ER62" s="1024"/>
      <c r="ES62" s="1024"/>
      <c r="ET62" s="1024"/>
      <c r="EU62" s="1024"/>
      <c r="EV62" s="1024"/>
      <c r="EW62" s="1024"/>
    </row>
    <row r="63" spans="2:153" ht="12.75" customHeight="1" x14ac:dyDescent="0.25">
      <c r="B63" s="1024"/>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1024"/>
      <c r="AL63" s="1024"/>
      <c r="AM63" s="1024"/>
      <c r="AN63" s="1024"/>
      <c r="AO63" s="1024"/>
      <c r="AP63" s="1024"/>
      <c r="AQ63" s="1024"/>
      <c r="AR63" s="1024"/>
      <c r="AS63" s="1024"/>
      <c r="AT63" s="1024"/>
      <c r="AU63" s="1024"/>
      <c r="AV63" s="1024"/>
      <c r="AW63" s="1024"/>
      <c r="AX63" s="1024"/>
      <c r="AY63" s="1024"/>
      <c r="AZ63" s="1024"/>
      <c r="BA63" s="1024"/>
      <c r="BB63" s="1024"/>
      <c r="BC63" s="1024"/>
      <c r="BD63" s="1024"/>
      <c r="BE63" s="1024"/>
      <c r="BF63" s="1024"/>
      <c r="BG63" s="1024"/>
      <c r="BH63" s="1024"/>
      <c r="BI63" s="1024"/>
      <c r="BJ63" s="1024"/>
      <c r="BK63" s="1024"/>
      <c r="BL63" s="1024"/>
      <c r="BM63" s="1024"/>
      <c r="BN63" s="1024"/>
      <c r="BO63" s="1024"/>
      <c r="BP63" s="1024"/>
      <c r="BQ63" s="1024"/>
      <c r="BR63" s="1024"/>
      <c r="BS63" s="1024"/>
      <c r="BT63" s="1024"/>
      <c r="BU63" s="1024"/>
      <c r="BV63" s="1024"/>
      <c r="BW63" s="1024"/>
      <c r="BX63" s="1024"/>
      <c r="BY63" s="1024"/>
      <c r="BZ63" s="1024"/>
      <c r="CA63" s="1024"/>
      <c r="CB63" s="1024"/>
      <c r="CC63" s="1024"/>
      <c r="CD63" s="1024"/>
      <c r="CE63" s="1024"/>
      <c r="CF63" s="1024"/>
      <c r="CG63" s="1024"/>
      <c r="CH63" s="1024"/>
      <c r="CI63" s="1024"/>
      <c r="CJ63" s="1024"/>
      <c r="CK63" s="1024"/>
      <c r="CL63" s="1024"/>
      <c r="CM63" s="1024"/>
      <c r="CN63" s="1024"/>
      <c r="CO63" s="1024"/>
      <c r="CP63" s="1024"/>
      <c r="CQ63" s="1024"/>
      <c r="CR63" s="1024"/>
      <c r="CS63" s="1024"/>
      <c r="CT63" s="1024"/>
      <c r="CU63" s="1024"/>
      <c r="CV63" s="1024"/>
      <c r="CW63" s="1024"/>
      <c r="CX63" s="1024"/>
      <c r="CY63" s="1024"/>
      <c r="CZ63" s="1024"/>
      <c r="DA63" s="1024"/>
      <c r="DB63" s="1024"/>
      <c r="DC63" s="1024"/>
      <c r="DD63" s="1024"/>
      <c r="DE63" s="1024"/>
      <c r="DF63" s="1024"/>
      <c r="DG63" s="1024"/>
      <c r="DH63" s="1024"/>
      <c r="DI63" s="1024"/>
      <c r="DJ63" s="1024"/>
      <c r="DK63" s="1024"/>
      <c r="DL63" s="1024"/>
      <c r="DM63" s="1024"/>
      <c r="DN63" s="1024"/>
      <c r="DO63" s="1024"/>
      <c r="DP63" s="1024"/>
      <c r="DQ63" s="1024"/>
      <c r="DR63" s="1024"/>
      <c r="DS63" s="1024"/>
      <c r="DT63" s="1024"/>
      <c r="DU63" s="1024"/>
      <c r="DV63" s="1024"/>
      <c r="DW63" s="1024"/>
      <c r="DX63" s="1024"/>
      <c r="DY63" s="1024"/>
      <c r="DZ63" s="1024"/>
      <c r="EA63" s="1024"/>
      <c r="EB63" s="1024"/>
      <c r="EC63" s="1024"/>
      <c r="ED63" s="1024"/>
      <c r="EE63" s="1024"/>
      <c r="EF63" s="1024"/>
      <c r="EG63" s="1024"/>
      <c r="EH63" s="1024"/>
      <c r="EI63" s="1024"/>
      <c r="EJ63" s="1024"/>
      <c r="EK63" s="1024"/>
      <c r="EL63" s="1024"/>
      <c r="EM63" s="1024"/>
      <c r="EN63" s="1024"/>
      <c r="EO63" s="1024"/>
      <c r="EP63" s="1024"/>
      <c r="EQ63" s="1024"/>
      <c r="ER63" s="1024"/>
      <c r="ES63" s="1024"/>
      <c r="ET63" s="1024"/>
      <c r="EU63" s="1024"/>
      <c r="EV63" s="1024"/>
      <c r="EW63" s="1024"/>
    </row>
    <row r="64" spans="2:153" ht="12.75" customHeight="1" x14ac:dyDescent="0.25">
      <c r="B64" s="1024"/>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4"/>
      <c r="AA64" s="1024"/>
      <c r="AB64" s="1024"/>
      <c r="AC64" s="1024"/>
      <c r="AD64" s="1024"/>
      <c r="AE64" s="1024"/>
      <c r="AF64" s="1024"/>
      <c r="AG64" s="1024"/>
      <c r="AH64" s="1024"/>
      <c r="AI64" s="1024"/>
      <c r="AJ64" s="1024"/>
      <c r="AK64" s="1024"/>
      <c r="AL64" s="1024"/>
      <c r="AM64" s="1024"/>
      <c r="AN64" s="1024"/>
      <c r="AO64" s="1024"/>
      <c r="AP64" s="1024"/>
      <c r="AQ64" s="1024"/>
      <c r="AR64" s="1024"/>
      <c r="AS64" s="1024"/>
      <c r="AT64" s="1024"/>
      <c r="AU64" s="1024"/>
      <c r="AV64" s="1024"/>
      <c r="AW64" s="1024"/>
      <c r="AX64" s="1024"/>
      <c r="AY64" s="1024"/>
      <c r="AZ64" s="1024"/>
      <c r="BA64" s="1024"/>
      <c r="BB64" s="1024"/>
      <c r="BC64" s="1024"/>
      <c r="BD64" s="1024"/>
      <c r="BE64" s="1024"/>
      <c r="BF64" s="1024"/>
      <c r="BG64" s="1024"/>
      <c r="BH64" s="1024"/>
      <c r="BI64" s="1024"/>
      <c r="BJ64" s="1024"/>
      <c r="BK64" s="1024"/>
      <c r="BL64" s="1024"/>
      <c r="BM64" s="1024"/>
      <c r="BN64" s="1024"/>
      <c r="BO64" s="1024"/>
      <c r="BP64" s="1024"/>
      <c r="BQ64" s="1024"/>
      <c r="BR64" s="1024"/>
      <c r="BS64" s="1024"/>
      <c r="BT64" s="1024"/>
      <c r="BU64" s="1024"/>
      <c r="BV64" s="1024"/>
      <c r="BW64" s="1024"/>
      <c r="BX64" s="1024"/>
      <c r="BY64" s="1024"/>
      <c r="BZ64" s="1024"/>
      <c r="CA64" s="1024"/>
      <c r="CB64" s="1024"/>
      <c r="CC64" s="1024"/>
      <c r="CD64" s="1024"/>
      <c r="CE64" s="1024"/>
      <c r="CF64" s="1024"/>
      <c r="CG64" s="1024"/>
      <c r="CH64" s="1024"/>
      <c r="CI64" s="1024"/>
      <c r="CJ64" s="1024"/>
      <c r="CK64" s="1024"/>
      <c r="CL64" s="1024"/>
      <c r="CM64" s="1024"/>
      <c r="CN64" s="1024"/>
      <c r="CO64" s="1024"/>
      <c r="CP64" s="1024"/>
      <c r="CQ64" s="1024"/>
      <c r="CR64" s="1024"/>
      <c r="CS64" s="1024"/>
      <c r="CT64" s="1024"/>
      <c r="CU64" s="1024"/>
      <c r="CV64" s="1024"/>
      <c r="CW64" s="1024"/>
      <c r="CX64" s="1024"/>
      <c r="CY64" s="1024"/>
      <c r="CZ64" s="1024"/>
      <c r="DA64" s="1024"/>
      <c r="DB64" s="1024"/>
      <c r="DC64" s="1024"/>
      <c r="DD64" s="1024"/>
      <c r="DE64" s="1024"/>
      <c r="DF64" s="1024"/>
      <c r="DG64" s="1024"/>
      <c r="DH64" s="1024"/>
      <c r="DI64" s="1024"/>
      <c r="DJ64" s="1024"/>
      <c r="DK64" s="1024"/>
      <c r="DL64" s="1024"/>
      <c r="DM64" s="1024"/>
      <c r="DN64" s="1024"/>
      <c r="DO64" s="1024"/>
      <c r="DP64" s="1024"/>
      <c r="DQ64" s="1024"/>
      <c r="DR64" s="1024"/>
      <c r="DS64" s="1024"/>
      <c r="DT64" s="1024"/>
      <c r="DU64" s="1024"/>
      <c r="DV64" s="1024"/>
      <c r="DW64" s="1024"/>
      <c r="DX64" s="1024"/>
      <c r="DY64" s="1024"/>
      <c r="DZ64" s="1024"/>
      <c r="EA64" s="1024"/>
      <c r="EB64" s="1024"/>
      <c r="EC64" s="1024"/>
      <c r="ED64" s="1024"/>
      <c r="EE64" s="1024"/>
      <c r="EF64" s="1024"/>
      <c r="EG64" s="1024"/>
      <c r="EH64" s="1024"/>
      <c r="EI64" s="1024"/>
      <c r="EJ64" s="1024"/>
      <c r="EK64" s="1024"/>
      <c r="EL64" s="1024"/>
      <c r="EM64" s="1024"/>
      <c r="EN64" s="1024"/>
      <c r="EO64" s="1024"/>
      <c r="EP64" s="1024"/>
      <c r="EQ64" s="1024"/>
      <c r="ER64" s="1024"/>
      <c r="ES64" s="1024"/>
      <c r="ET64" s="1024"/>
      <c r="EU64" s="1024"/>
      <c r="EV64" s="1024"/>
      <c r="EW64" s="1024"/>
    </row>
    <row r="65" spans="2:153" ht="12.75" customHeight="1" x14ac:dyDescent="0.25">
      <c r="B65" s="1024"/>
      <c r="C65" s="1024"/>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24"/>
      <c r="AA65" s="1024"/>
      <c r="AB65" s="1024"/>
      <c r="AC65" s="1024"/>
      <c r="AD65" s="1024"/>
      <c r="AE65" s="1024"/>
      <c r="AF65" s="1024"/>
      <c r="AG65" s="1024"/>
      <c r="AH65" s="1024"/>
      <c r="AI65" s="1024"/>
      <c r="AJ65" s="1024"/>
      <c r="AK65" s="1024"/>
      <c r="AL65" s="1024"/>
      <c r="AM65" s="1024"/>
      <c r="AN65" s="1024"/>
      <c r="AO65" s="1024"/>
      <c r="AP65" s="1024"/>
      <c r="AQ65" s="1024"/>
      <c r="AR65" s="1024"/>
      <c r="AS65" s="1024"/>
      <c r="AT65" s="1024"/>
      <c r="AU65" s="1024"/>
      <c r="AV65" s="1024"/>
      <c r="AW65" s="1024"/>
      <c r="AX65" s="1024"/>
      <c r="AY65" s="1024"/>
      <c r="AZ65" s="1024"/>
      <c r="BA65" s="1024"/>
      <c r="BB65" s="1024"/>
      <c r="BC65" s="1024"/>
      <c r="BD65" s="1024"/>
      <c r="BE65" s="1024"/>
      <c r="BF65" s="1024"/>
      <c r="BG65" s="1024"/>
      <c r="BH65" s="1024"/>
      <c r="BI65" s="1024"/>
      <c r="BJ65" s="1024"/>
      <c r="BK65" s="1024"/>
      <c r="BL65" s="1024"/>
      <c r="BM65" s="1024"/>
      <c r="BN65" s="1024"/>
      <c r="BO65" s="1024"/>
      <c r="BP65" s="1024"/>
      <c r="BQ65" s="1024"/>
      <c r="BR65" s="1024"/>
      <c r="BS65" s="1024"/>
      <c r="BT65" s="1024"/>
      <c r="BU65" s="1024"/>
      <c r="BV65" s="1024"/>
      <c r="BW65" s="1024"/>
      <c r="BX65" s="1024"/>
      <c r="BY65" s="1024"/>
      <c r="BZ65" s="1024"/>
      <c r="CA65" s="1024"/>
      <c r="CB65" s="1024"/>
      <c r="CC65" s="1024"/>
      <c r="CD65" s="1024"/>
      <c r="CE65" s="1024"/>
      <c r="CF65" s="1024"/>
      <c r="CG65" s="1024"/>
      <c r="CH65" s="1024"/>
      <c r="CI65" s="1024"/>
      <c r="CJ65" s="1024"/>
      <c r="CK65" s="1024"/>
      <c r="CL65" s="1024"/>
      <c r="CM65" s="1024"/>
      <c r="CN65" s="1024"/>
      <c r="CO65" s="1024"/>
      <c r="CP65" s="1024"/>
      <c r="CQ65" s="1024"/>
      <c r="CR65" s="1024"/>
      <c r="CS65" s="1024"/>
      <c r="CT65" s="1024"/>
      <c r="CU65" s="1024"/>
      <c r="CV65" s="1024"/>
      <c r="CW65" s="1024"/>
      <c r="CX65" s="1024"/>
      <c r="CY65" s="1024"/>
      <c r="CZ65" s="1024"/>
      <c r="DA65" s="1024"/>
      <c r="DB65" s="1024"/>
      <c r="DC65" s="1024"/>
      <c r="DD65" s="1024"/>
      <c r="DE65" s="1024"/>
      <c r="DF65" s="1024"/>
      <c r="DG65" s="1024"/>
      <c r="DH65" s="1024"/>
      <c r="DI65" s="1024"/>
      <c r="DJ65" s="1024"/>
      <c r="DK65" s="1024"/>
      <c r="DL65" s="1024"/>
      <c r="DM65" s="1024"/>
      <c r="DN65" s="1024"/>
      <c r="DO65" s="1024"/>
      <c r="DP65" s="1024"/>
      <c r="DQ65" s="1024"/>
      <c r="DR65" s="1024"/>
      <c r="DS65" s="1024"/>
      <c r="DT65" s="1024"/>
      <c r="DU65" s="1024"/>
      <c r="DV65" s="1024"/>
      <c r="DW65" s="1024"/>
      <c r="DX65" s="1024"/>
      <c r="DY65" s="1024"/>
      <c r="DZ65" s="1024"/>
      <c r="EA65" s="1024"/>
      <c r="EB65" s="1024"/>
      <c r="EC65" s="1024"/>
      <c r="ED65" s="1024"/>
      <c r="EE65" s="1024"/>
      <c r="EF65" s="1024"/>
      <c r="EG65" s="1024"/>
      <c r="EH65" s="1024"/>
      <c r="EI65" s="1024"/>
      <c r="EJ65" s="1024"/>
      <c r="EK65" s="1024"/>
      <c r="EL65" s="1024"/>
      <c r="EM65" s="1024"/>
      <c r="EN65" s="1024"/>
      <c r="EO65" s="1024"/>
      <c r="EP65" s="1024"/>
      <c r="EQ65" s="1024"/>
      <c r="ER65" s="1024"/>
      <c r="ES65" s="1024"/>
      <c r="ET65" s="1024"/>
      <c r="EU65" s="1024"/>
      <c r="EV65" s="1024"/>
      <c r="EW65" s="1024"/>
    </row>
    <row r="66" spans="2:153" ht="12.75" customHeight="1" x14ac:dyDescent="0.25">
      <c r="B66" s="1024"/>
      <c r="C66" s="1024"/>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4"/>
      <c r="AK66" s="1024"/>
      <c r="AL66" s="1024"/>
      <c r="AM66" s="1024"/>
      <c r="AN66" s="1024"/>
      <c r="AO66" s="1024"/>
      <c r="AP66" s="1024"/>
      <c r="AQ66" s="1024"/>
      <c r="AR66" s="1024"/>
      <c r="AS66" s="1024"/>
      <c r="AT66" s="1024"/>
      <c r="AU66" s="1024"/>
      <c r="AV66" s="1024"/>
      <c r="AW66" s="1024"/>
      <c r="AX66" s="1024"/>
      <c r="AY66" s="1024"/>
      <c r="AZ66" s="1024"/>
      <c r="BA66" s="1024"/>
      <c r="BB66" s="1024"/>
      <c r="BC66" s="1024"/>
      <c r="BD66" s="1024"/>
      <c r="BE66" s="1024"/>
      <c r="BF66" s="1024"/>
      <c r="BG66" s="1024"/>
      <c r="BH66" s="1024"/>
      <c r="BI66" s="1024"/>
      <c r="BJ66" s="1024"/>
      <c r="BK66" s="1024"/>
      <c r="BL66" s="1024"/>
      <c r="BM66" s="1024"/>
      <c r="BN66" s="1024"/>
      <c r="BO66" s="1024"/>
      <c r="BP66" s="1024"/>
      <c r="BQ66" s="1024"/>
      <c r="BR66" s="1024"/>
      <c r="BS66" s="1024"/>
      <c r="BT66" s="1024"/>
      <c r="BU66" s="1024"/>
      <c r="BV66" s="1024"/>
      <c r="BW66" s="1024"/>
      <c r="BX66" s="1024"/>
      <c r="BY66" s="1024"/>
      <c r="BZ66" s="1024"/>
      <c r="CA66" s="1024"/>
      <c r="CB66" s="1024"/>
      <c r="CC66" s="1024"/>
      <c r="CD66" s="1024"/>
      <c r="CE66" s="1024"/>
      <c r="CF66" s="1024"/>
      <c r="CG66" s="1024"/>
      <c r="CH66" s="1024"/>
      <c r="CI66" s="1024"/>
      <c r="CJ66" s="1024"/>
      <c r="CK66" s="1024"/>
      <c r="CL66" s="1024"/>
      <c r="CM66" s="1024"/>
      <c r="CN66" s="1024"/>
      <c r="CO66" s="1024"/>
      <c r="CP66" s="1024"/>
      <c r="CQ66" s="1024"/>
      <c r="CR66" s="1024"/>
      <c r="CS66" s="1024"/>
      <c r="CT66" s="1024"/>
      <c r="CU66" s="1024"/>
      <c r="CV66" s="1024"/>
      <c r="CW66" s="1024"/>
      <c r="CX66" s="1024"/>
      <c r="CY66" s="1024"/>
      <c r="CZ66" s="1024"/>
      <c r="DA66" s="1024"/>
      <c r="DB66" s="1024"/>
      <c r="DC66" s="1024"/>
      <c r="DD66" s="1024"/>
      <c r="DE66" s="1024"/>
      <c r="DF66" s="1024"/>
      <c r="DG66" s="1024"/>
      <c r="DH66" s="1024"/>
      <c r="DI66" s="1024"/>
      <c r="DJ66" s="1024"/>
      <c r="DK66" s="1024"/>
      <c r="DL66" s="1024"/>
      <c r="DM66" s="1024"/>
      <c r="DN66" s="1024"/>
      <c r="DO66" s="1024"/>
      <c r="DP66" s="1024"/>
      <c r="DQ66" s="1024"/>
      <c r="DR66" s="1024"/>
      <c r="DS66" s="1024"/>
      <c r="DT66" s="1024"/>
      <c r="DU66" s="1024"/>
      <c r="DV66" s="1024"/>
      <c r="DW66" s="1024"/>
      <c r="DX66" s="1024"/>
      <c r="DY66" s="1024"/>
      <c r="DZ66" s="1024"/>
      <c r="EA66" s="1024"/>
      <c r="EB66" s="1024"/>
      <c r="EC66" s="1024"/>
      <c r="ED66" s="1024"/>
      <c r="EE66" s="1024"/>
      <c r="EF66" s="1024"/>
      <c r="EG66" s="1024"/>
      <c r="EH66" s="1024"/>
      <c r="EI66" s="1024"/>
      <c r="EJ66" s="1024"/>
      <c r="EK66" s="1024"/>
      <c r="EL66" s="1024"/>
      <c r="EM66" s="1024"/>
      <c r="EN66" s="1024"/>
      <c r="EO66" s="1024"/>
      <c r="EP66" s="1024"/>
      <c r="EQ66" s="1024"/>
      <c r="ER66" s="1024"/>
      <c r="ES66" s="1024"/>
      <c r="ET66" s="1024"/>
      <c r="EU66" s="1024"/>
      <c r="EV66" s="1024"/>
      <c r="EW66" s="1024"/>
    </row>
    <row r="67" spans="2:153" ht="12.75" customHeight="1" x14ac:dyDescent="0.25">
      <c r="B67" s="1024"/>
      <c r="C67" s="1024"/>
      <c r="D67" s="1024"/>
      <c r="E67" s="1024"/>
      <c r="F67" s="1024"/>
      <c r="G67" s="1024"/>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c r="AK67" s="1024"/>
      <c r="AL67" s="1024"/>
      <c r="AM67" s="1024"/>
      <c r="AN67" s="1024"/>
      <c r="AO67" s="1024"/>
      <c r="AP67" s="1024"/>
      <c r="AQ67" s="1024"/>
      <c r="AR67" s="1024"/>
      <c r="AS67" s="1024"/>
      <c r="AT67" s="1024"/>
      <c r="AU67" s="1024"/>
      <c r="AV67" s="1024"/>
      <c r="AW67" s="1024"/>
      <c r="AX67" s="1024"/>
      <c r="AY67" s="1024"/>
      <c r="AZ67" s="1024"/>
      <c r="BA67" s="1024"/>
      <c r="BB67" s="1024"/>
      <c r="BC67" s="1024"/>
      <c r="BD67" s="1024"/>
      <c r="BE67" s="1024"/>
      <c r="BF67" s="1024"/>
      <c r="BG67" s="1024"/>
      <c r="BH67" s="1024"/>
      <c r="BI67" s="1024"/>
      <c r="BJ67" s="1024"/>
      <c r="BK67" s="1024"/>
      <c r="BL67" s="1024"/>
      <c r="BM67" s="1024"/>
      <c r="BN67" s="1024"/>
      <c r="BO67" s="1024"/>
      <c r="BP67" s="1024"/>
      <c r="BQ67" s="1024"/>
      <c r="BR67" s="1024"/>
      <c r="BS67" s="1024"/>
      <c r="BT67" s="1024"/>
      <c r="BU67" s="1024"/>
      <c r="BV67" s="1024"/>
      <c r="BW67" s="1024"/>
      <c r="BX67" s="1024"/>
      <c r="BY67" s="1024"/>
      <c r="BZ67" s="1024"/>
      <c r="CA67" s="1024"/>
      <c r="CB67" s="1024"/>
      <c r="CC67" s="1024"/>
      <c r="CD67" s="1024"/>
      <c r="CE67" s="1024"/>
      <c r="CF67" s="1024"/>
      <c r="CG67" s="1024"/>
      <c r="CH67" s="1024"/>
      <c r="CI67" s="1024"/>
      <c r="CJ67" s="1024"/>
      <c r="CK67" s="1024"/>
      <c r="CL67" s="1024"/>
      <c r="CM67" s="1024"/>
      <c r="CN67" s="1024"/>
      <c r="CO67" s="1024"/>
      <c r="CP67" s="1024"/>
      <c r="CQ67" s="1024"/>
      <c r="CR67" s="1024"/>
      <c r="CS67" s="1024"/>
      <c r="CT67" s="1024"/>
      <c r="CU67" s="1024"/>
      <c r="CV67" s="1024"/>
      <c r="CW67" s="1024"/>
      <c r="CX67" s="1024"/>
      <c r="CY67" s="1024"/>
      <c r="CZ67" s="1024"/>
      <c r="DA67" s="1024"/>
      <c r="DB67" s="1024"/>
      <c r="DC67" s="1024"/>
      <c r="DD67" s="1024"/>
      <c r="DE67" s="1024"/>
      <c r="DF67" s="1024"/>
      <c r="DG67" s="1024"/>
      <c r="DH67" s="1024"/>
      <c r="DI67" s="1024"/>
      <c r="DJ67" s="1024"/>
      <c r="DK67" s="1024"/>
      <c r="DL67" s="1024"/>
      <c r="DM67" s="1024"/>
      <c r="DN67" s="1024"/>
      <c r="DO67" s="1024"/>
      <c r="DP67" s="1024"/>
      <c r="DQ67" s="1024"/>
      <c r="DR67" s="1024"/>
      <c r="DS67" s="1024"/>
      <c r="DT67" s="1024"/>
      <c r="DU67" s="1024"/>
      <c r="DV67" s="1024"/>
      <c r="DW67" s="1024"/>
      <c r="DX67" s="1024"/>
      <c r="DY67" s="1024"/>
      <c r="DZ67" s="1024"/>
      <c r="EA67" s="1024"/>
      <c r="EB67" s="1024"/>
      <c r="EC67" s="1024"/>
      <c r="ED67" s="1024"/>
      <c r="EE67" s="1024"/>
      <c r="EF67" s="1024"/>
      <c r="EG67" s="1024"/>
      <c r="EH67" s="1024"/>
      <c r="EI67" s="1024"/>
      <c r="EJ67" s="1024"/>
      <c r="EK67" s="1024"/>
      <c r="EL67" s="1024"/>
      <c r="EM67" s="1024"/>
      <c r="EN67" s="1024"/>
      <c r="EO67" s="1024"/>
      <c r="EP67" s="1024"/>
      <c r="EQ67" s="1024"/>
      <c r="ER67" s="1024"/>
      <c r="ES67" s="1024"/>
      <c r="ET67" s="1024"/>
      <c r="EU67" s="1024"/>
      <c r="EV67" s="1024"/>
      <c r="EW67" s="1024"/>
    </row>
    <row r="68" spans="2:153" ht="12.75" customHeight="1" x14ac:dyDescent="0.25">
      <c r="B68" s="1024"/>
      <c r="C68" s="1024"/>
      <c r="D68" s="1024"/>
      <c r="E68" s="1024"/>
      <c r="F68" s="1024"/>
      <c r="G68" s="1024"/>
      <c r="H68" s="1024"/>
      <c r="I68" s="1024"/>
      <c r="J68" s="1024"/>
      <c r="K68" s="1024"/>
      <c r="L68" s="1024"/>
      <c r="M68" s="1024"/>
      <c r="N68" s="1024"/>
      <c r="O68" s="1024"/>
      <c r="P68" s="1024"/>
      <c r="Q68" s="1024"/>
      <c r="R68" s="1024"/>
      <c r="S68" s="1024"/>
      <c r="T68" s="1024"/>
      <c r="U68" s="1024"/>
      <c r="V68" s="1024"/>
      <c r="W68" s="1024"/>
      <c r="X68" s="1024"/>
      <c r="Y68" s="1024"/>
      <c r="Z68" s="1024"/>
      <c r="AA68" s="1024"/>
      <c r="AB68" s="1024"/>
      <c r="AC68" s="1024"/>
      <c r="AD68" s="1024"/>
      <c r="AE68" s="1024"/>
      <c r="AF68" s="1024"/>
      <c r="AG68" s="1024"/>
      <c r="AH68" s="1024"/>
      <c r="AI68" s="1024"/>
      <c r="AJ68" s="1024"/>
      <c r="AK68" s="1024"/>
      <c r="AL68" s="1024"/>
      <c r="AM68" s="1024"/>
      <c r="AN68" s="1024"/>
      <c r="AO68" s="1024"/>
      <c r="AP68" s="1024"/>
      <c r="AQ68" s="1024"/>
      <c r="AR68" s="1024"/>
      <c r="AS68" s="1024"/>
      <c r="AT68" s="1024"/>
      <c r="AU68" s="1024"/>
      <c r="AV68" s="1024"/>
      <c r="AW68" s="1024"/>
      <c r="AX68" s="1024"/>
      <c r="AY68" s="1024"/>
      <c r="AZ68" s="1024"/>
      <c r="BA68" s="1024"/>
      <c r="BB68" s="1024"/>
      <c r="BC68" s="1024"/>
      <c r="BD68" s="1024"/>
      <c r="BE68" s="1024"/>
      <c r="BF68" s="1024"/>
      <c r="BG68" s="1024"/>
      <c r="BH68" s="1024"/>
      <c r="BI68" s="1024"/>
      <c r="BJ68" s="1024"/>
      <c r="BK68" s="1024"/>
      <c r="BL68" s="1024"/>
      <c r="BM68" s="1024"/>
      <c r="BN68" s="1024"/>
      <c r="BO68" s="1024"/>
      <c r="BP68" s="1024"/>
      <c r="BQ68" s="1024"/>
      <c r="BR68" s="1024"/>
      <c r="BS68" s="1024"/>
      <c r="BT68" s="1024"/>
      <c r="BU68" s="1024"/>
      <c r="BV68" s="1024"/>
      <c r="BW68" s="1024"/>
      <c r="BX68" s="1024"/>
      <c r="BY68" s="1024"/>
      <c r="BZ68" s="1024"/>
      <c r="CA68" s="1024"/>
      <c r="CB68" s="1024"/>
      <c r="CC68" s="1024"/>
      <c r="CD68" s="1024"/>
      <c r="CE68" s="1024"/>
      <c r="CF68" s="1024"/>
      <c r="CG68" s="1024"/>
      <c r="CH68" s="1024"/>
      <c r="CI68" s="1024"/>
      <c r="CJ68" s="1024"/>
      <c r="CK68" s="1024"/>
      <c r="CL68" s="1024"/>
      <c r="CM68" s="1024"/>
      <c r="CN68" s="1024"/>
      <c r="CO68" s="1024"/>
      <c r="CP68" s="1024"/>
      <c r="CQ68" s="1024"/>
      <c r="CR68" s="1024"/>
      <c r="CS68" s="1024"/>
      <c r="CT68" s="1024"/>
      <c r="CU68" s="1024"/>
      <c r="CV68" s="1024"/>
      <c r="CW68" s="1024"/>
      <c r="CX68" s="1024"/>
      <c r="CY68" s="1024"/>
      <c r="CZ68" s="1024"/>
      <c r="DA68" s="1024"/>
      <c r="DB68" s="1024"/>
      <c r="DC68" s="1024"/>
      <c r="DD68" s="1024"/>
      <c r="DE68" s="1024"/>
      <c r="DF68" s="1024"/>
      <c r="DG68" s="1024"/>
      <c r="DH68" s="1024"/>
      <c r="DI68" s="1024"/>
      <c r="DJ68" s="1024"/>
      <c r="DK68" s="1024"/>
      <c r="DL68" s="1024"/>
      <c r="DM68" s="1024"/>
      <c r="DN68" s="1024"/>
      <c r="DO68" s="1024"/>
      <c r="DP68" s="1024"/>
      <c r="DQ68" s="1024"/>
      <c r="DR68" s="1024"/>
      <c r="DS68" s="1024"/>
      <c r="DT68" s="1024"/>
      <c r="DU68" s="1024"/>
      <c r="DV68" s="1024"/>
      <c r="DW68" s="1024"/>
      <c r="DX68" s="1024"/>
      <c r="DY68" s="1024"/>
      <c r="DZ68" s="1024"/>
      <c r="EA68" s="1024"/>
      <c r="EB68" s="1024"/>
      <c r="EC68" s="1024"/>
      <c r="ED68" s="1024"/>
      <c r="EE68" s="1024"/>
      <c r="EF68" s="1024"/>
      <c r="EG68" s="1024"/>
      <c r="EH68" s="1024"/>
      <c r="EI68" s="1024"/>
      <c r="EJ68" s="1024"/>
      <c r="EK68" s="1024"/>
      <c r="EL68" s="1024"/>
      <c r="EM68" s="1024"/>
      <c r="EN68" s="1024"/>
      <c r="EO68" s="1024"/>
      <c r="EP68" s="1024"/>
      <c r="EQ68" s="1024"/>
      <c r="ER68" s="1024"/>
      <c r="ES68" s="1024"/>
      <c r="ET68" s="1024"/>
      <c r="EU68" s="1024"/>
      <c r="EV68" s="1024"/>
      <c r="EW68" s="1024"/>
    </row>
    <row r="69" spans="2:153" ht="12.75" customHeight="1" x14ac:dyDescent="0.25">
      <c r="B69" s="1024"/>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c r="AC69" s="1024"/>
      <c r="AD69" s="1024"/>
      <c r="AE69" s="1024"/>
      <c r="AF69" s="1024"/>
      <c r="AG69" s="1024"/>
      <c r="AH69" s="1024"/>
      <c r="AI69" s="1024"/>
      <c r="AJ69" s="1024"/>
      <c r="AK69" s="1024"/>
      <c r="AL69" s="1024"/>
      <c r="AM69" s="1024"/>
      <c r="AN69" s="1024"/>
      <c r="AO69" s="1024"/>
      <c r="AP69" s="1024"/>
      <c r="AQ69" s="1024"/>
      <c r="AR69" s="1024"/>
      <c r="AS69" s="1024"/>
      <c r="AT69" s="1024"/>
      <c r="AU69" s="1024"/>
      <c r="AV69" s="1024"/>
      <c r="AW69" s="1024"/>
      <c r="AX69" s="1024"/>
      <c r="AY69" s="1024"/>
      <c r="AZ69" s="1024"/>
      <c r="BA69" s="1024"/>
      <c r="BB69" s="1024"/>
      <c r="BC69" s="1024"/>
      <c r="BD69" s="1024"/>
      <c r="BE69" s="1024"/>
      <c r="BF69" s="1024"/>
      <c r="BG69" s="1024"/>
      <c r="BH69" s="1024"/>
      <c r="BI69" s="1024"/>
      <c r="BJ69" s="1024"/>
      <c r="BK69" s="1024"/>
      <c r="BL69" s="1024"/>
      <c r="BM69" s="1024"/>
      <c r="BN69" s="1024"/>
      <c r="BO69" s="1024"/>
      <c r="BP69" s="1024"/>
      <c r="BQ69" s="1024"/>
      <c r="BR69" s="1024"/>
      <c r="BS69" s="1024"/>
      <c r="BT69" s="1024"/>
      <c r="BU69" s="1024"/>
      <c r="BV69" s="1024"/>
      <c r="BW69" s="1024"/>
      <c r="BX69" s="1024"/>
      <c r="BY69" s="1024"/>
      <c r="BZ69" s="1024"/>
      <c r="CA69" s="1024"/>
      <c r="CB69" s="1024"/>
      <c r="CC69" s="1024"/>
      <c r="CD69" s="1024"/>
      <c r="CE69" s="1024"/>
      <c r="CF69" s="1024"/>
      <c r="CG69" s="1024"/>
      <c r="CH69" s="1024"/>
      <c r="CI69" s="1024"/>
      <c r="CJ69" s="1024"/>
      <c r="CK69" s="1024"/>
      <c r="CL69" s="1024"/>
      <c r="CM69" s="1024"/>
      <c r="CN69" s="1024"/>
      <c r="CO69" s="1024"/>
      <c r="CP69" s="1024"/>
      <c r="CQ69" s="1024"/>
      <c r="CR69" s="1024"/>
      <c r="CS69" s="1024"/>
      <c r="CT69" s="1024"/>
      <c r="CU69" s="1024"/>
      <c r="CV69" s="1024"/>
      <c r="CW69" s="1024"/>
      <c r="CX69" s="1024"/>
      <c r="CY69" s="1024"/>
      <c r="CZ69" s="1024"/>
      <c r="DA69" s="1024"/>
      <c r="DB69" s="1024"/>
      <c r="DC69" s="1024"/>
      <c r="DD69" s="1024"/>
      <c r="DE69" s="1024"/>
      <c r="DF69" s="1024"/>
      <c r="DG69" s="1024"/>
      <c r="DH69" s="1024"/>
      <c r="DI69" s="1024"/>
      <c r="DJ69" s="1024"/>
      <c r="DK69" s="1024"/>
      <c r="DL69" s="1024"/>
      <c r="DM69" s="1024"/>
      <c r="DN69" s="1024"/>
      <c r="DO69" s="1024"/>
      <c r="DP69" s="1024"/>
      <c r="DQ69" s="1024"/>
      <c r="DR69" s="1024"/>
      <c r="DS69" s="1024"/>
      <c r="DT69" s="1024"/>
      <c r="DU69" s="1024"/>
      <c r="DV69" s="1024"/>
      <c r="DW69" s="1024"/>
      <c r="DX69" s="1024"/>
      <c r="DY69" s="1024"/>
      <c r="DZ69" s="1024"/>
      <c r="EA69" s="1024"/>
      <c r="EB69" s="1024"/>
      <c r="EC69" s="1024"/>
      <c r="ED69" s="1024"/>
      <c r="EE69" s="1024"/>
      <c r="EF69" s="1024"/>
      <c r="EG69" s="1024"/>
      <c r="EH69" s="1024"/>
      <c r="EI69" s="1024"/>
      <c r="EJ69" s="1024"/>
      <c r="EK69" s="1024"/>
      <c r="EL69" s="1024"/>
      <c r="EM69" s="1024"/>
      <c r="EN69" s="1024"/>
      <c r="EO69" s="1024"/>
      <c r="EP69" s="1024"/>
      <c r="EQ69" s="1024"/>
      <c r="ER69" s="1024"/>
      <c r="ES69" s="1024"/>
      <c r="ET69" s="1024"/>
      <c r="EU69" s="1024"/>
      <c r="EV69" s="1024"/>
      <c r="EW69" s="1024"/>
    </row>
    <row r="70" spans="2:153" ht="12.75" customHeight="1" x14ac:dyDescent="0.25">
      <c r="B70" s="1024"/>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c r="AK70" s="1024"/>
      <c r="AL70" s="1024"/>
      <c r="AM70" s="1024"/>
      <c r="AN70" s="1024"/>
      <c r="AO70" s="1024"/>
      <c r="AP70" s="1024"/>
      <c r="AQ70" s="1024"/>
      <c r="AR70" s="1024"/>
      <c r="AS70" s="1024"/>
      <c r="AT70" s="1024"/>
      <c r="AU70" s="1024"/>
      <c r="AV70" s="1024"/>
      <c r="AW70" s="1024"/>
      <c r="AX70" s="1024"/>
      <c r="AY70" s="1024"/>
      <c r="AZ70" s="1024"/>
      <c r="BA70" s="1024"/>
      <c r="BB70" s="1024"/>
      <c r="BC70" s="1024"/>
      <c r="BD70" s="1024"/>
      <c r="BE70" s="1024"/>
      <c r="BF70" s="1024"/>
      <c r="BG70" s="1024"/>
      <c r="BH70" s="1024"/>
      <c r="BI70" s="1024"/>
      <c r="BJ70" s="1024"/>
      <c r="BK70" s="1024"/>
      <c r="BL70" s="1024"/>
      <c r="BM70" s="1024"/>
      <c r="BN70" s="1024"/>
      <c r="BO70" s="1024"/>
      <c r="BP70" s="1024"/>
      <c r="BQ70" s="1024"/>
      <c r="BR70" s="1024"/>
      <c r="BS70" s="1024"/>
      <c r="BT70" s="1024"/>
      <c r="BU70" s="1024"/>
      <c r="BV70" s="1024"/>
      <c r="BW70" s="1024"/>
      <c r="BX70" s="1024"/>
      <c r="BY70" s="1024"/>
      <c r="BZ70" s="1024"/>
      <c r="CA70" s="1024"/>
      <c r="CB70" s="1024"/>
      <c r="CC70" s="1024"/>
      <c r="CD70" s="1024"/>
      <c r="CE70" s="1024"/>
      <c r="CF70" s="1024"/>
      <c r="CG70" s="1024"/>
      <c r="CH70" s="1024"/>
      <c r="CI70" s="1024"/>
      <c r="CJ70" s="1024"/>
      <c r="CK70" s="1024"/>
      <c r="CL70" s="1024"/>
      <c r="CM70" s="1024"/>
      <c r="CN70" s="1024"/>
      <c r="CO70" s="1024"/>
      <c r="CP70" s="1024"/>
      <c r="CQ70" s="1024"/>
      <c r="CR70" s="1024"/>
      <c r="CS70" s="1024"/>
      <c r="CT70" s="1024"/>
      <c r="CU70" s="1024"/>
      <c r="CV70" s="1024"/>
      <c r="CW70" s="1024"/>
      <c r="CX70" s="1024"/>
      <c r="CY70" s="1024"/>
      <c r="CZ70" s="1024"/>
      <c r="DA70" s="1024"/>
      <c r="DB70" s="1024"/>
      <c r="DC70" s="1024"/>
      <c r="DD70" s="1024"/>
      <c r="DE70" s="1024"/>
      <c r="DF70" s="1024"/>
      <c r="DG70" s="1024"/>
      <c r="DH70" s="1024"/>
      <c r="DI70" s="1024"/>
      <c r="DJ70" s="1024"/>
      <c r="DK70" s="1024"/>
      <c r="DL70" s="1024"/>
      <c r="DM70" s="1024"/>
      <c r="DN70" s="1024"/>
      <c r="DO70" s="1024"/>
      <c r="DP70" s="1024"/>
      <c r="DQ70" s="1024"/>
      <c r="DR70" s="1024"/>
      <c r="DS70" s="1024"/>
      <c r="DT70" s="1024"/>
      <c r="DU70" s="1024"/>
      <c r="DV70" s="1024"/>
      <c r="DW70" s="1024"/>
      <c r="DX70" s="1024"/>
      <c r="DY70" s="1024"/>
      <c r="DZ70" s="1024"/>
      <c r="EA70" s="1024"/>
      <c r="EB70" s="1024"/>
      <c r="EC70" s="1024"/>
      <c r="ED70" s="1024"/>
      <c r="EE70" s="1024"/>
      <c r="EF70" s="1024"/>
      <c r="EG70" s="1024"/>
      <c r="EH70" s="1024"/>
      <c r="EI70" s="1024"/>
      <c r="EJ70" s="1024"/>
      <c r="EK70" s="1024"/>
      <c r="EL70" s="1024"/>
      <c r="EM70" s="1024"/>
      <c r="EN70" s="1024"/>
      <c r="EO70" s="1024"/>
      <c r="EP70" s="1024"/>
      <c r="EQ70" s="1024"/>
      <c r="ER70" s="1024"/>
      <c r="ES70" s="1024"/>
      <c r="ET70" s="1024"/>
      <c r="EU70" s="1024"/>
      <c r="EV70" s="1024"/>
      <c r="EW70" s="1024"/>
    </row>
    <row r="71" spans="2:153" ht="12.75" customHeight="1" x14ac:dyDescent="0.25">
      <c r="B71" s="1024"/>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c r="EK71" s="1024"/>
      <c r="EL71" s="1024"/>
      <c r="EM71" s="1024"/>
      <c r="EN71" s="1024"/>
      <c r="EO71" s="1024"/>
      <c r="EP71" s="1024"/>
      <c r="EQ71" s="1024"/>
      <c r="ER71" s="1024"/>
      <c r="ES71" s="1024"/>
      <c r="ET71" s="1024"/>
      <c r="EU71" s="1024"/>
      <c r="EV71" s="1024"/>
      <c r="EW71" s="1024"/>
    </row>
    <row r="72" spans="2:153" ht="12.75" customHeight="1" x14ac:dyDescent="0.25">
      <c r="B72" s="1024"/>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c r="EK72" s="1024"/>
      <c r="EL72" s="1024"/>
      <c r="EM72" s="1024"/>
      <c r="EN72" s="1024"/>
      <c r="EO72" s="1024"/>
      <c r="EP72" s="1024"/>
      <c r="EQ72" s="1024"/>
      <c r="ER72" s="1024"/>
      <c r="ES72" s="1024"/>
      <c r="ET72" s="1024"/>
      <c r="EU72" s="1024"/>
      <c r="EV72" s="1024"/>
      <c r="EW72" s="1024"/>
    </row>
    <row r="73" spans="2:153" ht="12.75" customHeight="1" x14ac:dyDescent="0.25">
      <c r="B73" s="1024"/>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4"/>
      <c r="BA73" s="1024"/>
      <c r="BB73" s="1024"/>
      <c r="BC73" s="1024"/>
      <c r="BD73" s="1024"/>
      <c r="BE73" s="1024"/>
      <c r="BF73" s="1024"/>
      <c r="BG73" s="1024"/>
      <c r="BH73" s="1024"/>
      <c r="BI73" s="1024"/>
      <c r="BJ73" s="1024"/>
      <c r="BK73" s="1024"/>
      <c r="BL73" s="1024"/>
      <c r="BM73" s="1024"/>
      <c r="BN73" s="1024"/>
      <c r="BO73" s="1024"/>
      <c r="BP73" s="1024"/>
      <c r="BQ73" s="1024"/>
      <c r="BR73" s="1024"/>
      <c r="BS73" s="1024"/>
      <c r="BT73" s="1024"/>
      <c r="BU73" s="1024"/>
      <c r="BV73" s="1024"/>
      <c r="BW73" s="1024"/>
      <c r="BX73" s="1024"/>
      <c r="BY73" s="1024"/>
      <c r="BZ73" s="1024"/>
      <c r="CA73" s="1024"/>
      <c r="CB73" s="1024"/>
      <c r="CC73" s="1024"/>
      <c r="CD73" s="1024"/>
      <c r="CE73" s="1024"/>
      <c r="CF73" s="1024"/>
      <c r="CG73" s="1024"/>
      <c r="CH73" s="1024"/>
      <c r="CI73" s="1024"/>
      <c r="CJ73" s="1024"/>
      <c r="CK73" s="1024"/>
      <c r="CL73" s="1024"/>
      <c r="CM73" s="1024"/>
      <c r="CN73" s="1024"/>
      <c r="CO73" s="1024"/>
      <c r="CP73" s="1024"/>
      <c r="CQ73" s="1024"/>
      <c r="CR73" s="1024"/>
      <c r="CS73" s="1024"/>
      <c r="CT73" s="1024"/>
      <c r="CU73" s="1024"/>
      <c r="CV73" s="1024"/>
      <c r="CW73" s="1024"/>
      <c r="CX73" s="1024"/>
      <c r="CY73" s="1024"/>
      <c r="CZ73" s="1024"/>
      <c r="DA73" s="1024"/>
      <c r="DB73" s="1024"/>
      <c r="DC73" s="1024"/>
      <c r="DD73" s="1024"/>
      <c r="DE73" s="1024"/>
      <c r="DF73" s="1024"/>
      <c r="DG73" s="1024"/>
      <c r="DH73" s="1024"/>
      <c r="DI73" s="1024"/>
      <c r="DJ73" s="1024"/>
      <c r="DK73" s="1024"/>
      <c r="DL73" s="1024"/>
      <c r="DM73" s="1024"/>
      <c r="DN73" s="1024"/>
      <c r="DO73" s="1024"/>
      <c r="DP73" s="1024"/>
      <c r="DQ73" s="1024"/>
      <c r="DR73" s="1024"/>
      <c r="DS73" s="1024"/>
      <c r="DT73" s="1024"/>
      <c r="DU73" s="1024"/>
      <c r="DV73" s="1024"/>
      <c r="DW73" s="1024"/>
      <c r="DX73" s="1024"/>
      <c r="DY73" s="1024"/>
      <c r="DZ73" s="1024"/>
      <c r="EA73" s="1024"/>
      <c r="EB73" s="1024"/>
      <c r="EC73" s="1024"/>
      <c r="ED73" s="1024"/>
      <c r="EE73" s="1024"/>
      <c r="EF73" s="1024"/>
      <c r="EG73" s="1024"/>
      <c r="EH73" s="1024"/>
      <c r="EI73" s="1024"/>
      <c r="EJ73" s="1024"/>
      <c r="EK73" s="1024"/>
      <c r="EL73" s="1024"/>
      <c r="EM73" s="1024"/>
      <c r="EN73" s="1024"/>
      <c r="EO73" s="1024"/>
      <c r="EP73" s="1024"/>
      <c r="EQ73" s="1024"/>
      <c r="ER73" s="1024"/>
      <c r="ES73" s="1024"/>
      <c r="ET73" s="1024"/>
      <c r="EU73" s="1024"/>
      <c r="EV73" s="1024"/>
      <c r="EW73" s="1024"/>
    </row>
    <row r="74" spans="2:153" ht="12.75" customHeight="1" x14ac:dyDescent="0.25">
      <c r="B74" s="1024"/>
      <c r="C74" s="1024"/>
      <c r="D74" s="1024"/>
      <c r="E74" s="1024"/>
      <c r="F74" s="1024"/>
      <c r="G74" s="1024"/>
      <c r="H74" s="1024"/>
      <c r="I74" s="1024"/>
      <c r="J74" s="1024"/>
      <c r="K74" s="1024"/>
      <c r="L74" s="1024"/>
      <c r="M74" s="1024"/>
      <c r="N74" s="1024"/>
      <c r="O74" s="1024"/>
      <c r="P74" s="1024"/>
      <c r="Q74" s="1024"/>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4"/>
      <c r="BA74" s="1024"/>
      <c r="BB74" s="1024"/>
      <c r="BC74" s="1024"/>
      <c r="BD74" s="1024"/>
      <c r="BE74" s="1024"/>
      <c r="BF74" s="1024"/>
      <c r="BG74" s="1024"/>
      <c r="BH74" s="1024"/>
      <c r="BI74" s="1024"/>
      <c r="BJ74" s="1024"/>
      <c r="BK74" s="1024"/>
      <c r="BL74" s="1024"/>
      <c r="BM74" s="1024"/>
      <c r="BN74" s="1024"/>
      <c r="BO74" s="1024"/>
      <c r="BP74" s="1024"/>
      <c r="BQ74" s="1024"/>
      <c r="BR74" s="1024"/>
      <c r="BS74" s="1024"/>
      <c r="BT74" s="1024"/>
      <c r="BU74" s="1024"/>
      <c r="BV74" s="1024"/>
      <c r="BW74" s="1024"/>
      <c r="BX74" s="1024"/>
      <c r="BY74" s="1024"/>
      <c r="BZ74" s="1024"/>
      <c r="CA74" s="1024"/>
      <c r="CB74" s="1024"/>
      <c r="CC74" s="1024"/>
      <c r="CD74" s="1024"/>
      <c r="CE74" s="1024"/>
      <c r="CF74" s="1024"/>
      <c r="CG74" s="1024"/>
      <c r="CH74" s="1024"/>
      <c r="CI74" s="1024"/>
      <c r="CJ74" s="1024"/>
      <c r="CK74" s="1024"/>
      <c r="CL74" s="1024"/>
      <c r="CM74" s="1024"/>
      <c r="CN74" s="1024"/>
      <c r="CO74" s="1024"/>
      <c r="CP74" s="1024"/>
      <c r="CQ74" s="1024"/>
      <c r="CR74" s="1024"/>
      <c r="CS74" s="1024"/>
      <c r="CT74" s="1024"/>
      <c r="CU74" s="1024"/>
      <c r="CV74" s="1024"/>
      <c r="CW74" s="1024"/>
      <c r="CX74" s="1024"/>
      <c r="CY74" s="1024"/>
      <c r="CZ74" s="1024"/>
      <c r="DA74" s="1024"/>
      <c r="DB74" s="1024"/>
      <c r="DC74" s="1024"/>
      <c r="DD74" s="1024"/>
      <c r="DE74" s="1024"/>
      <c r="DF74" s="1024"/>
      <c r="DG74" s="1024"/>
      <c r="DH74" s="1024"/>
      <c r="DI74" s="1024"/>
      <c r="DJ74" s="1024"/>
      <c r="DK74" s="1024"/>
      <c r="DL74" s="1024"/>
      <c r="DM74" s="1024"/>
      <c r="DN74" s="1024"/>
      <c r="DO74" s="1024"/>
      <c r="DP74" s="1024"/>
      <c r="DQ74" s="1024"/>
      <c r="DR74" s="1024"/>
      <c r="DS74" s="1024"/>
      <c r="DT74" s="1024"/>
      <c r="DU74" s="1024"/>
      <c r="DV74" s="1024"/>
      <c r="DW74" s="1024"/>
      <c r="DX74" s="1024"/>
      <c r="DY74" s="1024"/>
      <c r="DZ74" s="1024"/>
      <c r="EA74" s="1024"/>
      <c r="EB74" s="1024"/>
      <c r="EC74" s="1024"/>
      <c r="ED74" s="1024"/>
      <c r="EE74" s="1024"/>
      <c r="EF74" s="1024"/>
      <c r="EG74" s="1024"/>
      <c r="EH74" s="1024"/>
      <c r="EI74" s="1024"/>
      <c r="EJ74" s="1024"/>
      <c r="EK74" s="1024"/>
      <c r="EL74" s="1024"/>
      <c r="EM74" s="1024"/>
      <c r="EN74" s="1024"/>
      <c r="EO74" s="1024"/>
      <c r="EP74" s="1024"/>
      <c r="EQ74" s="1024"/>
      <c r="ER74" s="1024"/>
      <c r="ES74" s="1024"/>
      <c r="ET74" s="1024"/>
      <c r="EU74" s="1024"/>
      <c r="EV74" s="1024"/>
      <c r="EW74" s="1024"/>
    </row>
    <row r="75" spans="2:153" ht="12.75" customHeight="1" x14ac:dyDescent="0.25">
      <c r="B75" s="1024"/>
      <c r="C75" s="1024"/>
      <c r="D75" s="1024"/>
      <c r="E75" s="1024"/>
      <c r="F75" s="1024"/>
      <c r="G75" s="1024"/>
      <c r="H75" s="1024"/>
      <c r="I75" s="1024"/>
      <c r="J75" s="1024"/>
      <c r="K75" s="1024"/>
      <c r="L75" s="1024"/>
      <c r="M75" s="1024"/>
      <c r="N75" s="1024"/>
      <c r="O75" s="1024"/>
      <c r="P75" s="1024"/>
      <c r="Q75" s="1024"/>
      <c r="R75" s="1024"/>
      <c r="S75" s="1024"/>
      <c r="T75" s="1024"/>
      <c r="U75" s="1024"/>
      <c r="V75" s="1024"/>
      <c r="W75" s="1024"/>
      <c r="X75" s="1024"/>
      <c r="Y75" s="1024"/>
      <c r="Z75" s="1024"/>
      <c r="AA75" s="1024"/>
      <c r="AB75" s="1024"/>
      <c r="AC75" s="1024"/>
      <c r="AD75" s="1024"/>
      <c r="AE75" s="1024"/>
      <c r="AF75" s="1024"/>
      <c r="AG75" s="1024"/>
      <c r="AH75" s="1024"/>
      <c r="AI75" s="1024"/>
      <c r="AJ75" s="1024"/>
      <c r="AK75" s="1024"/>
      <c r="AL75" s="1024"/>
      <c r="AM75" s="1024"/>
      <c r="AN75" s="1024"/>
      <c r="AO75" s="1024"/>
      <c r="AP75" s="1024"/>
      <c r="AQ75" s="1024"/>
      <c r="AR75" s="1024"/>
      <c r="AS75" s="1024"/>
      <c r="AT75" s="1024"/>
      <c r="AU75" s="1024"/>
      <c r="AV75" s="1024"/>
      <c r="AW75" s="1024"/>
      <c r="AX75" s="1024"/>
      <c r="AY75" s="1024"/>
      <c r="AZ75" s="1024"/>
      <c r="BA75" s="1024"/>
      <c r="BB75" s="1024"/>
      <c r="BC75" s="1024"/>
      <c r="BD75" s="1024"/>
      <c r="BE75" s="1024"/>
      <c r="BF75" s="1024"/>
      <c r="BG75" s="1024"/>
      <c r="BH75" s="1024"/>
      <c r="BI75" s="1024"/>
      <c r="BJ75" s="1024"/>
      <c r="BK75" s="1024"/>
      <c r="BL75" s="1024"/>
      <c r="BM75" s="1024"/>
      <c r="BN75" s="1024"/>
      <c r="BO75" s="1024"/>
      <c r="BP75" s="1024"/>
      <c r="BQ75" s="1024"/>
      <c r="BR75" s="1024"/>
      <c r="BS75" s="1024"/>
      <c r="BT75" s="1024"/>
      <c r="BU75" s="1024"/>
      <c r="BV75" s="1024"/>
      <c r="BW75" s="1024"/>
      <c r="BX75" s="1024"/>
      <c r="BY75" s="1024"/>
      <c r="BZ75" s="1024"/>
      <c r="CA75" s="1024"/>
      <c r="CB75" s="1024"/>
      <c r="CC75" s="1024"/>
      <c r="CD75" s="1024"/>
      <c r="CE75" s="1024"/>
      <c r="CF75" s="1024"/>
      <c r="CG75" s="1024"/>
      <c r="CH75" s="1024"/>
      <c r="CI75" s="1024"/>
      <c r="CJ75" s="1024"/>
      <c r="CK75" s="1024"/>
      <c r="CL75" s="1024"/>
      <c r="CM75" s="1024"/>
      <c r="CN75" s="1024"/>
      <c r="CO75" s="1024"/>
      <c r="CP75" s="1024"/>
      <c r="CQ75" s="1024"/>
      <c r="CR75" s="1024"/>
      <c r="CS75" s="1024"/>
      <c r="CT75" s="1024"/>
      <c r="CU75" s="1024"/>
      <c r="CV75" s="1024"/>
      <c r="CW75" s="1024"/>
      <c r="CX75" s="1024"/>
      <c r="CY75" s="1024"/>
      <c r="CZ75" s="1024"/>
      <c r="DA75" s="1024"/>
      <c r="DB75" s="1024"/>
      <c r="DC75" s="1024"/>
      <c r="DD75" s="1024"/>
      <c r="DE75" s="1024"/>
      <c r="DF75" s="1024"/>
      <c r="DG75" s="1024"/>
      <c r="DH75" s="1024"/>
      <c r="DI75" s="1024"/>
      <c r="DJ75" s="1024"/>
      <c r="DK75" s="1024"/>
      <c r="DL75" s="1024"/>
      <c r="DM75" s="1024"/>
      <c r="DN75" s="1024"/>
      <c r="DO75" s="1024"/>
      <c r="DP75" s="1024"/>
      <c r="DQ75" s="1024"/>
      <c r="DR75" s="1024"/>
      <c r="DS75" s="1024"/>
      <c r="DT75" s="1024"/>
      <c r="DU75" s="1024"/>
      <c r="DV75" s="1024"/>
      <c r="DW75" s="1024"/>
      <c r="DX75" s="1024"/>
      <c r="DY75" s="1024"/>
      <c r="DZ75" s="1024"/>
      <c r="EA75" s="1024"/>
      <c r="EB75" s="1024"/>
      <c r="EC75" s="1024"/>
      <c r="ED75" s="1024"/>
      <c r="EE75" s="1024"/>
      <c r="EF75" s="1024"/>
      <c r="EG75" s="1024"/>
      <c r="EH75" s="1024"/>
      <c r="EI75" s="1024"/>
      <c r="EJ75" s="1024"/>
      <c r="EK75" s="1024"/>
      <c r="EL75" s="1024"/>
      <c r="EM75" s="1024"/>
      <c r="EN75" s="1024"/>
      <c r="EO75" s="1024"/>
      <c r="EP75" s="1024"/>
      <c r="EQ75" s="1024"/>
      <c r="ER75" s="1024"/>
      <c r="ES75" s="1024"/>
      <c r="ET75" s="1024"/>
      <c r="EU75" s="1024"/>
      <c r="EV75" s="1024"/>
      <c r="EW75" s="1024"/>
    </row>
    <row r="76" spans="2:153" ht="12.75" customHeight="1" x14ac:dyDescent="0.25">
      <c r="B76" s="1024"/>
      <c r="C76" s="1024"/>
      <c r="D76" s="1024"/>
      <c r="E76" s="1024"/>
      <c r="F76" s="1024"/>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c r="AN76" s="1024"/>
      <c r="AO76" s="1024"/>
      <c r="AP76" s="1024"/>
      <c r="AQ76" s="1024"/>
      <c r="AR76" s="1024"/>
      <c r="AS76" s="1024"/>
      <c r="AT76" s="1024"/>
      <c r="AU76" s="1024"/>
      <c r="AV76" s="1024"/>
      <c r="AW76" s="1024"/>
      <c r="AX76" s="1024"/>
      <c r="AY76" s="1024"/>
      <c r="AZ76" s="1024"/>
      <c r="BA76" s="1024"/>
      <c r="BB76" s="1024"/>
      <c r="BC76" s="1024"/>
      <c r="BD76" s="1024"/>
      <c r="BE76" s="1024"/>
      <c r="BF76" s="1024"/>
      <c r="BG76" s="1024"/>
      <c r="BH76" s="1024"/>
      <c r="BI76" s="1024"/>
      <c r="BJ76" s="1024"/>
      <c r="BK76" s="1024"/>
      <c r="BL76" s="1024"/>
      <c r="BM76" s="1024"/>
      <c r="BN76" s="1024"/>
      <c r="BO76" s="1024"/>
      <c r="BP76" s="1024"/>
      <c r="BQ76" s="1024"/>
      <c r="BR76" s="1024"/>
      <c r="BS76" s="1024"/>
      <c r="BT76" s="1024"/>
      <c r="BU76" s="1024"/>
      <c r="BV76" s="1024"/>
      <c r="BW76" s="1024"/>
      <c r="BX76" s="1024"/>
      <c r="BY76" s="1024"/>
      <c r="BZ76" s="1024"/>
      <c r="CA76" s="1024"/>
      <c r="CB76" s="1024"/>
      <c r="CC76" s="1024"/>
      <c r="CD76" s="1024"/>
      <c r="CE76" s="1024"/>
      <c r="CF76" s="1024"/>
      <c r="CG76" s="1024"/>
      <c r="CH76" s="1024"/>
      <c r="CI76" s="1024"/>
      <c r="CJ76" s="1024"/>
      <c r="CK76" s="1024"/>
      <c r="CL76" s="1024"/>
      <c r="CM76" s="1024"/>
      <c r="CN76" s="1024"/>
      <c r="CO76" s="1024"/>
      <c r="CP76" s="1024"/>
      <c r="CQ76" s="1024"/>
      <c r="CR76" s="1024"/>
      <c r="CS76" s="1024"/>
      <c r="CT76" s="1024"/>
      <c r="CU76" s="1024"/>
      <c r="CV76" s="1024"/>
      <c r="CW76" s="1024"/>
      <c r="CX76" s="1024"/>
      <c r="CY76" s="1024"/>
      <c r="CZ76" s="1024"/>
      <c r="DA76" s="1024"/>
      <c r="DB76" s="1024"/>
      <c r="DC76" s="1024"/>
      <c r="DD76" s="1024"/>
      <c r="DE76" s="1024"/>
      <c r="DF76" s="1024"/>
      <c r="DG76" s="1024"/>
      <c r="DH76" s="1024"/>
      <c r="DI76" s="1024"/>
      <c r="DJ76" s="1024"/>
      <c r="DK76" s="1024"/>
      <c r="DL76" s="1024"/>
      <c r="DM76" s="1024"/>
      <c r="DN76" s="1024"/>
      <c r="DO76" s="1024"/>
      <c r="DP76" s="1024"/>
      <c r="DQ76" s="1024"/>
      <c r="DR76" s="1024"/>
      <c r="DS76" s="1024"/>
      <c r="DT76" s="1024"/>
      <c r="DU76" s="1024"/>
      <c r="DV76" s="1024"/>
      <c r="DW76" s="1024"/>
      <c r="DX76" s="1024"/>
      <c r="DY76" s="1024"/>
      <c r="DZ76" s="1024"/>
      <c r="EA76" s="1024"/>
      <c r="EB76" s="1024"/>
      <c r="EC76" s="1024"/>
      <c r="ED76" s="1024"/>
      <c r="EE76" s="1024"/>
      <c r="EF76" s="1024"/>
      <c r="EG76" s="1024"/>
      <c r="EH76" s="1024"/>
      <c r="EI76" s="1024"/>
      <c r="EJ76" s="1024"/>
      <c r="EK76" s="1024"/>
      <c r="EL76" s="1024"/>
      <c r="EM76" s="1024"/>
      <c r="EN76" s="1024"/>
      <c r="EO76" s="1024"/>
      <c r="EP76" s="1024"/>
      <c r="EQ76" s="1024"/>
      <c r="ER76" s="1024"/>
      <c r="ES76" s="1024"/>
      <c r="ET76" s="1024"/>
      <c r="EU76" s="1024"/>
      <c r="EV76" s="1024"/>
      <c r="EW76" s="1024"/>
    </row>
    <row r="77" spans="2:153" ht="12.75" customHeight="1" x14ac:dyDescent="0.25">
      <c r="B77" s="1024"/>
      <c r="C77" s="1024"/>
      <c r="D77" s="1024"/>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1024"/>
      <c r="AL77" s="1024"/>
      <c r="AM77" s="1024"/>
      <c r="AN77" s="1024"/>
      <c r="AO77" s="1024"/>
      <c r="AP77" s="1024"/>
      <c r="AQ77" s="1024"/>
      <c r="AR77" s="1024"/>
      <c r="AS77" s="1024"/>
      <c r="AT77" s="1024"/>
      <c r="AU77" s="1024"/>
      <c r="AV77" s="1024"/>
      <c r="AW77" s="1024"/>
      <c r="AX77" s="1024"/>
      <c r="AY77" s="1024"/>
      <c r="AZ77" s="1024"/>
      <c r="BA77" s="1024"/>
      <c r="BB77" s="1024"/>
      <c r="BC77" s="1024"/>
      <c r="BD77" s="1024"/>
      <c r="BE77" s="1024"/>
      <c r="BF77" s="1024"/>
      <c r="BG77" s="1024"/>
      <c r="BH77" s="1024"/>
      <c r="BI77" s="1024"/>
      <c r="BJ77" s="1024"/>
      <c r="BK77" s="1024"/>
      <c r="BL77" s="1024"/>
      <c r="BM77" s="1024"/>
      <c r="BN77" s="1024"/>
      <c r="BO77" s="1024"/>
      <c r="BP77" s="1024"/>
      <c r="BQ77" s="1024"/>
      <c r="BR77" s="1024"/>
      <c r="BS77" s="1024"/>
      <c r="BT77" s="1024"/>
      <c r="BU77" s="1024"/>
      <c r="BV77" s="1024"/>
      <c r="BW77" s="1024"/>
      <c r="BX77" s="1024"/>
      <c r="BY77" s="1024"/>
      <c r="BZ77" s="1024"/>
      <c r="CA77" s="1024"/>
      <c r="CB77" s="1024"/>
      <c r="CC77" s="1024"/>
      <c r="CD77" s="1024"/>
      <c r="CE77" s="1024"/>
      <c r="CF77" s="1024"/>
      <c r="CG77" s="1024"/>
      <c r="CH77" s="1024"/>
      <c r="CI77" s="1024"/>
      <c r="CJ77" s="1024"/>
      <c r="CK77" s="1024"/>
      <c r="CL77" s="1024"/>
      <c r="CM77" s="1024"/>
      <c r="CN77" s="1024"/>
      <c r="CO77" s="1024"/>
      <c r="CP77" s="1024"/>
      <c r="CQ77" s="1024"/>
      <c r="CR77" s="1024"/>
      <c r="CS77" s="1024"/>
      <c r="CT77" s="1024"/>
      <c r="CU77" s="1024"/>
      <c r="CV77" s="1024"/>
      <c r="CW77" s="1024"/>
      <c r="CX77" s="1024"/>
      <c r="CY77" s="1024"/>
      <c r="CZ77" s="1024"/>
      <c r="DA77" s="1024"/>
      <c r="DB77" s="1024"/>
      <c r="DC77" s="1024"/>
      <c r="DD77" s="1024"/>
      <c r="DE77" s="1024"/>
      <c r="DF77" s="1024"/>
      <c r="DG77" s="1024"/>
      <c r="DH77" s="1024"/>
      <c r="DI77" s="1024"/>
      <c r="DJ77" s="1024"/>
      <c r="DK77" s="1024"/>
      <c r="DL77" s="1024"/>
      <c r="DM77" s="1024"/>
      <c r="DN77" s="1024"/>
      <c r="DO77" s="1024"/>
      <c r="DP77" s="1024"/>
      <c r="DQ77" s="1024"/>
      <c r="DR77" s="1024"/>
      <c r="DS77" s="1024"/>
      <c r="DT77" s="1024"/>
      <c r="DU77" s="1024"/>
      <c r="DV77" s="1024"/>
      <c r="DW77" s="1024"/>
      <c r="DX77" s="1024"/>
      <c r="DY77" s="1024"/>
      <c r="DZ77" s="1024"/>
      <c r="EA77" s="1024"/>
      <c r="EB77" s="1024"/>
      <c r="EC77" s="1024"/>
      <c r="ED77" s="1024"/>
      <c r="EE77" s="1024"/>
      <c r="EF77" s="1024"/>
      <c r="EG77" s="1024"/>
      <c r="EH77" s="1024"/>
      <c r="EI77" s="1024"/>
      <c r="EJ77" s="1024"/>
      <c r="EK77" s="1024"/>
      <c r="EL77" s="1024"/>
      <c r="EM77" s="1024"/>
      <c r="EN77" s="1024"/>
      <c r="EO77" s="1024"/>
      <c r="EP77" s="1024"/>
      <c r="EQ77" s="1024"/>
      <c r="ER77" s="1024"/>
      <c r="ES77" s="1024"/>
      <c r="ET77" s="1024"/>
      <c r="EU77" s="1024"/>
      <c r="EV77" s="1024"/>
      <c r="EW77" s="1024"/>
    </row>
    <row r="78" spans="2:153" ht="12.75" customHeight="1" x14ac:dyDescent="0.25">
      <c r="B78" s="1024"/>
      <c r="C78" s="1024"/>
      <c r="D78" s="1024"/>
      <c r="E78" s="1024"/>
      <c r="F78" s="1024"/>
      <c r="G78" s="1024"/>
      <c r="H78" s="1024"/>
      <c r="I78" s="1024"/>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4"/>
      <c r="BA78" s="1024"/>
      <c r="BB78" s="1024"/>
      <c r="BC78" s="1024"/>
      <c r="BD78" s="1024"/>
      <c r="BE78" s="1024"/>
      <c r="BF78" s="1024"/>
      <c r="BG78" s="1024"/>
      <c r="BH78" s="1024"/>
      <c r="BI78" s="1024"/>
      <c r="BJ78" s="1024"/>
      <c r="BK78" s="1024"/>
      <c r="BL78" s="1024"/>
      <c r="BM78" s="1024"/>
      <c r="BN78" s="1024"/>
      <c r="BO78" s="1024"/>
      <c r="BP78" s="1024"/>
      <c r="BQ78" s="1024"/>
      <c r="BR78" s="1024"/>
      <c r="BS78" s="1024"/>
      <c r="BT78" s="1024"/>
      <c r="BU78" s="1024"/>
      <c r="BV78" s="1024"/>
      <c r="BW78" s="1024"/>
      <c r="BX78" s="1024"/>
      <c r="BY78" s="1024"/>
      <c r="BZ78" s="1024"/>
      <c r="CA78" s="1024"/>
      <c r="CB78" s="1024"/>
      <c r="CC78" s="1024"/>
      <c r="CD78" s="1024"/>
      <c r="CE78" s="1024"/>
      <c r="CF78" s="1024"/>
      <c r="CG78" s="1024"/>
      <c r="CH78" s="1024"/>
      <c r="CI78" s="1024"/>
      <c r="CJ78" s="1024"/>
      <c r="CK78" s="1024"/>
      <c r="CL78" s="1024"/>
      <c r="CM78" s="1024"/>
      <c r="CN78" s="1024"/>
      <c r="CO78" s="1024"/>
      <c r="CP78" s="1024"/>
      <c r="CQ78" s="1024"/>
      <c r="CR78" s="1024"/>
      <c r="CS78" s="1024"/>
      <c r="CT78" s="1024"/>
      <c r="CU78" s="1024"/>
      <c r="CV78" s="1024"/>
      <c r="CW78" s="1024"/>
      <c r="CX78" s="1024"/>
      <c r="CY78" s="1024"/>
      <c r="CZ78" s="1024"/>
      <c r="DA78" s="1024"/>
      <c r="DB78" s="1024"/>
      <c r="DC78" s="1024"/>
      <c r="DD78" s="1024"/>
      <c r="DE78" s="1024"/>
      <c r="DF78" s="1024"/>
      <c r="DG78" s="1024"/>
      <c r="DH78" s="1024"/>
      <c r="DI78" s="1024"/>
      <c r="DJ78" s="1024"/>
      <c r="DK78" s="1024"/>
      <c r="DL78" s="1024"/>
      <c r="DM78" s="1024"/>
      <c r="DN78" s="1024"/>
      <c r="DO78" s="1024"/>
      <c r="DP78" s="1024"/>
      <c r="DQ78" s="1024"/>
      <c r="DR78" s="1024"/>
      <c r="DS78" s="1024"/>
      <c r="DT78" s="1024"/>
      <c r="DU78" s="1024"/>
      <c r="DV78" s="1024"/>
      <c r="DW78" s="1024"/>
      <c r="DX78" s="1024"/>
      <c r="DY78" s="1024"/>
      <c r="DZ78" s="1024"/>
      <c r="EA78" s="1024"/>
      <c r="EB78" s="1024"/>
      <c r="EC78" s="1024"/>
      <c r="ED78" s="1024"/>
      <c r="EE78" s="1024"/>
      <c r="EF78" s="1024"/>
      <c r="EG78" s="1024"/>
      <c r="EH78" s="1024"/>
      <c r="EI78" s="1024"/>
      <c r="EJ78" s="1024"/>
      <c r="EK78" s="1024"/>
      <c r="EL78" s="1024"/>
      <c r="EM78" s="1024"/>
      <c r="EN78" s="1024"/>
      <c r="EO78" s="1024"/>
      <c r="EP78" s="1024"/>
      <c r="EQ78" s="1024"/>
      <c r="ER78" s="1024"/>
      <c r="ES78" s="1024"/>
      <c r="ET78" s="1024"/>
      <c r="EU78" s="1024"/>
      <c r="EV78" s="1024"/>
      <c r="EW78" s="1024"/>
    </row>
    <row r="79" spans="2:153" ht="12.75" customHeight="1" x14ac:dyDescent="0.25">
      <c r="B79" s="102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4"/>
      <c r="BA79" s="1024"/>
      <c r="BB79" s="1024"/>
      <c r="BC79" s="1024"/>
      <c r="BD79" s="1024"/>
      <c r="BE79" s="1024"/>
      <c r="BF79" s="1024"/>
      <c r="BG79" s="1024"/>
      <c r="BH79" s="1024"/>
      <c r="BI79" s="1024"/>
      <c r="BJ79" s="1024"/>
      <c r="BK79" s="1024"/>
      <c r="BL79" s="1024"/>
      <c r="BM79" s="1024"/>
      <c r="BN79" s="1024"/>
      <c r="BO79" s="1024"/>
      <c r="BP79" s="1024"/>
      <c r="BQ79" s="1024"/>
      <c r="BR79" s="1024"/>
      <c r="BS79" s="1024"/>
      <c r="BT79" s="1024"/>
      <c r="BU79" s="1024"/>
      <c r="BV79" s="1024"/>
      <c r="BW79" s="1024"/>
      <c r="BX79" s="1024"/>
      <c r="BY79" s="1024"/>
      <c r="BZ79" s="1024"/>
      <c r="CA79" s="1024"/>
      <c r="CB79" s="1024"/>
      <c r="CC79" s="1024"/>
      <c r="CD79" s="1024"/>
      <c r="CE79" s="1024"/>
      <c r="CF79" s="1024"/>
      <c r="CG79" s="1024"/>
      <c r="CH79" s="1024"/>
      <c r="CI79" s="1024"/>
      <c r="CJ79" s="1024"/>
      <c r="CK79" s="1024"/>
      <c r="CL79" s="1024"/>
      <c r="CM79" s="1024"/>
      <c r="CN79" s="1024"/>
      <c r="CO79" s="1024"/>
      <c r="CP79" s="1024"/>
      <c r="CQ79" s="1024"/>
      <c r="CR79" s="1024"/>
      <c r="CS79" s="1024"/>
      <c r="CT79" s="1024"/>
      <c r="CU79" s="1024"/>
      <c r="CV79" s="1024"/>
      <c r="CW79" s="1024"/>
      <c r="CX79" s="1024"/>
      <c r="CY79" s="1024"/>
      <c r="CZ79" s="1024"/>
      <c r="DA79" s="1024"/>
      <c r="DB79" s="1024"/>
      <c r="DC79" s="1024"/>
      <c r="DD79" s="1024"/>
      <c r="DE79" s="1024"/>
      <c r="DF79" s="1024"/>
      <c r="DG79" s="1024"/>
      <c r="DH79" s="1024"/>
      <c r="DI79" s="1024"/>
      <c r="DJ79" s="1024"/>
      <c r="DK79" s="1024"/>
      <c r="DL79" s="1024"/>
      <c r="DM79" s="1024"/>
      <c r="DN79" s="1024"/>
      <c r="DO79" s="1024"/>
      <c r="DP79" s="1024"/>
      <c r="DQ79" s="1024"/>
      <c r="DR79" s="1024"/>
      <c r="DS79" s="1024"/>
      <c r="DT79" s="1024"/>
      <c r="DU79" s="1024"/>
      <c r="DV79" s="1024"/>
      <c r="DW79" s="1024"/>
      <c r="DX79" s="1024"/>
      <c r="DY79" s="1024"/>
      <c r="DZ79" s="1024"/>
      <c r="EA79" s="1024"/>
      <c r="EB79" s="1024"/>
      <c r="EC79" s="1024"/>
      <c r="ED79" s="1024"/>
      <c r="EE79" s="1024"/>
      <c r="EF79" s="1024"/>
      <c r="EG79" s="1024"/>
      <c r="EH79" s="1024"/>
      <c r="EI79" s="1024"/>
      <c r="EJ79" s="1024"/>
      <c r="EK79" s="1024"/>
      <c r="EL79" s="1024"/>
      <c r="EM79" s="1024"/>
      <c r="EN79" s="1024"/>
      <c r="EO79" s="1024"/>
      <c r="EP79" s="1024"/>
      <c r="EQ79" s="1024"/>
      <c r="ER79" s="1024"/>
      <c r="ES79" s="1024"/>
      <c r="ET79" s="1024"/>
      <c r="EU79" s="1024"/>
      <c r="EV79" s="1024"/>
      <c r="EW79" s="1024"/>
    </row>
    <row r="80" spans="2:153" ht="12.75" customHeight="1" x14ac:dyDescent="0.25">
      <c r="B80" s="1024"/>
      <c r="C80" s="1024"/>
      <c r="D80" s="1024"/>
      <c r="E80" s="1024"/>
      <c r="F80" s="1024"/>
      <c r="G80" s="1024"/>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4"/>
      <c r="BA80" s="1024"/>
      <c r="BB80" s="1024"/>
      <c r="BC80" s="1024"/>
      <c r="BD80" s="1024"/>
      <c r="BE80" s="1024"/>
      <c r="BF80" s="1024"/>
      <c r="BG80" s="1024"/>
      <c r="BH80" s="1024"/>
      <c r="BI80" s="1024"/>
      <c r="BJ80" s="1024"/>
      <c r="BK80" s="1024"/>
      <c r="BL80" s="1024"/>
      <c r="BM80" s="1024"/>
      <c r="BN80" s="1024"/>
      <c r="BO80" s="1024"/>
      <c r="BP80" s="1024"/>
      <c r="BQ80" s="1024"/>
      <c r="BR80" s="1024"/>
      <c r="BS80" s="1024"/>
      <c r="BT80" s="1024"/>
      <c r="BU80" s="1024"/>
      <c r="BV80" s="1024"/>
      <c r="BW80" s="1024"/>
      <c r="BX80" s="1024"/>
      <c r="BY80" s="1024"/>
      <c r="BZ80" s="1024"/>
      <c r="CA80" s="1024"/>
      <c r="CB80" s="1024"/>
      <c r="CC80" s="1024"/>
      <c r="CD80" s="1024"/>
      <c r="CE80" s="1024"/>
      <c r="CF80" s="1024"/>
      <c r="CG80" s="1024"/>
      <c r="CH80" s="1024"/>
      <c r="CI80" s="1024"/>
      <c r="CJ80" s="1024"/>
      <c r="CK80" s="1024"/>
      <c r="CL80" s="1024"/>
      <c r="CM80" s="1024"/>
      <c r="CN80" s="1024"/>
      <c r="CO80" s="1024"/>
      <c r="CP80" s="1024"/>
      <c r="CQ80" s="1024"/>
      <c r="CR80" s="1024"/>
      <c r="CS80" s="1024"/>
      <c r="CT80" s="1024"/>
      <c r="CU80" s="1024"/>
      <c r="CV80" s="1024"/>
      <c r="CW80" s="1024"/>
      <c r="CX80" s="1024"/>
      <c r="CY80" s="1024"/>
      <c r="CZ80" s="1024"/>
      <c r="DA80" s="1024"/>
      <c r="DB80" s="1024"/>
      <c r="DC80" s="1024"/>
      <c r="DD80" s="1024"/>
      <c r="DE80" s="1024"/>
      <c r="DF80" s="1024"/>
      <c r="DG80" s="1024"/>
      <c r="DH80" s="1024"/>
      <c r="DI80" s="1024"/>
      <c r="DJ80" s="1024"/>
      <c r="DK80" s="1024"/>
      <c r="DL80" s="1024"/>
      <c r="DM80" s="1024"/>
      <c r="DN80" s="1024"/>
      <c r="DO80" s="1024"/>
      <c r="DP80" s="1024"/>
      <c r="DQ80" s="1024"/>
      <c r="DR80" s="1024"/>
      <c r="DS80" s="1024"/>
      <c r="DT80" s="1024"/>
      <c r="DU80" s="1024"/>
      <c r="DV80" s="1024"/>
      <c r="DW80" s="1024"/>
      <c r="DX80" s="1024"/>
      <c r="DY80" s="1024"/>
      <c r="DZ80" s="1024"/>
      <c r="EA80" s="1024"/>
      <c r="EB80" s="1024"/>
      <c r="EC80" s="1024"/>
      <c r="ED80" s="1024"/>
      <c r="EE80" s="1024"/>
      <c r="EF80" s="1024"/>
      <c r="EG80" s="1024"/>
      <c r="EH80" s="1024"/>
      <c r="EI80" s="1024"/>
      <c r="EJ80" s="1024"/>
      <c r="EK80" s="1024"/>
      <c r="EL80" s="1024"/>
      <c r="EM80" s="1024"/>
      <c r="EN80" s="1024"/>
      <c r="EO80" s="1024"/>
      <c r="EP80" s="1024"/>
      <c r="EQ80" s="1024"/>
      <c r="ER80" s="1024"/>
      <c r="ES80" s="1024"/>
      <c r="ET80" s="1024"/>
      <c r="EU80" s="1024"/>
      <c r="EV80" s="1024"/>
      <c r="EW80" s="1024"/>
    </row>
    <row r="81" spans="2:153" ht="12.75" customHeight="1" x14ac:dyDescent="0.25">
      <c r="B81" s="1024"/>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4"/>
      <c r="BA81" s="1024"/>
      <c r="BB81" s="1024"/>
      <c r="BC81" s="1024"/>
      <c r="BD81" s="1024"/>
      <c r="BE81" s="1024"/>
      <c r="BF81" s="1024"/>
      <c r="BG81" s="1024"/>
      <c r="BH81" s="1024"/>
      <c r="BI81" s="1024"/>
      <c r="BJ81" s="1024"/>
      <c r="BK81" s="1024"/>
      <c r="BL81" s="1024"/>
      <c r="BM81" s="1024"/>
      <c r="BN81" s="1024"/>
      <c r="BO81" s="1024"/>
      <c r="BP81" s="1024"/>
      <c r="BQ81" s="1024"/>
      <c r="BR81" s="1024"/>
      <c r="BS81" s="1024"/>
      <c r="BT81" s="1024"/>
      <c r="BU81" s="1024"/>
      <c r="BV81" s="1024"/>
      <c r="BW81" s="1024"/>
      <c r="BX81" s="1024"/>
      <c r="BY81" s="1024"/>
      <c r="BZ81" s="1024"/>
      <c r="CA81" s="1024"/>
      <c r="CB81" s="1024"/>
      <c r="CC81" s="1024"/>
      <c r="CD81" s="1024"/>
      <c r="CE81" s="1024"/>
      <c r="CF81" s="1024"/>
      <c r="CG81" s="1024"/>
      <c r="CH81" s="1024"/>
      <c r="CI81" s="1024"/>
      <c r="CJ81" s="1024"/>
      <c r="CK81" s="1024"/>
      <c r="CL81" s="1024"/>
      <c r="CM81" s="1024"/>
      <c r="CN81" s="1024"/>
      <c r="CO81" s="1024"/>
      <c r="CP81" s="1024"/>
      <c r="CQ81" s="1024"/>
      <c r="CR81" s="1024"/>
      <c r="CS81" s="1024"/>
      <c r="CT81" s="1024"/>
      <c r="CU81" s="1024"/>
      <c r="CV81" s="1024"/>
      <c r="CW81" s="1024"/>
      <c r="CX81" s="1024"/>
      <c r="CY81" s="1024"/>
      <c r="CZ81" s="1024"/>
      <c r="DA81" s="1024"/>
      <c r="DB81" s="1024"/>
      <c r="DC81" s="1024"/>
      <c r="DD81" s="1024"/>
      <c r="DE81" s="1024"/>
      <c r="DF81" s="1024"/>
      <c r="DG81" s="1024"/>
      <c r="DH81" s="1024"/>
      <c r="DI81" s="1024"/>
      <c r="DJ81" s="1024"/>
      <c r="DK81" s="1024"/>
      <c r="DL81" s="1024"/>
      <c r="DM81" s="1024"/>
      <c r="DN81" s="1024"/>
      <c r="DO81" s="1024"/>
      <c r="DP81" s="1024"/>
      <c r="DQ81" s="1024"/>
      <c r="DR81" s="1024"/>
      <c r="DS81" s="1024"/>
      <c r="DT81" s="1024"/>
      <c r="DU81" s="1024"/>
      <c r="DV81" s="1024"/>
      <c r="DW81" s="1024"/>
      <c r="DX81" s="1024"/>
      <c r="DY81" s="1024"/>
      <c r="DZ81" s="1024"/>
      <c r="EA81" s="1024"/>
      <c r="EB81" s="1024"/>
      <c r="EC81" s="1024"/>
      <c r="ED81" s="1024"/>
      <c r="EE81" s="1024"/>
      <c r="EF81" s="1024"/>
      <c r="EG81" s="1024"/>
      <c r="EH81" s="1024"/>
      <c r="EI81" s="1024"/>
      <c r="EJ81" s="1024"/>
      <c r="EK81" s="1024"/>
      <c r="EL81" s="1024"/>
      <c r="EM81" s="1024"/>
      <c r="EN81" s="1024"/>
      <c r="EO81" s="1024"/>
      <c r="EP81" s="1024"/>
      <c r="EQ81" s="1024"/>
      <c r="ER81" s="1024"/>
      <c r="ES81" s="1024"/>
      <c r="ET81" s="1024"/>
      <c r="EU81" s="1024"/>
      <c r="EV81" s="1024"/>
      <c r="EW81" s="1024"/>
    </row>
    <row r="82" spans="2:153" ht="12.75" customHeight="1" x14ac:dyDescent="0.25">
      <c r="B82" s="1024"/>
      <c r="C82" s="1024"/>
      <c r="D82" s="1024"/>
      <c r="E82" s="1024"/>
      <c r="F82" s="1024"/>
      <c r="G82" s="1024"/>
      <c r="H82" s="1024"/>
      <c r="I82" s="1024"/>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4"/>
      <c r="BA82" s="1024"/>
      <c r="BB82" s="1024"/>
      <c r="BC82" s="1024"/>
      <c r="BD82" s="1024"/>
      <c r="BE82" s="1024"/>
      <c r="BF82" s="1024"/>
      <c r="BG82" s="1024"/>
      <c r="BH82" s="1024"/>
      <c r="BI82" s="1024"/>
      <c r="BJ82" s="1024"/>
      <c r="BK82" s="1024"/>
      <c r="BL82" s="1024"/>
      <c r="BM82" s="1024"/>
      <c r="BN82" s="1024"/>
      <c r="BO82" s="1024"/>
      <c r="BP82" s="1024"/>
      <c r="BQ82" s="1024"/>
      <c r="BR82" s="1024"/>
      <c r="BS82" s="1024"/>
      <c r="BT82" s="1024"/>
      <c r="BU82" s="1024"/>
      <c r="BV82" s="1024"/>
      <c r="BW82" s="1024"/>
      <c r="BX82" s="1024"/>
      <c r="BY82" s="1024"/>
      <c r="BZ82" s="1024"/>
      <c r="CA82" s="1024"/>
      <c r="CB82" s="1024"/>
      <c r="CC82" s="1024"/>
      <c r="CD82" s="1024"/>
      <c r="CE82" s="1024"/>
      <c r="CF82" s="1024"/>
      <c r="CG82" s="1024"/>
      <c r="CH82" s="1024"/>
      <c r="CI82" s="1024"/>
      <c r="CJ82" s="1024"/>
      <c r="CK82" s="1024"/>
      <c r="CL82" s="1024"/>
      <c r="CM82" s="1024"/>
      <c r="CN82" s="1024"/>
      <c r="CO82" s="1024"/>
      <c r="CP82" s="1024"/>
      <c r="CQ82" s="1024"/>
      <c r="CR82" s="1024"/>
      <c r="CS82" s="1024"/>
      <c r="CT82" s="1024"/>
      <c r="CU82" s="1024"/>
      <c r="CV82" s="1024"/>
      <c r="CW82" s="1024"/>
      <c r="CX82" s="1024"/>
      <c r="CY82" s="1024"/>
      <c r="CZ82" s="1024"/>
      <c r="DA82" s="1024"/>
      <c r="DB82" s="1024"/>
      <c r="DC82" s="1024"/>
      <c r="DD82" s="1024"/>
      <c r="DE82" s="1024"/>
      <c r="DF82" s="1024"/>
      <c r="DG82" s="1024"/>
      <c r="DH82" s="1024"/>
      <c r="DI82" s="1024"/>
      <c r="DJ82" s="1024"/>
      <c r="DK82" s="1024"/>
      <c r="DL82" s="1024"/>
      <c r="DM82" s="1024"/>
      <c r="DN82" s="1024"/>
      <c r="DO82" s="1024"/>
      <c r="DP82" s="1024"/>
      <c r="DQ82" s="1024"/>
      <c r="DR82" s="1024"/>
      <c r="DS82" s="1024"/>
      <c r="DT82" s="1024"/>
      <c r="DU82" s="1024"/>
      <c r="DV82" s="1024"/>
      <c r="DW82" s="1024"/>
      <c r="DX82" s="1024"/>
      <c r="DY82" s="1024"/>
      <c r="DZ82" s="1024"/>
      <c r="EA82" s="1024"/>
      <c r="EB82" s="1024"/>
      <c r="EC82" s="1024"/>
      <c r="ED82" s="1024"/>
      <c r="EE82" s="1024"/>
      <c r="EF82" s="1024"/>
      <c r="EG82" s="1024"/>
      <c r="EH82" s="1024"/>
      <c r="EI82" s="1024"/>
      <c r="EJ82" s="1024"/>
      <c r="EK82" s="1024"/>
      <c r="EL82" s="1024"/>
      <c r="EM82" s="1024"/>
      <c r="EN82" s="1024"/>
      <c r="EO82" s="1024"/>
      <c r="EP82" s="1024"/>
      <c r="EQ82" s="1024"/>
      <c r="ER82" s="1024"/>
      <c r="ES82" s="1024"/>
      <c r="ET82" s="1024"/>
      <c r="EU82" s="1024"/>
      <c r="EV82" s="1024"/>
      <c r="EW82" s="1024"/>
    </row>
    <row r="83" spans="2:153" ht="12.75" customHeight="1" x14ac:dyDescent="0.25">
      <c r="B83" s="1024"/>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4"/>
      <c r="BA83" s="1024"/>
      <c r="BB83" s="1024"/>
      <c r="BC83" s="1024"/>
      <c r="BD83" s="1024"/>
      <c r="BE83" s="1024"/>
      <c r="BF83" s="1024"/>
      <c r="BG83" s="1024"/>
      <c r="BH83" s="1024"/>
      <c r="BI83" s="1024"/>
      <c r="BJ83" s="1024"/>
      <c r="BK83" s="1024"/>
      <c r="BL83" s="1024"/>
      <c r="BM83" s="1024"/>
      <c r="BN83" s="1024"/>
      <c r="BO83" s="1024"/>
      <c r="BP83" s="1024"/>
      <c r="BQ83" s="1024"/>
      <c r="BR83" s="1024"/>
      <c r="BS83" s="1024"/>
      <c r="BT83" s="1024"/>
      <c r="BU83" s="1024"/>
      <c r="BV83" s="1024"/>
      <c r="BW83" s="1024"/>
      <c r="BX83" s="1024"/>
      <c r="BY83" s="1024"/>
      <c r="BZ83" s="1024"/>
      <c r="CA83" s="1024"/>
      <c r="CB83" s="1024"/>
      <c r="CC83" s="1024"/>
      <c r="CD83" s="1024"/>
      <c r="CE83" s="1024"/>
      <c r="CF83" s="1024"/>
      <c r="CG83" s="1024"/>
      <c r="CH83" s="1024"/>
      <c r="CI83" s="1024"/>
      <c r="CJ83" s="1024"/>
      <c r="CK83" s="1024"/>
      <c r="CL83" s="1024"/>
      <c r="CM83" s="1024"/>
      <c r="CN83" s="1024"/>
      <c r="CO83" s="1024"/>
      <c r="CP83" s="1024"/>
      <c r="CQ83" s="1024"/>
      <c r="CR83" s="1024"/>
      <c r="CS83" s="1024"/>
      <c r="CT83" s="1024"/>
      <c r="CU83" s="1024"/>
      <c r="CV83" s="1024"/>
      <c r="CW83" s="1024"/>
      <c r="CX83" s="1024"/>
      <c r="CY83" s="1024"/>
      <c r="CZ83" s="1024"/>
      <c r="DA83" s="1024"/>
      <c r="DB83" s="1024"/>
      <c r="DC83" s="1024"/>
      <c r="DD83" s="1024"/>
      <c r="DE83" s="1024"/>
      <c r="DF83" s="1024"/>
      <c r="DG83" s="1024"/>
      <c r="DH83" s="1024"/>
      <c r="DI83" s="1024"/>
      <c r="DJ83" s="1024"/>
      <c r="DK83" s="1024"/>
      <c r="DL83" s="1024"/>
      <c r="DM83" s="1024"/>
      <c r="DN83" s="1024"/>
      <c r="DO83" s="1024"/>
      <c r="DP83" s="1024"/>
      <c r="DQ83" s="1024"/>
      <c r="DR83" s="1024"/>
      <c r="DS83" s="1024"/>
      <c r="DT83" s="1024"/>
      <c r="DU83" s="1024"/>
      <c r="DV83" s="1024"/>
      <c r="DW83" s="1024"/>
      <c r="DX83" s="1024"/>
      <c r="DY83" s="1024"/>
      <c r="DZ83" s="1024"/>
      <c r="EA83" s="1024"/>
      <c r="EB83" s="1024"/>
      <c r="EC83" s="1024"/>
      <c r="ED83" s="1024"/>
      <c r="EE83" s="1024"/>
      <c r="EF83" s="1024"/>
      <c r="EG83" s="1024"/>
      <c r="EH83" s="1024"/>
      <c r="EI83" s="1024"/>
      <c r="EJ83" s="1024"/>
      <c r="EK83" s="1024"/>
      <c r="EL83" s="1024"/>
      <c r="EM83" s="1024"/>
      <c r="EN83" s="1024"/>
      <c r="EO83" s="1024"/>
      <c r="EP83" s="1024"/>
      <c r="EQ83" s="1024"/>
      <c r="ER83" s="1024"/>
      <c r="ES83" s="1024"/>
      <c r="ET83" s="1024"/>
      <c r="EU83" s="1024"/>
      <c r="EV83" s="1024"/>
      <c r="EW83" s="1024"/>
    </row>
    <row r="84" spans="2:153" ht="12.75" customHeight="1" x14ac:dyDescent="0.25">
      <c r="B84" s="1024"/>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4"/>
      <c r="BA84" s="1024"/>
      <c r="BB84" s="1024"/>
      <c r="BC84" s="1024"/>
      <c r="BD84" s="1024"/>
      <c r="BE84" s="1024"/>
      <c r="BF84" s="1024"/>
      <c r="BG84" s="1024"/>
      <c r="BH84" s="1024"/>
      <c r="BI84" s="1024"/>
      <c r="BJ84" s="1024"/>
      <c r="BK84" s="1024"/>
      <c r="BL84" s="1024"/>
      <c r="BM84" s="1024"/>
      <c r="BN84" s="1024"/>
      <c r="BO84" s="1024"/>
      <c r="BP84" s="1024"/>
      <c r="BQ84" s="1024"/>
      <c r="BR84" s="1024"/>
      <c r="BS84" s="1024"/>
      <c r="BT84" s="1024"/>
      <c r="BU84" s="1024"/>
      <c r="BV84" s="1024"/>
      <c r="BW84" s="1024"/>
      <c r="BX84" s="1024"/>
      <c r="BY84" s="1024"/>
      <c r="BZ84" s="1024"/>
      <c r="CA84" s="1024"/>
      <c r="CB84" s="1024"/>
      <c r="CC84" s="1024"/>
      <c r="CD84" s="1024"/>
      <c r="CE84" s="1024"/>
      <c r="CF84" s="1024"/>
      <c r="CG84" s="1024"/>
      <c r="CH84" s="1024"/>
      <c r="CI84" s="1024"/>
      <c r="CJ84" s="1024"/>
      <c r="CK84" s="1024"/>
      <c r="CL84" s="1024"/>
      <c r="CM84" s="1024"/>
      <c r="CN84" s="1024"/>
      <c r="CO84" s="1024"/>
      <c r="CP84" s="1024"/>
      <c r="CQ84" s="1024"/>
      <c r="CR84" s="1024"/>
      <c r="CS84" s="1024"/>
      <c r="CT84" s="1024"/>
      <c r="CU84" s="1024"/>
      <c r="CV84" s="1024"/>
      <c r="CW84" s="1024"/>
      <c r="CX84" s="1024"/>
      <c r="CY84" s="1024"/>
      <c r="CZ84" s="1024"/>
      <c r="DA84" s="1024"/>
      <c r="DB84" s="1024"/>
      <c r="DC84" s="1024"/>
      <c r="DD84" s="1024"/>
      <c r="DE84" s="1024"/>
      <c r="DF84" s="1024"/>
      <c r="DG84" s="1024"/>
      <c r="DH84" s="1024"/>
      <c r="DI84" s="1024"/>
      <c r="DJ84" s="1024"/>
      <c r="DK84" s="1024"/>
      <c r="DL84" s="1024"/>
      <c r="DM84" s="1024"/>
      <c r="DN84" s="1024"/>
      <c r="DO84" s="1024"/>
      <c r="DP84" s="1024"/>
      <c r="DQ84" s="1024"/>
      <c r="DR84" s="1024"/>
      <c r="DS84" s="1024"/>
      <c r="DT84" s="1024"/>
      <c r="DU84" s="1024"/>
      <c r="DV84" s="1024"/>
      <c r="DW84" s="1024"/>
      <c r="DX84" s="1024"/>
      <c r="DY84" s="1024"/>
      <c r="DZ84" s="1024"/>
      <c r="EA84" s="1024"/>
      <c r="EB84" s="1024"/>
      <c r="EC84" s="1024"/>
      <c r="ED84" s="1024"/>
      <c r="EE84" s="1024"/>
      <c r="EF84" s="1024"/>
      <c r="EG84" s="1024"/>
      <c r="EH84" s="1024"/>
      <c r="EI84" s="1024"/>
      <c r="EJ84" s="1024"/>
      <c r="EK84" s="1024"/>
      <c r="EL84" s="1024"/>
      <c r="EM84" s="1024"/>
      <c r="EN84" s="1024"/>
      <c r="EO84" s="1024"/>
      <c r="EP84" s="1024"/>
      <c r="EQ84" s="1024"/>
      <c r="ER84" s="1024"/>
      <c r="ES84" s="1024"/>
      <c r="ET84" s="1024"/>
      <c r="EU84" s="1024"/>
      <c r="EV84" s="1024"/>
      <c r="EW84" s="1024"/>
    </row>
    <row r="85" spans="2:153" ht="12.75" customHeight="1" x14ac:dyDescent="0.25">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4"/>
      <c r="BA85" s="1024"/>
      <c r="BB85" s="1024"/>
      <c r="BC85" s="1024"/>
      <c r="BD85" s="1024"/>
      <c r="BE85" s="1024"/>
      <c r="BF85" s="1024"/>
      <c r="BG85" s="1024"/>
      <c r="BH85" s="1024"/>
      <c r="BI85" s="1024"/>
      <c r="BJ85" s="1024"/>
      <c r="BK85" s="1024"/>
      <c r="BL85" s="1024"/>
      <c r="BM85" s="1024"/>
      <c r="BN85" s="1024"/>
      <c r="BO85" s="1024"/>
      <c r="BP85" s="1024"/>
      <c r="BQ85" s="1024"/>
      <c r="BR85" s="1024"/>
      <c r="BS85" s="1024"/>
      <c r="BT85" s="1024"/>
      <c r="BU85" s="1024"/>
      <c r="BV85" s="1024"/>
      <c r="BW85" s="1024"/>
      <c r="BX85" s="1024"/>
      <c r="BY85" s="1024"/>
      <c r="BZ85" s="1024"/>
      <c r="CA85" s="1024"/>
      <c r="CB85" s="1024"/>
      <c r="CC85" s="1024"/>
      <c r="CD85" s="1024"/>
      <c r="CE85" s="1024"/>
      <c r="CF85" s="1024"/>
      <c r="CG85" s="1024"/>
      <c r="CH85" s="1024"/>
      <c r="CI85" s="1024"/>
      <c r="CJ85" s="1024"/>
      <c r="CK85" s="1024"/>
      <c r="CL85" s="1024"/>
      <c r="CM85" s="1024"/>
      <c r="CN85" s="1024"/>
      <c r="CO85" s="1024"/>
      <c r="CP85" s="1024"/>
      <c r="CQ85" s="1024"/>
      <c r="CR85" s="1024"/>
      <c r="CS85" s="1024"/>
      <c r="CT85" s="1024"/>
      <c r="CU85" s="1024"/>
      <c r="CV85" s="1024"/>
      <c r="CW85" s="1024"/>
      <c r="CX85" s="1024"/>
      <c r="CY85" s="1024"/>
      <c r="CZ85" s="1024"/>
      <c r="DA85" s="1024"/>
      <c r="DB85" s="1024"/>
      <c r="DC85" s="1024"/>
      <c r="DD85" s="1024"/>
      <c r="DE85" s="1024"/>
      <c r="DF85" s="1024"/>
      <c r="DG85" s="1024"/>
      <c r="DH85" s="1024"/>
      <c r="DI85" s="1024"/>
      <c r="DJ85" s="1024"/>
      <c r="DK85" s="1024"/>
      <c r="DL85" s="1024"/>
      <c r="DM85" s="1024"/>
      <c r="DN85" s="1024"/>
      <c r="DO85" s="1024"/>
      <c r="DP85" s="1024"/>
      <c r="DQ85" s="1024"/>
      <c r="DR85" s="1024"/>
      <c r="DS85" s="1024"/>
      <c r="DT85" s="1024"/>
      <c r="DU85" s="1024"/>
      <c r="DV85" s="1024"/>
      <c r="DW85" s="1024"/>
      <c r="DX85" s="1024"/>
      <c r="DY85" s="1024"/>
      <c r="DZ85" s="1024"/>
      <c r="EA85" s="1024"/>
      <c r="EB85" s="1024"/>
      <c r="EC85" s="1024"/>
      <c r="ED85" s="1024"/>
      <c r="EE85" s="1024"/>
      <c r="EF85" s="1024"/>
      <c r="EG85" s="1024"/>
      <c r="EH85" s="1024"/>
      <c r="EI85" s="1024"/>
      <c r="EJ85" s="1024"/>
      <c r="EK85" s="1024"/>
      <c r="EL85" s="1024"/>
      <c r="EM85" s="1024"/>
      <c r="EN85" s="1024"/>
      <c r="EO85" s="1024"/>
      <c r="EP85" s="1024"/>
      <c r="EQ85" s="1024"/>
      <c r="ER85" s="1024"/>
      <c r="ES85" s="1024"/>
      <c r="ET85" s="1024"/>
      <c r="EU85" s="1024"/>
      <c r="EV85" s="1024"/>
      <c r="EW85" s="1024"/>
    </row>
    <row r="86" spans="2:153" ht="12.75" customHeight="1" x14ac:dyDescent="0.25">
      <c r="B86" s="1024"/>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4"/>
      <c r="BA86" s="1024"/>
      <c r="BB86" s="1024"/>
      <c r="BC86" s="1024"/>
      <c r="BD86" s="1024"/>
      <c r="BE86" s="1024"/>
      <c r="BF86" s="1024"/>
      <c r="BG86" s="1024"/>
      <c r="BH86" s="1024"/>
      <c r="BI86" s="1024"/>
      <c r="BJ86" s="1024"/>
      <c r="BK86" s="1024"/>
      <c r="BL86" s="1024"/>
      <c r="BM86" s="1024"/>
      <c r="BN86" s="1024"/>
      <c r="BO86" s="1024"/>
      <c r="BP86" s="1024"/>
      <c r="BQ86" s="1024"/>
      <c r="BR86" s="1024"/>
      <c r="BS86" s="1024"/>
      <c r="BT86" s="1024"/>
      <c r="BU86" s="1024"/>
      <c r="BV86" s="1024"/>
      <c r="BW86" s="1024"/>
      <c r="BX86" s="1024"/>
      <c r="BY86" s="1024"/>
      <c r="BZ86" s="1024"/>
      <c r="CA86" s="1024"/>
      <c r="CB86" s="1024"/>
      <c r="CC86" s="1024"/>
      <c r="CD86" s="1024"/>
      <c r="CE86" s="1024"/>
      <c r="CF86" s="1024"/>
      <c r="CG86" s="1024"/>
      <c r="CH86" s="1024"/>
      <c r="CI86" s="1024"/>
      <c r="CJ86" s="1024"/>
      <c r="CK86" s="1024"/>
      <c r="CL86" s="1024"/>
      <c r="CM86" s="1024"/>
      <c r="CN86" s="1024"/>
      <c r="CO86" s="1024"/>
      <c r="CP86" s="1024"/>
      <c r="CQ86" s="1024"/>
      <c r="CR86" s="1024"/>
      <c r="CS86" s="1024"/>
      <c r="CT86" s="1024"/>
      <c r="CU86" s="1024"/>
      <c r="CV86" s="1024"/>
      <c r="CW86" s="1024"/>
      <c r="CX86" s="1024"/>
      <c r="CY86" s="1024"/>
      <c r="CZ86" s="1024"/>
      <c r="DA86" s="1024"/>
      <c r="DB86" s="1024"/>
      <c r="DC86" s="1024"/>
      <c r="DD86" s="1024"/>
      <c r="DE86" s="1024"/>
      <c r="DF86" s="1024"/>
      <c r="DG86" s="1024"/>
      <c r="DH86" s="1024"/>
      <c r="DI86" s="1024"/>
      <c r="DJ86" s="1024"/>
      <c r="DK86" s="1024"/>
      <c r="DL86" s="1024"/>
      <c r="DM86" s="1024"/>
      <c r="DN86" s="1024"/>
      <c r="DO86" s="1024"/>
      <c r="DP86" s="1024"/>
      <c r="DQ86" s="1024"/>
      <c r="DR86" s="1024"/>
      <c r="DS86" s="1024"/>
      <c r="DT86" s="1024"/>
      <c r="DU86" s="1024"/>
      <c r="DV86" s="1024"/>
      <c r="DW86" s="1024"/>
      <c r="DX86" s="1024"/>
      <c r="DY86" s="1024"/>
      <c r="DZ86" s="1024"/>
      <c r="EA86" s="1024"/>
      <c r="EB86" s="1024"/>
      <c r="EC86" s="1024"/>
      <c r="ED86" s="1024"/>
      <c r="EE86" s="1024"/>
      <c r="EF86" s="1024"/>
      <c r="EG86" s="1024"/>
      <c r="EH86" s="1024"/>
      <c r="EI86" s="1024"/>
      <c r="EJ86" s="1024"/>
      <c r="EK86" s="1024"/>
      <c r="EL86" s="1024"/>
      <c r="EM86" s="1024"/>
      <c r="EN86" s="1024"/>
      <c r="EO86" s="1024"/>
      <c r="EP86" s="1024"/>
      <c r="EQ86" s="1024"/>
      <c r="ER86" s="1024"/>
      <c r="ES86" s="1024"/>
      <c r="ET86" s="1024"/>
      <c r="EU86" s="1024"/>
      <c r="EV86" s="1024"/>
      <c r="EW86" s="1024"/>
    </row>
    <row r="87" spans="2:153" ht="12.75" customHeight="1" x14ac:dyDescent="0.25">
      <c r="B87" s="1024"/>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4"/>
      <c r="BA87" s="1024"/>
      <c r="BB87" s="1024"/>
      <c r="BC87" s="1024"/>
      <c r="BD87" s="1024"/>
      <c r="BE87" s="1024"/>
      <c r="BF87" s="1024"/>
      <c r="BG87" s="1024"/>
      <c r="BH87" s="1024"/>
      <c r="BI87" s="1024"/>
      <c r="BJ87" s="1024"/>
      <c r="BK87" s="1024"/>
      <c r="BL87" s="1024"/>
      <c r="BM87" s="1024"/>
      <c r="BN87" s="1024"/>
      <c r="BO87" s="1024"/>
      <c r="BP87" s="1024"/>
      <c r="BQ87" s="1024"/>
      <c r="BR87" s="1024"/>
      <c r="BS87" s="1024"/>
      <c r="BT87" s="1024"/>
      <c r="BU87" s="1024"/>
      <c r="BV87" s="1024"/>
      <c r="BW87" s="1024"/>
      <c r="BX87" s="1024"/>
      <c r="BY87" s="1024"/>
      <c r="BZ87" s="1024"/>
      <c r="CA87" s="1024"/>
      <c r="CB87" s="1024"/>
      <c r="CC87" s="1024"/>
      <c r="CD87" s="1024"/>
      <c r="CE87" s="1024"/>
      <c r="CF87" s="1024"/>
      <c r="CG87" s="1024"/>
      <c r="CH87" s="1024"/>
      <c r="CI87" s="1024"/>
      <c r="CJ87" s="1024"/>
      <c r="CK87" s="1024"/>
      <c r="CL87" s="1024"/>
      <c r="CM87" s="1024"/>
      <c r="CN87" s="1024"/>
      <c r="CO87" s="1024"/>
      <c r="CP87" s="1024"/>
      <c r="CQ87" s="1024"/>
      <c r="CR87" s="1024"/>
      <c r="CS87" s="1024"/>
      <c r="CT87" s="1024"/>
      <c r="CU87" s="1024"/>
      <c r="CV87" s="1024"/>
      <c r="CW87" s="1024"/>
      <c r="CX87" s="1024"/>
      <c r="CY87" s="1024"/>
      <c r="CZ87" s="1024"/>
      <c r="DA87" s="1024"/>
      <c r="DB87" s="1024"/>
      <c r="DC87" s="1024"/>
      <c r="DD87" s="1024"/>
      <c r="DE87" s="1024"/>
      <c r="DF87" s="1024"/>
      <c r="DG87" s="1024"/>
      <c r="DH87" s="1024"/>
      <c r="DI87" s="1024"/>
      <c r="DJ87" s="1024"/>
      <c r="DK87" s="1024"/>
      <c r="DL87" s="1024"/>
      <c r="DM87" s="1024"/>
      <c r="DN87" s="1024"/>
      <c r="DO87" s="1024"/>
      <c r="DP87" s="1024"/>
      <c r="DQ87" s="1024"/>
      <c r="DR87" s="1024"/>
      <c r="DS87" s="1024"/>
      <c r="DT87" s="1024"/>
      <c r="DU87" s="1024"/>
      <c r="DV87" s="1024"/>
      <c r="DW87" s="1024"/>
      <c r="DX87" s="1024"/>
      <c r="DY87" s="1024"/>
      <c r="DZ87" s="1024"/>
      <c r="EA87" s="1024"/>
      <c r="EB87" s="1024"/>
      <c r="EC87" s="1024"/>
      <c r="ED87" s="1024"/>
      <c r="EE87" s="1024"/>
      <c r="EF87" s="1024"/>
      <c r="EG87" s="1024"/>
      <c r="EH87" s="1024"/>
      <c r="EI87" s="1024"/>
      <c r="EJ87" s="1024"/>
      <c r="EK87" s="1024"/>
      <c r="EL87" s="1024"/>
      <c r="EM87" s="1024"/>
      <c r="EN87" s="1024"/>
      <c r="EO87" s="1024"/>
      <c r="EP87" s="1024"/>
      <c r="EQ87" s="1024"/>
      <c r="ER87" s="1024"/>
      <c r="ES87" s="1024"/>
      <c r="ET87" s="1024"/>
      <c r="EU87" s="1024"/>
      <c r="EV87" s="1024"/>
      <c r="EW87" s="1024"/>
    </row>
    <row r="88" spans="2:153" ht="12.75" customHeight="1" x14ac:dyDescent="0.25">
      <c r="B88" s="1024"/>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c r="AK88" s="1024"/>
      <c r="AL88" s="1024"/>
      <c r="AM88" s="1024"/>
      <c r="AN88" s="1024"/>
      <c r="AO88" s="1024"/>
      <c r="AP88" s="1024"/>
      <c r="AQ88" s="1024"/>
      <c r="AR88" s="1024"/>
      <c r="AS88" s="1024"/>
      <c r="AT88" s="1024"/>
      <c r="AU88" s="1024"/>
      <c r="AV88" s="1024"/>
      <c r="AW88" s="1024"/>
      <c r="AX88" s="1024"/>
      <c r="AY88" s="1024"/>
      <c r="AZ88" s="1024"/>
      <c r="BA88" s="1024"/>
      <c r="BB88" s="1024"/>
      <c r="BC88" s="1024"/>
      <c r="BD88" s="1024"/>
      <c r="BE88" s="1024"/>
      <c r="BF88" s="1024"/>
      <c r="BG88" s="1024"/>
      <c r="BH88" s="1024"/>
      <c r="BI88" s="1024"/>
      <c r="BJ88" s="1024"/>
      <c r="BK88" s="1024"/>
      <c r="BL88" s="1024"/>
      <c r="BM88" s="1024"/>
      <c r="BN88" s="1024"/>
      <c r="BO88" s="1024"/>
      <c r="BP88" s="1024"/>
      <c r="BQ88" s="1024"/>
      <c r="BR88" s="1024"/>
      <c r="BS88" s="1024"/>
      <c r="BT88" s="1024"/>
      <c r="BU88" s="1024"/>
      <c r="BV88" s="1024"/>
      <c r="BW88" s="1024"/>
      <c r="BX88" s="1024"/>
      <c r="BY88" s="1024"/>
      <c r="BZ88" s="1024"/>
      <c r="CA88" s="1024"/>
      <c r="CB88" s="1024"/>
      <c r="CC88" s="1024"/>
      <c r="CD88" s="1024"/>
      <c r="CE88" s="1024"/>
      <c r="CF88" s="1024"/>
      <c r="CG88" s="1024"/>
      <c r="CH88" s="1024"/>
      <c r="CI88" s="1024"/>
      <c r="CJ88" s="1024"/>
      <c r="CK88" s="1024"/>
      <c r="CL88" s="1024"/>
      <c r="CM88" s="1024"/>
      <c r="CN88" s="1024"/>
      <c r="CO88" s="1024"/>
      <c r="CP88" s="1024"/>
      <c r="CQ88" s="1024"/>
      <c r="CR88" s="1024"/>
      <c r="CS88" s="1024"/>
      <c r="CT88" s="1024"/>
      <c r="CU88" s="1024"/>
      <c r="CV88" s="1024"/>
      <c r="CW88" s="1024"/>
      <c r="CX88" s="1024"/>
      <c r="CY88" s="1024"/>
      <c r="CZ88" s="1024"/>
      <c r="DA88" s="1024"/>
      <c r="DB88" s="1024"/>
      <c r="DC88" s="1024"/>
      <c r="DD88" s="1024"/>
      <c r="DE88" s="1024"/>
      <c r="DF88" s="1024"/>
      <c r="DG88" s="1024"/>
      <c r="DH88" s="1024"/>
      <c r="DI88" s="1024"/>
      <c r="DJ88" s="1024"/>
      <c r="DK88" s="1024"/>
      <c r="DL88" s="1024"/>
      <c r="DM88" s="1024"/>
      <c r="DN88" s="1024"/>
      <c r="DO88" s="1024"/>
      <c r="DP88" s="1024"/>
      <c r="DQ88" s="1024"/>
      <c r="DR88" s="1024"/>
      <c r="DS88" s="1024"/>
      <c r="DT88" s="1024"/>
      <c r="DU88" s="1024"/>
      <c r="DV88" s="1024"/>
      <c r="DW88" s="1024"/>
      <c r="DX88" s="1024"/>
      <c r="DY88" s="1024"/>
      <c r="DZ88" s="1024"/>
      <c r="EA88" s="1024"/>
      <c r="EB88" s="1024"/>
      <c r="EC88" s="1024"/>
      <c r="ED88" s="1024"/>
      <c r="EE88" s="1024"/>
      <c r="EF88" s="1024"/>
      <c r="EG88" s="1024"/>
      <c r="EH88" s="1024"/>
      <c r="EI88" s="1024"/>
      <c r="EJ88" s="1024"/>
      <c r="EK88" s="1024"/>
      <c r="EL88" s="1024"/>
      <c r="EM88" s="1024"/>
      <c r="EN88" s="1024"/>
      <c r="EO88" s="1024"/>
      <c r="EP88" s="1024"/>
      <c r="EQ88" s="1024"/>
      <c r="ER88" s="1024"/>
      <c r="ES88" s="1024"/>
      <c r="ET88" s="1024"/>
      <c r="EU88" s="1024"/>
      <c r="EV88" s="1024"/>
      <c r="EW88" s="1024"/>
    </row>
    <row r="89" spans="2:153" ht="12.75" customHeight="1" x14ac:dyDescent="0.25">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1024"/>
      <c r="AN89" s="1024"/>
      <c r="AO89" s="1024"/>
      <c r="AP89" s="1024"/>
      <c r="AQ89" s="1024"/>
      <c r="AR89" s="1024"/>
      <c r="AS89" s="1024"/>
      <c r="AT89" s="1024"/>
      <c r="AU89" s="1024"/>
      <c r="AV89" s="1024"/>
      <c r="AW89" s="1024"/>
      <c r="AX89" s="1024"/>
      <c r="AY89" s="1024"/>
      <c r="AZ89" s="1024"/>
      <c r="BA89" s="1024"/>
      <c r="BB89" s="1024"/>
      <c r="BC89" s="1024"/>
      <c r="BD89" s="1024"/>
      <c r="BE89" s="1024"/>
      <c r="BF89" s="1024"/>
      <c r="BG89" s="1024"/>
      <c r="BH89" s="1024"/>
      <c r="BI89" s="1024"/>
      <c r="BJ89" s="1024"/>
      <c r="BK89" s="1024"/>
      <c r="BL89" s="1024"/>
      <c r="BM89" s="1024"/>
      <c r="BN89" s="1024"/>
      <c r="BO89" s="1024"/>
      <c r="BP89" s="1024"/>
      <c r="BQ89" s="1024"/>
      <c r="BR89" s="1024"/>
      <c r="BS89" s="1024"/>
      <c r="BT89" s="1024"/>
      <c r="BU89" s="1024"/>
      <c r="BV89" s="1024"/>
      <c r="BW89" s="1024"/>
      <c r="BX89" s="1024"/>
      <c r="BY89" s="1024"/>
      <c r="BZ89" s="1024"/>
      <c r="CA89" s="1024"/>
      <c r="CB89" s="1024"/>
      <c r="CC89" s="1024"/>
      <c r="CD89" s="1024"/>
      <c r="CE89" s="1024"/>
      <c r="CF89" s="1024"/>
      <c r="CG89" s="1024"/>
      <c r="CH89" s="1024"/>
      <c r="CI89" s="1024"/>
      <c r="CJ89" s="1024"/>
      <c r="CK89" s="1024"/>
      <c r="CL89" s="1024"/>
      <c r="CM89" s="1024"/>
      <c r="CN89" s="1024"/>
      <c r="CO89" s="1024"/>
      <c r="CP89" s="1024"/>
      <c r="CQ89" s="1024"/>
      <c r="CR89" s="1024"/>
      <c r="CS89" s="1024"/>
      <c r="CT89" s="1024"/>
      <c r="CU89" s="1024"/>
      <c r="CV89" s="1024"/>
      <c r="CW89" s="1024"/>
      <c r="CX89" s="1024"/>
      <c r="CY89" s="1024"/>
      <c r="CZ89" s="1024"/>
      <c r="DA89" s="1024"/>
      <c r="DB89" s="1024"/>
      <c r="DC89" s="1024"/>
      <c r="DD89" s="1024"/>
      <c r="DE89" s="1024"/>
      <c r="DF89" s="1024"/>
      <c r="DG89" s="1024"/>
      <c r="DH89" s="1024"/>
      <c r="DI89" s="1024"/>
      <c r="DJ89" s="1024"/>
      <c r="DK89" s="1024"/>
      <c r="DL89" s="1024"/>
      <c r="DM89" s="1024"/>
      <c r="DN89" s="1024"/>
      <c r="DO89" s="1024"/>
      <c r="DP89" s="1024"/>
      <c r="DQ89" s="1024"/>
      <c r="DR89" s="1024"/>
      <c r="DS89" s="1024"/>
      <c r="DT89" s="1024"/>
      <c r="DU89" s="1024"/>
      <c r="DV89" s="1024"/>
      <c r="DW89" s="1024"/>
      <c r="DX89" s="1024"/>
      <c r="DY89" s="1024"/>
      <c r="DZ89" s="1024"/>
      <c r="EA89" s="1024"/>
      <c r="EB89" s="1024"/>
      <c r="EC89" s="1024"/>
      <c r="ED89" s="1024"/>
      <c r="EE89" s="1024"/>
      <c r="EF89" s="1024"/>
      <c r="EG89" s="1024"/>
      <c r="EH89" s="1024"/>
      <c r="EI89" s="1024"/>
      <c r="EJ89" s="1024"/>
      <c r="EK89" s="1024"/>
      <c r="EL89" s="1024"/>
      <c r="EM89" s="1024"/>
      <c r="EN89" s="1024"/>
      <c r="EO89" s="1024"/>
      <c r="EP89" s="1024"/>
      <c r="EQ89" s="1024"/>
      <c r="ER89" s="1024"/>
      <c r="ES89" s="1024"/>
      <c r="ET89" s="1024"/>
      <c r="EU89" s="1024"/>
      <c r="EV89" s="1024"/>
      <c r="EW89" s="1024"/>
    </row>
    <row r="90" spans="2:153" ht="12.75" customHeight="1" x14ac:dyDescent="0.25">
      <c r="B90" s="1024"/>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1024"/>
      <c r="AN90" s="1024"/>
      <c r="AO90" s="1024"/>
      <c r="AP90" s="1024"/>
      <c r="AQ90" s="1024"/>
      <c r="AR90" s="1024"/>
      <c r="AS90" s="1024"/>
      <c r="AT90" s="1024"/>
      <c r="AU90" s="1024"/>
      <c r="AV90" s="1024"/>
      <c r="AW90" s="1024"/>
      <c r="AX90" s="1024"/>
      <c r="AY90" s="1024"/>
      <c r="AZ90" s="1024"/>
      <c r="BA90" s="1024"/>
      <c r="BB90" s="1024"/>
      <c r="BC90" s="1024"/>
      <c r="BD90" s="1024"/>
      <c r="BE90" s="1024"/>
      <c r="BF90" s="1024"/>
      <c r="BG90" s="1024"/>
      <c r="BH90" s="1024"/>
      <c r="BI90" s="1024"/>
      <c r="BJ90" s="1024"/>
      <c r="BK90" s="1024"/>
      <c r="BL90" s="1024"/>
      <c r="BM90" s="1024"/>
      <c r="BN90" s="1024"/>
      <c r="BO90" s="1024"/>
      <c r="BP90" s="1024"/>
      <c r="BQ90" s="1024"/>
      <c r="BR90" s="1024"/>
      <c r="BS90" s="1024"/>
      <c r="BT90" s="1024"/>
      <c r="BU90" s="1024"/>
      <c r="BV90" s="1024"/>
      <c r="BW90" s="1024"/>
      <c r="BX90" s="1024"/>
      <c r="BY90" s="1024"/>
      <c r="BZ90" s="1024"/>
      <c r="CA90" s="1024"/>
      <c r="CB90" s="1024"/>
      <c r="CC90" s="1024"/>
      <c r="CD90" s="1024"/>
      <c r="CE90" s="1024"/>
      <c r="CF90" s="1024"/>
      <c r="CG90" s="1024"/>
      <c r="CH90" s="1024"/>
      <c r="CI90" s="1024"/>
      <c r="CJ90" s="1024"/>
      <c r="CK90" s="1024"/>
      <c r="CL90" s="1024"/>
      <c r="CM90" s="1024"/>
      <c r="CN90" s="1024"/>
      <c r="CO90" s="1024"/>
      <c r="CP90" s="1024"/>
      <c r="CQ90" s="1024"/>
      <c r="CR90" s="1024"/>
      <c r="CS90" s="1024"/>
      <c r="CT90" s="1024"/>
      <c r="CU90" s="1024"/>
      <c r="CV90" s="1024"/>
      <c r="CW90" s="1024"/>
      <c r="CX90" s="1024"/>
      <c r="CY90" s="1024"/>
      <c r="CZ90" s="1024"/>
      <c r="DA90" s="1024"/>
      <c r="DB90" s="1024"/>
      <c r="DC90" s="1024"/>
      <c r="DD90" s="1024"/>
      <c r="DE90" s="1024"/>
      <c r="DF90" s="1024"/>
      <c r="DG90" s="1024"/>
      <c r="DH90" s="1024"/>
      <c r="DI90" s="1024"/>
      <c r="DJ90" s="1024"/>
      <c r="DK90" s="1024"/>
      <c r="DL90" s="1024"/>
      <c r="DM90" s="1024"/>
      <c r="DN90" s="1024"/>
      <c r="DO90" s="1024"/>
      <c r="DP90" s="1024"/>
      <c r="DQ90" s="1024"/>
      <c r="DR90" s="1024"/>
      <c r="DS90" s="1024"/>
      <c r="DT90" s="1024"/>
      <c r="DU90" s="1024"/>
      <c r="DV90" s="1024"/>
      <c r="DW90" s="1024"/>
      <c r="DX90" s="1024"/>
      <c r="DY90" s="1024"/>
      <c r="DZ90" s="1024"/>
      <c r="EA90" s="1024"/>
      <c r="EB90" s="1024"/>
      <c r="EC90" s="1024"/>
      <c r="ED90" s="1024"/>
      <c r="EE90" s="1024"/>
      <c r="EF90" s="1024"/>
      <c r="EG90" s="1024"/>
      <c r="EH90" s="1024"/>
      <c r="EI90" s="1024"/>
      <c r="EJ90" s="1024"/>
      <c r="EK90" s="1024"/>
      <c r="EL90" s="1024"/>
      <c r="EM90" s="1024"/>
      <c r="EN90" s="1024"/>
      <c r="EO90" s="1024"/>
      <c r="EP90" s="1024"/>
      <c r="EQ90" s="1024"/>
      <c r="ER90" s="1024"/>
      <c r="ES90" s="1024"/>
      <c r="ET90" s="1024"/>
      <c r="EU90" s="1024"/>
      <c r="EV90" s="1024"/>
      <c r="EW90" s="1024"/>
    </row>
    <row r="91" spans="2:153" ht="12.75" customHeight="1" x14ac:dyDescent="0.25">
      <c r="B91" s="1024"/>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c r="AK91" s="1024"/>
      <c r="AL91" s="1024"/>
      <c r="AM91" s="1024"/>
      <c r="AN91" s="1024"/>
      <c r="AO91" s="1024"/>
      <c r="AP91" s="1024"/>
      <c r="AQ91" s="1024"/>
      <c r="AR91" s="1024"/>
      <c r="AS91" s="1024"/>
      <c r="AT91" s="1024"/>
      <c r="AU91" s="1024"/>
      <c r="AV91" s="1024"/>
      <c r="AW91" s="1024"/>
      <c r="AX91" s="1024"/>
      <c r="AY91" s="1024"/>
      <c r="AZ91" s="1024"/>
      <c r="BA91" s="1024"/>
      <c r="BB91" s="1024"/>
      <c r="BC91" s="1024"/>
      <c r="BD91" s="1024"/>
      <c r="BE91" s="1024"/>
      <c r="BF91" s="1024"/>
      <c r="BG91" s="1024"/>
      <c r="BH91" s="1024"/>
      <c r="BI91" s="1024"/>
      <c r="BJ91" s="1024"/>
      <c r="BK91" s="1024"/>
      <c r="BL91" s="1024"/>
      <c r="BM91" s="1024"/>
      <c r="BN91" s="1024"/>
      <c r="BO91" s="1024"/>
      <c r="BP91" s="1024"/>
      <c r="BQ91" s="1024"/>
      <c r="BR91" s="1024"/>
      <c r="BS91" s="1024"/>
      <c r="BT91" s="1024"/>
      <c r="BU91" s="1024"/>
      <c r="BV91" s="1024"/>
      <c r="BW91" s="1024"/>
      <c r="BX91" s="1024"/>
      <c r="BY91" s="1024"/>
      <c r="BZ91" s="1024"/>
      <c r="CA91" s="1024"/>
      <c r="CB91" s="1024"/>
      <c r="CC91" s="1024"/>
      <c r="CD91" s="1024"/>
      <c r="CE91" s="1024"/>
      <c r="CF91" s="1024"/>
      <c r="CG91" s="1024"/>
      <c r="CH91" s="1024"/>
      <c r="CI91" s="1024"/>
      <c r="CJ91" s="1024"/>
      <c r="CK91" s="1024"/>
      <c r="CL91" s="1024"/>
      <c r="CM91" s="1024"/>
      <c r="CN91" s="1024"/>
      <c r="CO91" s="1024"/>
      <c r="CP91" s="1024"/>
      <c r="CQ91" s="1024"/>
      <c r="CR91" s="1024"/>
      <c r="CS91" s="1024"/>
      <c r="CT91" s="1024"/>
      <c r="CU91" s="1024"/>
      <c r="CV91" s="1024"/>
      <c r="CW91" s="1024"/>
      <c r="CX91" s="1024"/>
      <c r="CY91" s="1024"/>
      <c r="CZ91" s="1024"/>
      <c r="DA91" s="1024"/>
      <c r="DB91" s="1024"/>
      <c r="DC91" s="1024"/>
      <c r="DD91" s="1024"/>
      <c r="DE91" s="1024"/>
      <c r="DF91" s="1024"/>
      <c r="DG91" s="1024"/>
      <c r="DH91" s="1024"/>
      <c r="DI91" s="1024"/>
      <c r="DJ91" s="1024"/>
      <c r="DK91" s="1024"/>
      <c r="DL91" s="1024"/>
      <c r="DM91" s="1024"/>
      <c r="DN91" s="1024"/>
      <c r="DO91" s="1024"/>
      <c r="DP91" s="1024"/>
      <c r="DQ91" s="1024"/>
      <c r="DR91" s="1024"/>
      <c r="DS91" s="1024"/>
      <c r="DT91" s="1024"/>
      <c r="DU91" s="1024"/>
      <c r="DV91" s="1024"/>
      <c r="DW91" s="1024"/>
      <c r="DX91" s="1024"/>
      <c r="DY91" s="1024"/>
      <c r="DZ91" s="1024"/>
      <c r="EA91" s="1024"/>
      <c r="EB91" s="1024"/>
      <c r="EC91" s="1024"/>
      <c r="ED91" s="1024"/>
      <c r="EE91" s="1024"/>
      <c r="EF91" s="1024"/>
      <c r="EG91" s="1024"/>
      <c r="EH91" s="1024"/>
      <c r="EI91" s="1024"/>
      <c r="EJ91" s="1024"/>
      <c r="EK91" s="1024"/>
      <c r="EL91" s="1024"/>
      <c r="EM91" s="1024"/>
      <c r="EN91" s="1024"/>
      <c r="EO91" s="1024"/>
      <c r="EP91" s="1024"/>
      <c r="EQ91" s="1024"/>
      <c r="ER91" s="1024"/>
      <c r="ES91" s="1024"/>
      <c r="ET91" s="1024"/>
      <c r="EU91" s="1024"/>
      <c r="EV91" s="1024"/>
      <c r="EW91" s="1024"/>
    </row>
    <row r="92" spans="2:153" ht="12.75" customHeight="1" x14ac:dyDescent="0.25">
      <c r="B92" s="1024"/>
      <c r="C92" s="1024"/>
      <c r="D92" s="1024"/>
      <c r="E92" s="1024"/>
      <c r="F92" s="1024"/>
      <c r="G92" s="1024"/>
      <c r="H92" s="1024"/>
      <c r="I92" s="1024"/>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c r="AK92" s="1024"/>
      <c r="AL92" s="1024"/>
      <c r="AM92" s="1024"/>
      <c r="AN92" s="1024"/>
      <c r="AO92" s="1024"/>
      <c r="AP92" s="1024"/>
      <c r="AQ92" s="1024"/>
      <c r="AR92" s="1024"/>
      <c r="AS92" s="1024"/>
      <c r="AT92" s="1024"/>
      <c r="AU92" s="1024"/>
      <c r="AV92" s="1024"/>
      <c r="AW92" s="1024"/>
      <c r="AX92" s="1024"/>
      <c r="AY92" s="1024"/>
      <c r="AZ92" s="1024"/>
      <c r="BA92" s="1024"/>
      <c r="BB92" s="1024"/>
      <c r="BC92" s="1024"/>
      <c r="BD92" s="1024"/>
      <c r="BE92" s="1024"/>
      <c r="BF92" s="1024"/>
      <c r="BG92" s="1024"/>
      <c r="BH92" s="1024"/>
      <c r="BI92" s="1024"/>
      <c r="BJ92" s="1024"/>
      <c r="BK92" s="1024"/>
      <c r="BL92" s="1024"/>
      <c r="BM92" s="1024"/>
      <c r="BN92" s="1024"/>
      <c r="BO92" s="1024"/>
      <c r="BP92" s="1024"/>
      <c r="BQ92" s="1024"/>
      <c r="BR92" s="1024"/>
      <c r="BS92" s="1024"/>
      <c r="BT92" s="1024"/>
      <c r="BU92" s="1024"/>
      <c r="BV92" s="1024"/>
      <c r="BW92" s="1024"/>
      <c r="BX92" s="1024"/>
      <c r="BY92" s="1024"/>
      <c r="BZ92" s="1024"/>
      <c r="CA92" s="1024"/>
      <c r="CB92" s="1024"/>
      <c r="CC92" s="1024"/>
      <c r="CD92" s="1024"/>
      <c r="CE92" s="1024"/>
      <c r="CF92" s="1024"/>
      <c r="CG92" s="1024"/>
      <c r="CH92" s="1024"/>
      <c r="CI92" s="1024"/>
      <c r="CJ92" s="1024"/>
      <c r="CK92" s="1024"/>
      <c r="CL92" s="1024"/>
      <c r="CM92" s="1024"/>
      <c r="CN92" s="1024"/>
      <c r="CO92" s="1024"/>
      <c r="CP92" s="1024"/>
      <c r="CQ92" s="1024"/>
      <c r="CR92" s="1024"/>
      <c r="CS92" s="1024"/>
      <c r="CT92" s="1024"/>
      <c r="CU92" s="1024"/>
      <c r="CV92" s="1024"/>
      <c r="CW92" s="1024"/>
      <c r="CX92" s="1024"/>
      <c r="CY92" s="1024"/>
      <c r="CZ92" s="1024"/>
      <c r="DA92" s="1024"/>
      <c r="DB92" s="1024"/>
      <c r="DC92" s="1024"/>
      <c r="DD92" s="1024"/>
      <c r="DE92" s="1024"/>
      <c r="DF92" s="1024"/>
      <c r="DG92" s="1024"/>
      <c r="DH92" s="1024"/>
      <c r="DI92" s="1024"/>
      <c r="DJ92" s="1024"/>
      <c r="DK92" s="1024"/>
      <c r="DL92" s="1024"/>
      <c r="DM92" s="1024"/>
      <c r="DN92" s="1024"/>
      <c r="DO92" s="1024"/>
      <c r="DP92" s="1024"/>
      <c r="DQ92" s="1024"/>
      <c r="DR92" s="1024"/>
      <c r="DS92" s="1024"/>
      <c r="DT92" s="1024"/>
      <c r="DU92" s="1024"/>
      <c r="DV92" s="1024"/>
      <c r="DW92" s="1024"/>
      <c r="DX92" s="1024"/>
      <c r="DY92" s="1024"/>
      <c r="DZ92" s="1024"/>
      <c r="EA92" s="1024"/>
      <c r="EB92" s="1024"/>
      <c r="EC92" s="1024"/>
      <c r="ED92" s="1024"/>
      <c r="EE92" s="1024"/>
      <c r="EF92" s="1024"/>
      <c r="EG92" s="1024"/>
      <c r="EH92" s="1024"/>
      <c r="EI92" s="1024"/>
      <c r="EJ92" s="1024"/>
      <c r="EK92" s="1024"/>
      <c r="EL92" s="1024"/>
      <c r="EM92" s="1024"/>
      <c r="EN92" s="1024"/>
      <c r="EO92" s="1024"/>
      <c r="EP92" s="1024"/>
      <c r="EQ92" s="1024"/>
      <c r="ER92" s="1024"/>
      <c r="ES92" s="1024"/>
      <c r="ET92" s="1024"/>
      <c r="EU92" s="1024"/>
      <c r="EV92" s="1024"/>
      <c r="EW92" s="1024"/>
    </row>
    <row r="93" spans="2:153" ht="12.75" customHeight="1" x14ac:dyDescent="0.25">
      <c r="B93" s="1024"/>
      <c r="C93" s="1024"/>
      <c r="D93" s="1024"/>
      <c r="E93" s="1024"/>
      <c r="F93" s="1024"/>
      <c r="G93" s="1024"/>
      <c r="H93" s="1024"/>
      <c r="I93" s="1024"/>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c r="AG93" s="1024"/>
      <c r="AH93" s="1024"/>
      <c r="AI93" s="1024"/>
      <c r="AJ93" s="1024"/>
      <c r="AK93" s="1024"/>
      <c r="AL93" s="1024"/>
      <c r="AM93" s="1024"/>
      <c r="AN93" s="1024"/>
      <c r="AO93" s="1024"/>
      <c r="AP93" s="1024"/>
      <c r="AQ93" s="1024"/>
      <c r="AR93" s="1024"/>
      <c r="AS93" s="1024"/>
      <c r="AT93" s="1024"/>
      <c r="AU93" s="1024"/>
      <c r="AV93" s="1024"/>
      <c r="AW93" s="1024"/>
      <c r="AX93" s="1024"/>
      <c r="AY93" s="1024"/>
      <c r="AZ93" s="1024"/>
      <c r="BA93" s="1024"/>
      <c r="BB93" s="1024"/>
      <c r="BC93" s="1024"/>
      <c r="BD93" s="1024"/>
      <c r="BE93" s="1024"/>
      <c r="BF93" s="1024"/>
      <c r="BG93" s="1024"/>
      <c r="BH93" s="1024"/>
      <c r="BI93" s="1024"/>
      <c r="BJ93" s="1024"/>
      <c r="BK93" s="1024"/>
      <c r="BL93" s="1024"/>
      <c r="BM93" s="1024"/>
      <c r="BN93" s="1024"/>
      <c r="BO93" s="1024"/>
      <c r="BP93" s="1024"/>
      <c r="BQ93" s="1024"/>
      <c r="BR93" s="1024"/>
      <c r="BS93" s="1024"/>
      <c r="BT93" s="1024"/>
      <c r="BU93" s="1024"/>
      <c r="BV93" s="1024"/>
      <c r="BW93" s="1024"/>
      <c r="BX93" s="1024"/>
      <c r="BY93" s="1024"/>
      <c r="BZ93" s="1024"/>
      <c r="CA93" s="1024"/>
      <c r="CB93" s="1024"/>
      <c r="CC93" s="1024"/>
      <c r="CD93" s="1024"/>
      <c r="CE93" s="1024"/>
      <c r="CF93" s="1024"/>
      <c r="CG93" s="1024"/>
      <c r="CH93" s="1024"/>
      <c r="CI93" s="1024"/>
      <c r="CJ93" s="1024"/>
      <c r="CK93" s="1024"/>
      <c r="CL93" s="1024"/>
      <c r="CM93" s="1024"/>
      <c r="CN93" s="1024"/>
      <c r="CO93" s="1024"/>
      <c r="CP93" s="1024"/>
      <c r="CQ93" s="1024"/>
      <c r="CR93" s="1024"/>
      <c r="CS93" s="1024"/>
      <c r="CT93" s="1024"/>
      <c r="CU93" s="1024"/>
      <c r="CV93" s="1024"/>
      <c r="CW93" s="1024"/>
      <c r="CX93" s="1024"/>
      <c r="CY93" s="1024"/>
      <c r="CZ93" s="1024"/>
      <c r="DA93" s="1024"/>
      <c r="DB93" s="1024"/>
      <c r="DC93" s="1024"/>
      <c r="DD93" s="1024"/>
      <c r="DE93" s="1024"/>
      <c r="DF93" s="1024"/>
      <c r="DG93" s="1024"/>
      <c r="DH93" s="1024"/>
      <c r="DI93" s="1024"/>
      <c r="DJ93" s="1024"/>
      <c r="DK93" s="1024"/>
      <c r="DL93" s="1024"/>
      <c r="DM93" s="1024"/>
      <c r="DN93" s="1024"/>
      <c r="DO93" s="1024"/>
      <c r="DP93" s="1024"/>
      <c r="DQ93" s="1024"/>
      <c r="DR93" s="1024"/>
      <c r="DS93" s="1024"/>
      <c r="DT93" s="1024"/>
      <c r="DU93" s="1024"/>
      <c r="DV93" s="1024"/>
      <c r="DW93" s="1024"/>
      <c r="DX93" s="1024"/>
      <c r="DY93" s="1024"/>
      <c r="DZ93" s="1024"/>
      <c r="EA93" s="1024"/>
      <c r="EB93" s="1024"/>
      <c r="EC93" s="1024"/>
      <c r="ED93" s="1024"/>
      <c r="EE93" s="1024"/>
      <c r="EF93" s="1024"/>
      <c r="EG93" s="1024"/>
      <c r="EH93" s="1024"/>
      <c r="EI93" s="1024"/>
      <c r="EJ93" s="1024"/>
      <c r="EK93" s="1024"/>
      <c r="EL93" s="1024"/>
      <c r="EM93" s="1024"/>
      <c r="EN93" s="1024"/>
      <c r="EO93" s="1024"/>
      <c r="EP93" s="1024"/>
      <c r="EQ93" s="1024"/>
      <c r="ER93" s="1024"/>
      <c r="ES93" s="1024"/>
      <c r="ET93" s="1024"/>
      <c r="EU93" s="1024"/>
      <c r="EV93" s="1024"/>
      <c r="EW93" s="1024"/>
    </row>
    <row r="94" spans="2:153" ht="12.75" customHeight="1" x14ac:dyDescent="0.25">
      <c r="B94" s="1024"/>
      <c r="C94" s="1024"/>
      <c r="D94" s="1024"/>
      <c r="E94" s="1024"/>
      <c r="F94" s="1024"/>
      <c r="G94" s="1024"/>
      <c r="H94" s="1024"/>
      <c r="I94" s="1024"/>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c r="AG94" s="1024"/>
      <c r="AH94" s="1024"/>
      <c r="AI94" s="1024"/>
      <c r="AJ94" s="1024"/>
      <c r="AK94" s="1024"/>
      <c r="AL94" s="1024"/>
      <c r="AM94" s="1024"/>
      <c r="AN94" s="1024"/>
      <c r="AO94" s="1024"/>
      <c r="AP94" s="1024"/>
      <c r="AQ94" s="1024"/>
      <c r="AR94" s="1024"/>
      <c r="AS94" s="1024"/>
      <c r="AT94" s="1024"/>
      <c r="AU94" s="1024"/>
      <c r="AV94" s="1024"/>
      <c r="AW94" s="1024"/>
      <c r="AX94" s="1024"/>
      <c r="AY94" s="1024"/>
      <c r="AZ94" s="1024"/>
      <c r="BA94" s="1024"/>
      <c r="BB94" s="1024"/>
      <c r="BC94" s="1024"/>
      <c r="BD94" s="1024"/>
      <c r="BE94" s="1024"/>
      <c r="BF94" s="1024"/>
      <c r="BG94" s="1024"/>
      <c r="BH94" s="1024"/>
      <c r="BI94" s="1024"/>
      <c r="BJ94" s="1024"/>
      <c r="BK94" s="1024"/>
      <c r="BL94" s="1024"/>
      <c r="BM94" s="1024"/>
      <c r="BN94" s="1024"/>
      <c r="BO94" s="1024"/>
      <c r="BP94" s="1024"/>
      <c r="BQ94" s="1024"/>
      <c r="BR94" s="1024"/>
      <c r="BS94" s="1024"/>
      <c r="BT94" s="1024"/>
      <c r="BU94" s="1024"/>
      <c r="BV94" s="1024"/>
      <c r="BW94" s="1024"/>
      <c r="BX94" s="1024"/>
      <c r="BY94" s="1024"/>
      <c r="BZ94" s="1024"/>
      <c r="CA94" s="1024"/>
      <c r="CB94" s="1024"/>
      <c r="CC94" s="1024"/>
      <c r="CD94" s="1024"/>
      <c r="CE94" s="1024"/>
      <c r="CF94" s="1024"/>
      <c r="CG94" s="1024"/>
      <c r="CH94" s="1024"/>
      <c r="CI94" s="1024"/>
      <c r="CJ94" s="1024"/>
      <c r="CK94" s="1024"/>
      <c r="CL94" s="1024"/>
      <c r="CM94" s="1024"/>
      <c r="CN94" s="1024"/>
      <c r="CO94" s="1024"/>
      <c r="CP94" s="1024"/>
      <c r="CQ94" s="1024"/>
      <c r="CR94" s="1024"/>
      <c r="CS94" s="1024"/>
      <c r="CT94" s="1024"/>
      <c r="CU94" s="1024"/>
      <c r="CV94" s="1024"/>
      <c r="CW94" s="1024"/>
      <c r="CX94" s="1024"/>
      <c r="CY94" s="1024"/>
      <c r="CZ94" s="1024"/>
      <c r="DA94" s="1024"/>
      <c r="DB94" s="1024"/>
      <c r="DC94" s="1024"/>
      <c r="DD94" s="1024"/>
      <c r="DE94" s="1024"/>
      <c r="DF94" s="1024"/>
      <c r="DG94" s="1024"/>
      <c r="DH94" s="1024"/>
      <c r="DI94" s="1024"/>
      <c r="DJ94" s="1024"/>
      <c r="DK94" s="1024"/>
      <c r="DL94" s="1024"/>
      <c r="DM94" s="1024"/>
      <c r="DN94" s="1024"/>
      <c r="DO94" s="1024"/>
      <c r="DP94" s="1024"/>
      <c r="DQ94" s="1024"/>
      <c r="DR94" s="1024"/>
      <c r="DS94" s="1024"/>
      <c r="DT94" s="1024"/>
      <c r="DU94" s="1024"/>
      <c r="DV94" s="1024"/>
      <c r="DW94" s="1024"/>
      <c r="DX94" s="1024"/>
      <c r="DY94" s="1024"/>
      <c r="DZ94" s="1024"/>
      <c r="EA94" s="1024"/>
      <c r="EB94" s="1024"/>
      <c r="EC94" s="1024"/>
      <c r="ED94" s="1024"/>
      <c r="EE94" s="1024"/>
      <c r="EF94" s="1024"/>
      <c r="EG94" s="1024"/>
      <c r="EH94" s="1024"/>
      <c r="EI94" s="1024"/>
      <c r="EJ94" s="1024"/>
      <c r="EK94" s="1024"/>
      <c r="EL94" s="1024"/>
      <c r="EM94" s="1024"/>
      <c r="EN94" s="1024"/>
      <c r="EO94" s="1024"/>
      <c r="EP94" s="1024"/>
      <c r="EQ94" s="1024"/>
      <c r="ER94" s="1024"/>
      <c r="ES94" s="1024"/>
      <c r="ET94" s="1024"/>
      <c r="EU94" s="1024"/>
      <c r="EV94" s="1024"/>
      <c r="EW94" s="1024"/>
    </row>
    <row r="95" spans="2:153" ht="12.75" customHeight="1" x14ac:dyDescent="0.25">
      <c r="B95" s="1024"/>
      <c r="C95" s="1024"/>
      <c r="D95" s="1024"/>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1024"/>
      <c r="AQ95" s="1024"/>
      <c r="AR95" s="1024"/>
      <c r="AS95" s="1024"/>
      <c r="AT95" s="1024"/>
      <c r="AU95" s="1024"/>
      <c r="AV95" s="1024"/>
      <c r="AW95" s="1024"/>
      <c r="AX95" s="1024"/>
      <c r="AY95" s="1024"/>
      <c r="AZ95" s="1024"/>
      <c r="BA95" s="1024"/>
      <c r="BB95" s="1024"/>
      <c r="BC95" s="1024"/>
      <c r="BD95" s="1024"/>
      <c r="BE95" s="1024"/>
      <c r="BF95" s="1024"/>
      <c r="BG95" s="1024"/>
      <c r="BH95" s="1024"/>
      <c r="BI95" s="1024"/>
      <c r="BJ95" s="1024"/>
      <c r="BK95" s="1024"/>
      <c r="BL95" s="1024"/>
      <c r="BM95" s="1024"/>
      <c r="BN95" s="1024"/>
      <c r="BO95" s="1024"/>
      <c r="BP95" s="1024"/>
      <c r="BQ95" s="1024"/>
      <c r="BR95" s="1024"/>
      <c r="BS95" s="1024"/>
      <c r="BT95" s="1024"/>
      <c r="BU95" s="1024"/>
      <c r="BV95" s="1024"/>
      <c r="BW95" s="1024"/>
      <c r="BX95" s="1024"/>
      <c r="BY95" s="1024"/>
      <c r="BZ95" s="1024"/>
      <c r="CA95" s="1024"/>
      <c r="CB95" s="1024"/>
      <c r="CC95" s="1024"/>
      <c r="CD95" s="1024"/>
      <c r="CE95" s="1024"/>
      <c r="CF95" s="1024"/>
      <c r="CG95" s="1024"/>
      <c r="CH95" s="1024"/>
      <c r="CI95" s="1024"/>
      <c r="CJ95" s="1024"/>
      <c r="CK95" s="1024"/>
      <c r="CL95" s="1024"/>
      <c r="CM95" s="1024"/>
      <c r="CN95" s="1024"/>
      <c r="CO95" s="1024"/>
      <c r="CP95" s="1024"/>
      <c r="CQ95" s="1024"/>
      <c r="CR95" s="1024"/>
      <c r="CS95" s="1024"/>
      <c r="CT95" s="1024"/>
      <c r="CU95" s="1024"/>
      <c r="CV95" s="1024"/>
      <c r="CW95" s="1024"/>
      <c r="CX95" s="1024"/>
      <c r="CY95" s="1024"/>
      <c r="CZ95" s="1024"/>
      <c r="DA95" s="1024"/>
      <c r="DB95" s="1024"/>
      <c r="DC95" s="1024"/>
      <c r="DD95" s="1024"/>
      <c r="DE95" s="1024"/>
      <c r="DF95" s="1024"/>
      <c r="DG95" s="1024"/>
      <c r="DH95" s="1024"/>
      <c r="DI95" s="1024"/>
      <c r="DJ95" s="1024"/>
      <c r="DK95" s="1024"/>
      <c r="DL95" s="1024"/>
      <c r="DM95" s="1024"/>
      <c r="DN95" s="1024"/>
      <c r="DO95" s="1024"/>
      <c r="DP95" s="1024"/>
      <c r="DQ95" s="1024"/>
      <c r="DR95" s="1024"/>
      <c r="DS95" s="1024"/>
      <c r="DT95" s="1024"/>
      <c r="DU95" s="1024"/>
      <c r="DV95" s="1024"/>
      <c r="DW95" s="1024"/>
      <c r="DX95" s="1024"/>
      <c r="DY95" s="1024"/>
      <c r="DZ95" s="1024"/>
      <c r="EA95" s="1024"/>
      <c r="EB95" s="1024"/>
      <c r="EC95" s="1024"/>
      <c r="ED95" s="1024"/>
      <c r="EE95" s="1024"/>
      <c r="EF95" s="1024"/>
      <c r="EG95" s="1024"/>
      <c r="EH95" s="1024"/>
      <c r="EI95" s="1024"/>
      <c r="EJ95" s="1024"/>
      <c r="EK95" s="1024"/>
      <c r="EL95" s="1024"/>
      <c r="EM95" s="1024"/>
      <c r="EN95" s="1024"/>
      <c r="EO95" s="1024"/>
      <c r="EP95" s="1024"/>
      <c r="EQ95" s="1024"/>
      <c r="ER95" s="1024"/>
      <c r="ES95" s="1024"/>
      <c r="ET95" s="1024"/>
      <c r="EU95" s="1024"/>
      <c r="EV95" s="1024"/>
      <c r="EW95" s="1024"/>
    </row>
    <row r="96" spans="2:153" ht="12.75" customHeight="1" x14ac:dyDescent="0.25">
      <c r="B96" s="1024"/>
      <c r="C96" s="1024"/>
      <c r="D96" s="1024"/>
      <c r="E96" s="1024"/>
      <c r="F96" s="1024"/>
      <c r="G96" s="1024"/>
      <c r="H96" s="1024"/>
      <c r="I96" s="1024"/>
      <c r="J96" s="1024"/>
      <c r="K96" s="1024"/>
      <c r="L96" s="1024"/>
      <c r="M96" s="1024"/>
      <c r="N96" s="1024"/>
      <c r="O96" s="1024"/>
      <c r="P96" s="1024"/>
      <c r="Q96" s="1024"/>
      <c r="R96" s="1024"/>
      <c r="S96" s="1024"/>
      <c r="T96" s="1024"/>
      <c r="U96" s="1024"/>
      <c r="V96" s="1024"/>
      <c r="W96" s="1024"/>
      <c r="X96" s="1024"/>
      <c r="Y96" s="1024"/>
      <c r="Z96" s="1024"/>
      <c r="AA96" s="1024"/>
      <c r="AB96" s="1024"/>
      <c r="AC96" s="1024"/>
      <c r="AD96" s="1024"/>
      <c r="AE96" s="1024"/>
      <c r="AF96" s="1024"/>
      <c r="AG96" s="1024"/>
      <c r="AH96" s="1024"/>
      <c r="AI96" s="1024"/>
      <c r="AJ96" s="1024"/>
      <c r="AK96" s="1024"/>
      <c r="AL96" s="1024"/>
      <c r="AM96" s="1024"/>
      <c r="AN96" s="1024"/>
      <c r="AO96" s="1024"/>
      <c r="AP96" s="1024"/>
      <c r="AQ96" s="1024"/>
      <c r="AR96" s="1024"/>
      <c r="AS96" s="1024"/>
      <c r="AT96" s="1024"/>
      <c r="AU96" s="1024"/>
      <c r="AV96" s="1024"/>
      <c r="AW96" s="1024"/>
      <c r="AX96" s="1024"/>
      <c r="AY96" s="1024"/>
      <c r="AZ96" s="1024"/>
      <c r="BA96" s="1024"/>
      <c r="BB96" s="1024"/>
      <c r="BC96" s="1024"/>
      <c r="BD96" s="1024"/>
      <c r="BE96" s="1024"/>
      <c r="BF96" s="1024"/>
      <c r="BG96" s="1024"/>
      <c r="BH96" s="1024"/>
      <c r="BI96" s="1024"/>
      <c r="BJ96" s="1024"/>
      <c r="BK96" s="1024"/>
      <c r="BL96" s="1024"/>
      <c r="BM96" s="1024"/>
      <c r="BN96" s="1024"/>
      <c r="BO96" s="1024"/>
      <c r="BP96" s="1024"/>
      <c r="BQ96" s="1024"/>
      <c r="BR96" s="1024"/>
      <c r="BS96" s="1024"/>
      <c r="BT96" s="1024"/>
      <c r="BU96" s="1024"/>
      <c r="BV96" s="1024"/>
      <c r="BW96" s="1024"/>
      <c r="BX96" s="1024"/>
      <c r="BY96" s="1024"/>
      <c r="BZ96" s="1024"/>
      <c r="CA96" s="1024"/>
      <c r="CB96" s="1024"/>
      <c r="CC96" s="1024"/>
      <c r="CD96" s="1024"/>
      <c r="CE96" s="1024"/>
      <c r="CF96" s="1024"/>
      <c r="CG96" s="1024"/>
      <c r="CH96" s="1024"/>
      <c r="CI96" s="1024"/>
      <c r="CJ96" s="1024"/>
      <c r="CK96" s="1024"/>
      <c r="CL96" s="1024"/>
      <c r="CM96" s="1024"/>
      <c r="CN96" s="1024"/>
      <c r="CO96" s="1024"/>
      <c r="CP96" s="1024"/>
      <c r="CQ96" s="1024"/>
      <c r="CR96" s="1024"/>
      <c r="CS96" s="1024"/>
      <c r="CT96" s="1024"/>
      <c r="CU96" s="1024"/>
      <c r="CV96" s="1024"/>
      <c r="CW96" s="1024"/>
      <c r="CX96" s="1024"/>
      <c r="CY96" s="1024"/>
      <c r="CZ96" s="1024"/>
      <c r="DA96" s="1024"/>
      <c r="DB96" s="1024"/>
      <c r="DC96" s="1024"/>
      <c r="DD96" s="1024"/>
      <c r="DE96" s="1024"/>
      <c r="DF96" s="1024"/>
      <c r="DG96" s="1024"/>
      <c r="DH96" s="1024"/>
      <c r="DI96" s="1024"/>
      <c r="DJ96" s="1024"/>
      <c r="DK96" s="1024"/>
      <c r="DL96" s="1024"/>
      <c r="DM96" s="1024"/>
      <c r="DN96" s="1024"/>
      <c r="DO96" s="1024"/>
      <c r="DP96" s="1024"/>
      <c r="DQ96" s="1024"/>
      <c r="DR96" s="1024"/>
      <c r="DS96" s="1024"/>
      <c r="DT96" s="1024"/>
      <c r="DU96" s="1024"/>
      <c r="DV96" s="1024"/>
      <c r="DW96" s="1024"/>
      <c r="DX96" s="1024"/>
      <c r="DY96" s="1024"/>
      <c r="DZ96" s="1024"/>
      <c r="EA96" s="1024"/>
      <c r="EB96" s="1024"/>
      <c r="EC96" s="1024"/>
      <c r="ED96" s="1024"/>
      <c r="EE96" s="1024"/>
      <c r="EF96" s="1024"/>
      <c r="EG96" s="1024"/>
      <c r="EH96" s="1024"/>
      <c r="EI96" s="1024"/>
      <c r="EJ96" s="1024"/>
      <c r="EK96" s="1024"/>
      <c r="EL96" s="1024"/>
      <c r="EM96" s="1024"/>
      <c r="EN96" s="1024"/>
      <c r="EO96" s="1024"/>
      <c r="EP96" s="1024"/>
      <c r="EQ96" s="1024"/>
      <c r="ER96" s="1024"/>
      <c r="ES96" s="1024"/>
      <c r="ET96" s="1024"/>
      <c r="EU96" s="1024"/>
      <c r="EV96" s="1024"/>
      <c r="EW96" s="1024"/>
    </row>
    <row r="97" spans="2:153" ht="12.75" customHeight="1" x14ac:dyDescent="0.25">
      <c r="B97" s="1024"/>
      <c r="C97" s="1024"/>
      <c r="D97" s="1024"/>
      <c r="E97" s="1024"/>
      <c r="F97" s="1024"/>
      <c r="G97" s="1024"/>
      <c r="H97" s="1024"/>
      <c r="I97" s="1024"/>
      <c r="J97" s="1024"/>
      <c r="K97" s="1024"/>
      <c r="L97" s="1024"/>
      <c r="M97" s="1024"/>
      <c r="N97" s="1024"/>
      <c r="O97" s="1024"/>
      <c r="P97" s="1024"/>
      <c r="Q97" s="1024"/>
      <c r="R97" s="1024"/>
      <c r="S97" s="1024"/>
      <c r="T97" s="1024"/>
      <c r="U97" s="1024"/>
      <c r="V97" s="1024"/>
      <c r="W97" s="1024"/>
      <c r="X97" s="1024"/>
      <c r="Y97" s="1024"/>
      <c r="Z97" s="1024"/>
      <c r="AA97" s="1024"/>
      <c r="AB97" s="1024"/>
      <c r="AC97" s="1024"/>
      <c r="AD97" s="1024"/>
      <c r="AE97" s="1024"/>
      <c r="AF97" s="1024"/>
      <c r="AG97" s="1024"/>
      <c r="AH97" s="1024"/>
      <c r="AI97" s="1024"/>
      <c r="AJ97" s="1024"/>
      <c r="AK97" s="1024"/>
      <c r="AL97" s="1024"/>
      <c r="AM97" s="1024"/>
      <c r="AN97" s="1024"/>
      <c r="AO97" s="1024"/>
      <c r="AP97" s="1024"/>
      <c r="AQ97" s="1024"/>
      <c r="AR97" s="1024"/>
      <c r="AS97" s="1024"/>
      <c r="AT97" s="1024"/>
      <c r="AU97" s="1024"/>
      <c r="AV97" s="1024"/>
      <c r="AW97" s="1024"/>
      <c r="AX97" s="1024"/>
      <c r="AY97" s="1024"/>
      <c r="AZ97" s="1024"/>
      <c r="BA97" s="1024"/>
      <c r="BB97" s="1024"/>
      <c r="BC97" s="1024"/>
      <c r="BD97" s="1024"/>
      <c r="BE97" s="1024"/>
      <c r="BF97" s="1024"/>
      <c r="BG97" s="1024"/>
      <c r="BH97" s="1024"/>
      <c r="BI97" s="1024"/>
      <c r="BJ97" s="1024"/>
      <c r="BK97" s="1024"/>
      <c r="BL97" s="1024"/>
      <c r="BM97" s="1024"/>
      <c r="BN97" s="1024"/>
      <c r="BO97" s="1024"/>
      <c r="BP97" s="1024"/>
      <c r="BQ97" s="1024"/>
      <c r="BR97" s="1024"/>
      <c r="BS97" s="1024"/>
      <c r="BT97" s="1024"/>
      <c r="BU97" s="1024"/>
      <c r="BV97" s="1024"/>
      <c r="BW97" s="1024"/>
      <c r="BX97" s="1024"/>
      <c r="BY97" s="1024"/>
      <c r="BZ97" s="1024"/>
      <c r="CA97" s="1024"/>
      <c r="CB97" s="1024"/>
      <c r="CC97" s="1024"/>
      <c r="CD97" s="1024"/>
      <c r="CE97" s="1024"/>
      <c r="CF97" s="1024"/>
      <c r="CG97" s="1024"/>
      <c r="CH97" s="1024"/>
      <c r="CI97" s="1024"/>
      <c r="CJ97" s="1024"/>
      <c r="CK97" s="1024"/>
      <c r="CL97" s="1024"/>
      <c r="CM97" s="1024"/>
      <c r="CN97" s="1024"/>
      <c r="CO97" s="1024"/>
      <c r="CP97" s="1024"/>
      <c r="CQ97" s="1024"/>
      <c r="CR97" s="1024"/>
      <c r="CS97" s="1024"/>
      <c r="CT97" s="1024"/>
      <c r="CU97" s="1024"/>
      <c r="CV97" s="1024"/>
      <c r="CW97" s="1024"/>
      <c r="CX97" s="1024"/>
      <c r="CY97" s="1024"/>
      <c r="CZ97" s="1024"/>
      <c r="DA97" s="1024"/>
      <c r="DB97" s="1024"/>
      <c r="DC97" s="1024"/>
      <c r="DD97" s="1024"/>
      <c r="DE97" s="1024"/>
      <c r="DF97" s="1024"/>
      <c r="DG97" s="1024"/>
      <c r="DH97" s="1024"/>
      <c r="DI97" s="1024"/>
      <c r="DJ97" s="1024"/>
      <c r="DK97" s="1024"/>
      <c r="DL97" s="1024"/>
      <c r="DM97" s="1024"/>
      <c r="DN97" s="1024"/>
      <c r="DO97" s="1024"/>
      <c r="DP97" s="1024"/>
      <c r="DQ97" s="1024"/>
      <c r="DR97" s="1024"/>
      <c r="DS97" s="1024"/>
      <c r="DT97" s="1024"/>
      <c r="DU97" s="1024"/>
      <c r="DV97" s="1024"/>
      <c r="DW97" s="1024"/>
      <c r="DX97" s="1024"/>
      <c r="DY97" s="1024"/>
      <c r="DZ97" s="1024"/>
      <c r="EA97" s="1024"/>
      <c r="EB97" s="1024"/>
      <c r="EC97" s="1024"/>
      <c r="ED97" s="1024"/>
      <c r="EE97" s="1024"/>
      <c r="EF97" s="1024"/>
      <c r="EG97" s="1024"/>
      <c r="EH97" s="1024"/>
      <c r="EI97" s="1024"/>
      <c r="EJ97" s="1024"/>
      <c r="EK97" s="1024"/>
      <c r="EL97" s="1024"/>
      <c r="EM97" s="1024"/>
      <c r="EN97" s="1024"/>
      <c r="EO97" s="1024"/>
      <c r="EP97" s="1024"/>
      <c r="EQ97" s="1024"/>
      <c r="ER97" s="1024"/>
      <c r="ES97" s="1024"/>
      <c r="ET97" s="1024"/>
      <c r="EU97" s="1024"/>
      <c r="EV97" s="1024"/>
      <c r="EW97" s="1024"/>
    </row>
    <row r="98" spans="2:153" ht="12.75" customHeight="1" x14ac:dyDescent="0.25">
      <c r="B98" s="1024"/>
      <c r="C98" s="1024"/>
      <c r="D98" s="1024"/>
      <c r="E98" s="1024"/>
      <c r="F98" s="1024"/>
      <c r="G98" s="1024"/>
      <c r="H98" s="1024"/>
      <c r="I98" s="1024"/>
      <c r="J98" s="1024"/>
      <c r="K98" s="1024"/>
      <c r="L98" s="1024"/>
      <c r="M98" s="1024"/>
      <c r="N98" s="1024"/>
      <c r="O98" s="1024"/>
      <c r="P98" s="1024"/>
      <c r="Q98" s="1024"/>
      <c r="R98" s="1024"/>
      <c r="S98" s="1024"/>
      <c r="T98" s="1024"/>
      <c r="U98" s="1024"/>
      <c r="V98" s="1024"/>
      <c r="W98" s="1024"/>
      <c r="X98" s="1024"/>
      <c r="Y98" s="1024"/>
      <c r="Z98" s="1024"/>
      <c r="AA98" s="1024"/>
      <c r="AB98" s="1024"/>
      <c r="AC98" s="1024"/>
      <c r="AD98" s="1024"/>
      <c r="AE98" s="1024"/>
      <c r="AF98" s="1024"/>
      <c r="AG98" s="1024"/>
      <c r="AH98" s="1024"/>
      <c r="AI98" s="1024"/>
      <c r="AJ98" s="1024"/>
      <c r="AK98" s="1024"/>
      <c r="AL98" s="1024"/>
      <c r="AM98" s="1024"/>
      <c r="AN98" s="1024"/>
      <c r="AO98" s="1024"/>
      <c r="AP98" s="1024"/>
      <c r="AQ98" s="1024"/>
      <c r="AR98" s="1024"/>
      <c r="AS98" s="1024"/>
      <c r="AT98" s="1024"/>
      <c r="AU98" s="1024"/>
      <c r="AV98" s="1024"/>
      <c r="AW98" s="1024"/>
      <c r="AX98" s="1024"/>
      <c r="AY98" s="1024"/>
      <c r="AZ98" s="1024"/>
      <c r="BA98" s="1024"/>
      <c r="BB98" s="1024"/>
      <c r="BC98" s="1024"/>
      <c r="BD98" s="1024"/>
      <c r="BE98" s="1024"/>
      <c r="BF98" s="1024"/>
      <c r="BG98" s="1024"/>
      <c r="BH98" s="1024"/>
      <c r="BI98" s="1024"/>
      <c r="BJ98" s="1024"/>
      <c r="BK98" s="1024"/>
      <c r="BL98" s="1024"/>
      <c r="BM98" s="1024"/>
      <c r="BN98" s="1024"/>
      <c r="BO98" s="1024"/>
      <c r="BP98" s="1024"/>
      <c r="BQ98" s="1024"/>
      <c r="BR98" s="1024"/>
      <c r="BS98" s="1024"/>
      <c r="BT98" s="1024"/>
      <c r="BU98" s="1024"/>
      <c r="BV98" s="1024"/>
      <c r="BW98" s="1024"/>
      <c r="BX98" s="1024"/>
      <c r="BY98" s="1024"/>
      <c r="BZ98" s="1024"/>
      <c r="CA98" s="1024"/>
      <c r="CB98" s="1024"/>
      <c r="CC98" s="1024"/>
      <c r="CD98" s="1024"/>
      <c r="CE98" s="1024"/>
      <c r="CF98" s="1024"/>
      <c r="CG98" s="1024"/>
      <c r="CH98" s="1024"/>
      <c r="CI98" s="1024"/>
      <c r="CJ98" s="1024"/>
      <c r="CK98" s="1024"/>
      <c r="CL98" s="1024"/>
      <c r="CM98" s="1024"/>
      <c r="CN98" s="1024"/>
      <c r="CO98" s="1024"/>
      <c r="CP98" s="1024"/>
      <c r="CQ98" s="1024"/>
      <c r="CR98" s="1024"/>
      <c r="CS98" s="1024"/>
      <c r="CT98" s="1024"/>
      <c r="CU98" s="1024"/>
      <c r="CV98" s="1024"/>
      <c r="CW98" s="1024"/>
      <c r="CX98" s="1024"/>
      <c r="CY98" s="1024"/>
      <c r="CZ98" s="1024"/>
      <c r="DA98" s="1024"/>
      <c r="DB98" s="1024"/>
      <c r="DC98" s="1024"/>
      <c r="DD98" s="1024"/>
      <c r="DE98" s="1024"/>
      <c r="DF98" s="1024"/>
      <c r="DG98" s="1024"/>
      <c r="DH98" s="1024"/>
      <c r="DI98" s="1024"/>
      <c r="DJ98" s="1024"/>
      <c r="DK98" s="1024"/>
      <c r="DL98" s="1024"/>
      <c r="DM98" s="1024"/>
      <c r="DN98" s="1024"/>
      <c r="DO98" s="1024"/>
      <c r="DP98" s="1024"/>
      <c r="DQ98" s="1024"/>
      <c r="DR98" s="1024"/>
      <c r="DS98" s="1024"/>
      <c r="DT98" s="1024"/>
      <c r="DU98" s="1024"/>
      <c r="DV98" s="1024"/>
      <c r="DW98" s="1024"/>
      <c r="DX98" s="1024"/>
      <c r="DY98" s="1024"/>
      <c r="DZ98" s="1024"/>
      <c r="EA98" s="1024"/>
      <c r="EB98" s="1024"/>
      <c r="EC98" s="1024"/>
      <c r="ED98" s="1024"/>
      <c r="EE98" s="1024"/>
      <c r="EF98" s="1024"/>
      <c r="EG98" s="1024"/>
      <c r="EH98" s="1024"/>
      <c r="EI98" s="1024"/>
      <c r="EJ98" s="1024"/>
      <c r="EK98" s="1024"/>
      <c r="EL98" s="1024"/>
      <c r="EM98" s="1024"/>
      <c r="EN98" s="1024"/>
      <c r="EO98" s="1024"/>
      <c r="EP98" s="1024"/>
      <c r="EQ98" s="1024"/>
      <c r="ER98" s="1024"/>
      <c r="ES98" s="1024"/>
      <c r="ET98" s="1024"/>
      <c r="EU98" s="1024"/>
      <c r="EV98" s="1024"/>
      <c r="EW98" s="1024"/>
    </row>
    <row r="99" spans="2:153" ht="12.75" customHeight="1" x14ac:dyDescent="0.25">
      <c r="B99" s="1024"/>
      <c r="C99" s="1024"/>
      <c r="D99" s="1024"/>
      <c r="E99" s="1024"/>
      <c r="F99" s="1024"/>
      <c r="G99" s="1024"/>
      <c r="H99" s="1024"/>
      <c r="I99" s="1024"/>
      <c r="J99" s="1024"/>
      <c r="K99" s="1024"/>
      <c r="L99" s="1024"/>
      <c r="M99" s="1024"/>
      <c r="N99" s="1024"/>
      <c r="O99" s="1024"/>
      <c r="P99" s="1024"/>
      <c r="Q99" s="1024"/>
      <c r="R99" s="1024"/>
      <c r="S99" s="1024"/>
      <c r="T99" s="1024"/>
      <c r="U99" s="1024"/>
      <c r="V99" s="1024"/>
      <c r="W99" s="1024"/>
      <c r="X99" s="1024"/>
      <c r="Y99" s="1024"/>
      <c r="Z99" s="1024"/>
      <c r="AA99" s="1024"/>
      <c r="AB99" s="1024"/>
      <c r="AC99" s="1024"/>
      <c r="AD99" s="1024"/>
      <c r="AE99" s="1024"/>
      <c r="AF99" s="1024"/>
      <c r="AG99" s="1024"/>
      <c r="AH99" s="1024"/>
      <c r="AI99" s="1024"/>
      <c r="AJ99" s="1024"/>
      <c r="AK99" s="1024"/>
      <c r="AL99" s="1024"/>
      <c r="AM99" s="1024"/>
      <c r="AN99" s="1024"/>
      <c r="AO99" s="1024"/>
      <c r="AP99" s="1024"/>
      <c r="AQ99" s="1024"/>
      <c r="AR99" s="1024"/>
      <c r="AS99" s="1024"/>
      <c r="AT99" s="1024"/>
      <c r="AU99" s="1024"/>
      <c r="AV99" s="1024"/>
      <c r="AW99" s="1024"/>
      <c r="AX99" s="1024"/>
      <c r="AY99" s="1024"/>
      <c r="AZ99" s="1024"/>
      <c r="BA99" s="1024"/>
      <c r="BB99" s="1024"/>
      <c r="BC99" s="1024"/>
      <c r="BD99" s="1024"/>
      <c r="BE99" s="1024"/>
      <c r="BF99" s="1024"/>
      <c r="BG99" s="1024"/>
      <c r="BH99" s="1024"/>
      <c r="BI99" s="1024"/>
      <c r="BJ99" s="1024"/>
      <c r="BK99" s="1024"/>
      <c r="BL99" s="1024"/>
      <c r="BM99" s="1024"/>
      <c r="BN99" s="1024"/>
      <c r="BO99" s="1024"/>
      <c r="BP99" s="1024"/>
      <c r="BQ99" s="1024"/>
      <c r="BR99" s="1024"/>
      <c r="BS99" s="1024"/>
      <c r="BT99" s="1024"/>
      <c r="BU99" s="1024"/>
      <c r="BV99" s="1024"/>
      <c r="BW99" s="1024"/>
      <c r="BX99" s="1024"/>
      <c r="BY99" s="1024"/>
      <c r="BZ99" s="1024"/>
      <c r="CA99" s="1024"/>
      <c r="CB99" s="1024"/>
      <c r="CC99" s="1024"/>
      <c r="CD99" s="1024"/>
      <c r="CE99" s="1024"/>
      <c r="CF99" s="1024"/>
      <c r="CG99" s="1024"/>
      <c r="CH99" s="1024"/>
      <c r="CI99" s="1024"/>
      <c r="CJ99" s="1024"/>
      <c r="CK99" s="1024"/>
      <c r="CL99" s="1024"/>
      <c r="CM99" s="1024"/>
      <c r="CN99" s="1024"/>
      <c r="CO99" s="1024"/>
      <c r="CP99" s="1024"/>
      <c r="CQ99" s="1024"/>
      <c r="CR99" s="1024"/>
      <c r="CS99" s="1024"/>
      <c r="CT99" s="1024"/>
      <c r="CU99" s="1024"/>
      <c r="CV99" s="1024"/>
      <c r="CW99" s="1024"/>
      <c r="CX99" s="1024"/>
      <c r="CY99" s="1024"/>
      <c r="CZ99" s="1024"/>
      <c r="DA99" s="1024"/>
      <c r="DB99" s="1024"/>
      <c r="DC99" s="1024"/>
      <c r="DD99" s="1024"/>
      <c r="DE99" s="1024"/>
      <c r="DF99" s="1024"/>
      <c r="DG99" s="1024"/>
      <c r="DH99" s="1024"/>
      <c r="DI99" s="1024"/>
      <c r="DJ99" s="1024"/>
      <c r="DK99" s="1024"/>
      <c r="DL99" s="1024"/>
      <c r="DM99" s="1024"/>
      <c r="DN99" s="1024"/>
      <c r="DO99" s="1024"/>
      <c r="DP99" s="1024"/>
      <c r="DQ99" s="1024"/>
      <c r="DR99" s="1024"/>
      <c r="DS99" s="1024"/>
      <c r="DT99" s="1024"/>
      <c r="DU99" s="1024"/>
      <c r="DV99" s="1024"/>
      <c r="DW99" s="1024"/>
      <c r="DX99" s="1024"/>
      <c r="DY99" s="1024"/>
      <c r="DZ99" s="1024"/>
      <c r="EA99" s="1024"/>
      <c r="EB99" s="1024"/>
      <c r="EC99" s="1024"/>
      <c r="ED99" s="1024"/>
      <c r="EE99" s="1024"/>
      <c r="EF99" s="1024"/>
      <c r="EG99" s="1024"/>
      <c r="EH99" s="1024"/>
      <c r="EI99" s="1024"/>
      <c r="EJ99" s="1024"/>
      <c r="EK99" s="1024"/>
      <c r="EL99" s="1024"/>
      <c r="EM99" s="1024"/>
      <c r="EN99" s="1024"/>
      <c r="EO99" s="1024"/>
      <c r="EP99" s="1024"/>
      <c r="EQ99" s="1024"/>
      <c r="ER99" s="1024"/>
      <c r="ES99" s="1024"/>
      <c r="ET99" s="1024"/>
      <c r="EU99" s="1024"/>
      <c r="EV99" s="1024"/>
      <c r="EW99" s="1024"/>
    </row>
    <row r="100" spans="2:153" ht="12.75" customHeight="1" x14ac:dyDescent="0.25">
      <c r="B100" s="1024"/>
      <c r="C100" s="1024"/>
      <c r="D100" s="1024"/>
      <c r="E100" s="1024"/>
      <c r="F100" s="1024"/>
      <c r="G100" s="1024"/>
      <c r="H100" s="1024"/>
      <c r="I100" s="1024"/>
      <c r="J100" s="1024"/>
      <c r="K100" s="1024"/>
      <c r="L100" s="1024"/>
      <c r="M100" s="1024"/>
      <c r="N100" s="1024"/>
      <c r="O100" s="1024"/>
      <c r="P100" s="1024"/>
      <c r="Q100" s="1024"/>
      <c r="R100" s="1024"/>
      <c r="S100" s="1024"/>
      <c r="T100" s="1024"/>
      <c r="U100" s="1024"/>
      <c r="V100" s="1024"/>
      <c r="W100" s="1024"/>
      <c r="X100" s="1024"/>
      <c r="Y100" s="1024"/>
      <c r="Z100" s="1024"/>
      <c r="AA100" s="1024"/>
      <c r="AB100" s="1024"/>
      <c r="AC100" s="1024"/>
      <c r="AD100" s="1024"/>
      <c r="AE100" s="1024"/>
      <c r="AF100" s="1024"/>
      <c r="AG100" s="1024"/>
      <c r="AH100" s="1024"/>
      <c r="AI100" s="1024"/>
      <c r="AJ100" s="1024"/>
      <c r="AK100" s="1024"/>
      <c r="AL100" s="1024"/>
      <c r="AM100" s="1024"/>
      <c r="AN100" s="1024"/>
      <c r="AO100" s="1024"/>
      <c r="AP100" s="1024"/>
      <c r="AQ100" s="1024"/>
      <c r="AR100" s="1024"/>
      <c r="AS100" s="1024"/>
      <c r="AT100" s="1024"/>
      <c r="AU100" s="1024"/>
      <c r="AV100" s="1024"/>
      <c r="AW100" s="1024"/>
      <c r="AX100" s="1024"/>
      <c r="AY100" s="1024"/>
      <c r="AZ100" s="1024"/>
      <c r="BA100" s="1024"/>
      <c r="BB100" s="1024"/>
      <c r="BC100" s="1024"/>
      <c r="BD100" s="1024"/>
      <c r="BE100" s="1024"/>
      <c r="BF100" s="1024"/>
      <c r="BG100" s="1024"/>
      <c r="BH100" s="1024"/>
      <c r="BI100" s="1024"/>
      <c r="BJ100" s="1024"/>
      <c r="BK100" s="1024"/>
      <c r="BL100" s="1024"/>
      <c r="BM100" s="1024"/>
      <c r="BN100" s="1024"/>
      <c r="BO100" s="1024"/>
      <c r="BP100" s="1024"/>
      <c r="BQ100" s="1024"/>
      <c r="BR100" s="1024"/>
      <c r="BS100" s="1024"/>
      <c r="BT100" s="1024"/>
      <c r="BU100" s="1024"/>
      <c r="BV100" s="1024"/>
      <c r="BW100" s="1024"/>
      <c r="BX100" s="1024"/>
      <c r="BY100" s="1024"/>
      <c r="BZ100" s="1024"/>
      <c r="CA100" s="1024"/>
      <c r="CB100" s="1024"/>
      <c r="CC100" s="1024"/>
      <c r="CD100" s="1024"/>
      <c r="CE100" s="1024"/>
      <c r="CF100" s="1024"/>
      <c r="CG100" s="1024"/>
      <c r="CH100" s="1024"/>
      <c r="CI100" s="1024"/>
      <c r="CJ100" s="1024"/>
      <c r="CK100" s="1024"/>
      <c r="CL100" s="1024"/>
      <c r="CM100" s="1024"/>
      <c r="CN100" s="1024"/>
      <c r="CO100" s="1024"/>
      <c r="CP100" s="1024"/>
      <c r="CQ100" s="1024"/>
      <c r="CR100" s="1024"/>
      <c r="CS100" s="1024"/>
      <c r="CT100" s="1024"/>
      <c r="CU100" s="1024"/>
      <c r="CV100" s="1024"/>
      <c r="CW100" s="1024"/>
      <c r="CX100" s="1024"/>
      <c r="CY100" s="1024"/>
      <c r="CZ100" s="1024"/>
      <c r="DA100" s="1024"/>
      <c r="DB100" s="1024"/>
      <c r="DC100" s="1024"/>
      <c r="DD100" s="1024"/>
      <c r="DE100" s="1024"/>
      <c r="DF100" s="1024"/>
      <c r="DG100" s="1024"/>
      <c r="DH100" s="1024"/>
      <c r="DI100" s="1024"/>
      <c r="DJ100" s="1024"/>
      <c r="DK100" s="1024"/>
      <c r="DL100" s="1024"/>
      <c r="DM100" s="1024"/>
      <c r="DN100" s="1024"/>
      <c r="DO100" s="1024"/>
      <c r="DP100" s="1024"/>
      <c r="DQ100" s="1024"/>
      <c r="DR100" s="1024"/>
      <c r="DS100" s="1024"/>
      <c r="DT100" s="1024"/>
      <c r="DU100" s="1024"/>
      <c r="DV100" s="1024"/>
      <c r="DW100" s="1024"/>
      <c r="DX100" s="1024"/>
      <c r="DY100" s="1024"/>
      <c r="DZ100" s="1024"/>
      <c r="EA100" s="1024"/>
      <c r="EB100" s="1024"/>
      <c r="EC100" s="1024"/>
      <c r="ED100" s="1024"/>
      <c r="EE100" s="1024"/>
      <c r="EF100" s="1024"/>
      <c r="EG100" s="1024"/>
      <c r="EH100" s="1024"/>
      <c r="EI100" s="1024"/>
      <c r="EJ100" s="1024"/>
      <c r="EK100" s="1024"/>
      <c r="EL100" s="1024"/>
      <c r="EM100" s="1024"/>
      <c r="EN100" s="1024"/>
      <c r="EO100" s="1024"/>
      <c r="EP100" s="1024"/>
      <c r="EQ100" s="1024"/>
      <c r="ER100" s="1024"/>
      <c r="ES100" s="1024"/>
      <c r="ET100" s="1024"/>
      <c r="EU100" s="1024"/>
      <c r="EV100" s="1024"/>
      <c r="EW100" s="1024"/>
    </row>
    <row r="101" spans="2:153" ht="12.75" customHeight="1" x14ac:dyDescent="0.25">
      <c r="B101" s="1024"/>
      <c r="C101" s="1024"/>
      <c r="D101" s="1024"/>
      <c r="E101" s="1024"/>
      <c r="F101" s="1024"/>
      <c r="G101" s="1024"/>
      <c r="H101" s="1024"/>
      <c r="I101" s="1024"/>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c r="AJ101" s="1024"/>
      <c r="AK101" s="1024"/>
      <c r="AL101" s="1024"/>
      <c r="AM101" s="1024"/>
      <c r="AN101" s="1024"/>
      <c r="AO101" s="1024"/>
      <c r="AP101" s="1024"/>
      <c r="AQ101" s="1024"/>
      <c r="AR101" s="1024"/>
      <c r="AS101" s="1024"/>
      <c r="AT101" s="1024"/>
      <c r="AU101" s="1024"/>
      <c r="AV101" s="1024"/>
      <c r="AW101" s="1024"/>
      <c r="AX101" s="1024"/>
      <c r="AY101" s="1024"/>
      <c r="AZ101" s="1024"/>
      <c r="BA101" s="1024"/>
      <c r="BB101" s="1024"/>
      <c r="BC101" s="1024"/>
      <c r="BD101" s="1024"/>
      <c r="BE101" s="1024"/>
      <c r="BF101" s="1024"/>
      <c r="BG101" s="1024"/>
      <c r="BH101" s="1024"/>
      <c r="BI101" s="1024"/>
      <c r="BJ101" s="1024"/>
      <c r="BK101" s="1024"/>
      <c r="BL101" s="1024"/>
      <c r="BM101" s="1024"/>
      <c r="BN101" s="1024"/>
      <c r="BO101" s="1024"/>
      <c r="BP101" s="1024"/>
      <c r="BQ101" s="1024"/>
      <c r="BR101" s="1024"/>
      <c r="BS101" s="1024"/>
      <c r="BT101" s="1024"/>
      <c r="BU101" s="1024"/>
      <c r="BV101" s="1024"/>
      <c r="BW101" s="1024"/>
      <c r="BX101" s="1024"/>
      <c r="BY101" s="1024"/>
      <c r="BZ101" s="1024"/>
      <c r="CA101" s="1024"/>
      <c r="CB101" s="1024"/>
      <c r="CC101" s="1024"/>
      <c r="CD101" s="1024"/>
      <c r="CE101" s="1024"/>
      <c r="CF101" s="1024"/>
      <c r="CG101" s="1024"/>
      <c r="CH101" s="1024"/>
      <c r="CI101" s="1024"/>
      <c r="CJ101" s="1024"/>
      <c r="CK101" s="1024"/>
      <c r="CL101" s="1024"/>
      <c r="CM101" s="1024"/>
      <c r="CN101" s="1024"/>
      <c r="CO101" s="1024"/>
      <c r="CP101" s="1024"/>
      <c r="CQ101" s="1024"/>
      <c r="CR101" s="1024"/>
      <c r="CS101" s="1024"/>
      <c r="CT101" s="1024"/>
      <c r="CU101" s="1024"/>
      <c r="CV101" s="1024"/>
      <c r="CW101" s="1024"/>
      <c r="CX101" s="1024"/>
      <c r="CY101" s="1024"/>
      <c r="CZ101" s="1024"/>
      <c r="DA101" s="1024"/>
      <c r="DB101" s="1024"/>
      <c r="DC101" s="1024"/>
      <c r="DD101" s="1024"/>
      <c r="DE101" s="1024"/>
      <c r="DF101" s="1024"/>
      <c r="DG101" s="1024"/>
      <c r="DH101" s="1024"/>
      <c r="DI101" s="1024"/>
      <c r="DJ101" s="1024"/>
      <c r="DK101" s="1024"/>
      <c r="DL101" s="1024"/>
      <c r="DM101" s="1024"/>
      <c r="DN101" s="1024"/>
      <c r="DO101" s="1024"/>
      <c r="DP101" s="1024"/>
      <c r="DQ101" s="1024"/>
      <c r="DR101" s="1024"/>
      <c r="DS101" s="1024"/>
      <c r="DT101" s="1024"/>
      <c r="DU101" s="1024"/>
      <c r="DV101" s="1024"/>
      <c r="DW101" s="1024"/>
      <c r="DX101" s="1024"/>
      <c r="DY101" s="1024"/>
      <c r="DZ101" s="1024"/>
      <c r="EA101" s="1024"/>
      <c r="EB101" s="1024"/>
      <c r="EC101" s="1024"/>
      <c r="ED101" s="1024"/>
      <c r="EE101" s="1024"/>
      <c r="EF101" s="1024"/>
      <c r="EG101" s="1024"/>
      <c r="EH101" s="1024"/>
      <c r="EI101" s="1024"/>
      <c r="EJ101" s="1024"/>
      <c r="EK101" s="1024"/>
      <c r="EL101" s="1024"/>
      <c r="EM101" s="1024"/>
      <c r="EN101" s="1024"/>
      <c r="EO101" s="1024"/>
      <c r="EP101" s="1024"/>
      <c r="EQ101" s="1024"/>
      <c r="ER101" s="1024"/>
      <c r="ES101" s="1024"/>
      <c r="ET101" s="1024"/>
      <c r="EU101" s="1024"/>
      <c r="EV101" s="1024"/>
      <c r="EW101" s="1024"/>
    </row>
    <row r="102" spans="2:153" ht="12.75" customHeight="1" x14ac:dyDescent="0.25">
      <c r="B102" s="1024"/>
      <c r="C102" s="1024"/>
      <c r="D102" s="1024"/>
      <c r="E102" s="1024"/>
      <c r="F102" s="1024"/>
      <c r="G102" s="1024"/>
      <c r="H102" s="1024"/>
      <c r="I102" s="1024"/>
      <c r="J102" s="1024"/>
      <c r="K102" s="1024"/>
      <c r="L102" s="1024"/>
      <c r="M102" s="1024"/>
      <c r="N102" s="1024"/>
      <c r="O102" s="1024"/>
      <c r="P102" s="1024"/>
      <c r="Q102" s="1024"/>
      <c r="R102" s="1024"/>
      <c r="S102" s="1024"/>
      <c r="T102" s="1024"/>
      <c r="U102" s="1024"/>
      <c r="V102" s="1024"/>
      <c r="W102" s="1024"/>
      <c r="X102" s="1024"/>
      <c r="Y102" s="1024"/>
      <c r="Z102" s="1024"/>
      <c r="AA102" s="1024"/>
      <c r="AB102" s="1024"/>
      <c r="AC102" s="1024"/>
      <c r="AD102" s="1024"/>
      <c r="AE102" s="1024"/>
      <c r="AF102" s="1024"/>
      <c r="AG102" s="1024"/>
      <c r="AH102" s="1024"/>
      <c r="AI102" s="1024"/>
      <c r="AJ102" s="1024"/>
      <c r="AK102" s="1024"/>
      <c r="AL102" s="1024"/>
      <c r="AM102" s="1024"/>
      <c r="AN102" s="1024"/>
      <c r="AO102" s="1024"/>
      <c r="AP102" s="1024"/>
      <c r="AQ102" s="1024"/>
      <c r="AR102" s="1024"/>
      <c r="AS102" s="1024"/>
      <c r="AT102" s="1024"/>
      <c r="AU102" s="1024"/>
      <c r="AV102" s="1024"/>
      <c r="AW102" s="1024"/>
      <c r="AX102" s="1024"/>
      <c r="AY102" s="1024"/>
      <c r="AZ102" s="1024"/>
      <c r="BA102" s="1024"/>
      <c r="BB102" s="1024"/>
      <c r="BC102" s="1024"/>
      <c r="BD102" s="1024"/>
      <c r="BE102" s="1024"/>
      <c r="BF102" s="1024"/>
      <c r="BG102" s="1024"/>
      <c r="BH102" s="1024"/>
      <c r="BI102" s="1024"/>
      <c r="BJ102" s="1024"/>
      <c r="BK102" s="1024"/>
      <c r="BL102" s="1024"/>
      <c r="BM102" s="1024"/>
      <c r="BN102" s="1024"/>
      <c r="BO102" s="1024"/>
      <c r="BP102" s="1024"/>
      <c r="BQ102" s="1024"/>
      <c r="BR102" s="1024"/>
      <c r="BS102" s="1024"/>
      <c r="BT102" s="1024"/>
      <c r="BU102" s="1024"/>
      <c r="BV102" s="1024"/>
      <c r="BW102" s="1024"/>
      <c r="BX102" s="1024"/>
      <c r="BY102" s="1024"/>
      <c r="BZ102" s="1024"/>
      <c r="CA102" s="1024"/>
      <c r="CB102" s="1024"/>
      <c r="CC102" s="1024"/>
      <c r="CD102" s="1024"/>
      <c r="CE102" s="1024"/>
      <c r="CF102" s="1024"/>
      <c r="CG102" s="1024"/>
      <c r="CH102" s="1024"/>
      <c r="CI102" s="1024"/>
      <c r="CJ102" s="1024"/>
      <c r="CK102" s="1024"/>
      <c r="CL102" s="1024"/>
      <c r="CM102" s="1024"/>
      <c r="CN102" s="1024"/>
      <c r="CO102" s="1024"/>
      <c r="CP102" s="1024"/>
      <c r="CQ102" s="1024"/>
      <c r="CR102" s="1024"/>
      <c r="CS102" s="1024"/>
      <c r="CT102" s="1024"/>
      <c r="CU102" s="1024"/>
      <c r="CV102" s="1024"/>
      <c r="CW102" s="1024"/>
      <c r="CX102" s="1024"/>
      <c r="CY102" s="1024"/>
      <c r="CZ102" s="1024"/>
      <c r="DA102" s="1024"/>
      <c r="DB102" s="1024"/>
      <c r="DC102" s="1024"/>
      <c r="DD102" s="1024"/>
      <c r="DE102" s="1024"/>
      <c r="DF102" s="1024"/>
      <c r="DG102" s="1024"/>
      <c r="DH102" s="1024"/>
      <c r="DI102" s="1024"/>
      <c r="DJ102" s="1024"/>
      <c r="DK102" s="1024"/>
      <c r="DL102" s="1024"/>
      <c r="DM102" s="1024"/>
      <c r="DN102" s="1024"/>
      <c r="DO102" s="1024"/>
      <c r="DP102" s="1024"/>
      <c r="DQ102" s="1024"/>
      <c r="DR102" s="1024"/>
      <c r="DS102" s="1024"/>
      <c r="DT102" s="1024"/>
      <c r="DU102" s="1024"/>
      <c r="DV102" s="1024"/>
      <c r="DW102" s="1024"/>
      <c r="DX102" s="1024"/>
      <c r="DY102" s="1024"/>
      <c r="DZ102" s="1024"/>
      <c r="EA102" s="1024"/>
      <c r="EB102" s="1024"/>
      <c r="EC102" s="1024"/>
      <c r="ED102" s="1024"/>
      <c r="EE102" s="1024"/>
      <c r="EF102" s="1024"/>
      <c r="EG102" s="1024"/>
      <c r="EH102" s="1024"/>
      <c r="EI102" s="1024"/>
      <c r="EJ102" s="1024"/>
      <c r="EK102" s="1024"/>
      <c r="EL102" s="1024"/>
      <c r="EM102" s="1024"/>
      <c r="EN102" s="1024"/>
      <c r="EO102" s="1024"/>
      <c r="EP102" s="1024"/>
      <c r="EQ102" s="1024"/>
      <c r="ER102" s="1024"/>
      <c r="ES102" s="1024"/>
      <c r="ET102" s="1024"/>
      <c r="EU102" s="1024"/>
      <c r="EV102" s="1024"/>
      <c r="EW102" s="1024"/>
    </row>
    <row r="103" spans="2:153" ht="12.75" customHeight="1" x14ac:dyDescent="0.25">
      <c r="B103" s="1024"/>
      <c r="C103" s="1024"/>
      <c r="D103" s="1024"/>
      <c r="E103" s="1024"/>
      <c r="F103" s="1024"/>
      <c r="G103" s="1024"/>
      <c r="H103" s="1024"/>
      <c r="I103" s="1024"/>
      <c r="J103" s="1024"/>
      <c r="K103" s="1024"/>
      <c r="L103" s="1024"/>
      <c r="M103" s="1024"/>
      <c r="N103" s="1024"/>
      <c r="O103" s="1024"/>
      <c r="P103" s="1024"/>
      <c r="Q103" s="1024"/>
      <c r="R103" s="1024"/>
      <c r="S103" s="1024"/>
      <c r="T103" s="1024"/>
      <c r="U103" s="1024"/>
      <c r="V103" s="1024"/>
      <c r="W103" s="1024"/>
      <c r="X103" s="1024"/>
      <c r="Y103" s="1024"/>
      <c r="Z103" s="1024"/>
      <c r="AA103" s="1024"/>
      <c r="AB103" s="1024"/>
      <c r="AC103" s="1024"/>
      <c r="AD103" s="1024"/>
      <c r="AE103" s="1024"/>
      <c r="AF103" s="1024"/>
      <c r="AG103" s="1024"/>
      <c r="AH103" s="1024"/>
      <c r="AI103" s="1024"/>
      <c r="AJ103" s="1024"/>
      <c r="AK103" s="1024"/>
      <c r="AL103" s="1024"/>
      <c r="AM103" s="1024"/>
      <c r="AN103" s="1024"/>
      <c r="AO103" s="1024"/>
      <c r="AP103" s="1024"/>
      <c r="AQ103" s="1024"/>
      <c r="AR103" s="1024"/>
      <c r="AS103" s="1024"/>
      <c r="AT103" s="1024"/>
      <c r="AU103" s="1024"/>
      <c r="AV103" s="1024"/>
      <c r="AW103" s="1024"/>
      <c r="AX103" s="1024"/>
      <c r="AY103" s="1024"/>
      <c r="AZ103" s="1024"/>
      <c r="BA103" s="1024"/>
      <c r="BB103" s="1024"/>
      <c r="BC103" s="1024"/>
      <c r="BD103" s="1024"/>
      <c r="BE103" s="1024"/>
      <c r="BF103" s="1024"/>
      <c r="BG103" s="1024"/>
      <c r="BH103" s="1024"/>
      <c r="BI103" s="1024"/>
      <c r="BJ103" s="1024"/>
      <c r="BK103" s="1024"/>
      <c r="BL103" s="1024"/>
      <c r="BM103" s="1024"/>
      <c r="BN103" s="1024"/>
      <c r="BO103" s="1024"/>
      <c r="BP103" s="1024"/>
      <c r="BQ103" s="1024"/>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1024"/>
      <c r="EB103" s="1024"/>
      <c r="EC103" s="1024"/>
      <c r="ED103" s="1024"/>
      <c r="EE103" s="1024"/>
      <c r="EF103" s="1024"/>
      <c r="EG103" s="1024"/>
      <c r="EH103" s="1024"/>
      <c r="EI103" s="1024"/>
      <c r="EJ103" s="1024"/>
      <c r="EK103" s="1024"/>
      <c r="EL103" s="1024"/>
      <c r="EM103" s="1024"/>
      <c r="EN103" s="1024"/>
      <c r="EO103" s="1024"/>
      <c r="EP103" s="1024"/>
      <c r="EQ103" s="1024"/>
      <c r="ER103" s="1024"/>
      <c r="ES103" s="1024"/>
      <c r="ET103" s="1024"/>
      <c r="EU103" s="1024"/>
      <c r="EV103" s="1024"/>
      <c r="EW103" s="1024"/>
    </row>
    <row r="104" spans="2:153" ht="12.75" customHeight="1" x14ac:dyDescent="0.25">
      <c r="B104" s="1024"/>
      <c r="C104" s="1024"/>
      <c r="D104" s="1024"/>
      <c r="E104" s="1024"/>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4"/>
      <c r="BE104" s="1024"/>
      <c r="BF104" s="1024"/>
      <c r="BG104" s="1024"/>
      <c r="BH104" s="1024"/>
      <c r="BI104" s="1024"/>
      <c r="BJ104" s="1024"/>
      <c r="BK104" s="1024"/>
      <c r="BL104" s="1024"/>
      <c r="BM104" s="1024"/>
      <c r="BN104" s="1024"/>
      <c r="BO104" s="1024"/>
      <c r="BP104" s="1024"/>
      <c r="BQ104" s="1024"/>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1024"/>
      <c r="EB104" s="1024"/>
      <c r="EC104" s="1024"/>
      <c r="ED104" s="1024"/>
      <c r="EE104" s="1024"/>
      <c r="EF104" s="1024"/>
      <c r="EG104" s="1024"/>
      <c r="EH104" s="1024"/>
      <c r="EI104" s="1024"/>
      <c r="EJ104" s="1024"/>
      <c r="EK104" s="1024"/>
      <c r="EL104" s="1024"/>
      <c r="EM104" s="1024"/>
      <c r="EN104" s="1024"/>
      <c r="EO104" s="1024"/>
      <c r="EP104" s="1024"/>
      <c r="EQ104" s="1024"/>
      <c r="ER104" s="1024"/>
      <c r="ES104" s="1024"/>
      <c r="ET104" s="1024"/>
      <c r="EU104" s="1024"/>
      <c r="EV104" s="1024"/>
      <c r="EW104" s="1024"/>
    </row>
    <row r="105" spans="2:153" ht="12.75" customHeight="1" x14ac:dyDescent="0.25">
      <c r="B105" s="1024"/>
      <c r="C105" s="1024"/>
      <c r="D105" s="1024"/>
      <c r="E105" s="1024"/>
      <c r="F105" s="1024"/>
      <c r="G105" s="1024"/>
      <c r="H105" s="1024"/>
      <c r="I105" s="1024"/>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c r="AK105" s="1024"/>
      <c r="AL105" s="1024"/>
      <c r="AM105" s="1024"/>
      <c r="AN105" s="1024"/>
      <c r="AO105" s="1024"/>
      <c r="AP105" s="1024"/>
      <c r="AQ105" s="1024"/>
      <c r="AR105" s="1024"/>
      <c r="AS105" s="1024"/>
      <c r="AT105" s="1024"/>
      <c r="AU105" s="1024"/>
      <c r="AV105" s="1024"/>
      <c r="AW105" s="1024"/>
      <c r="AX105" s="1024"/>
      <c r="AY105" s="1024"/>
      <c r="AZ105" s="1024"/>
      <c r="BA105" s="1024"/>
      <c r="BB105" s="1024"/>
      <c r="BC105" s="1024"/>
      <c r="BD105" s="1024"/>
      <c r="BE105" s="1024"/>
      <c r="BF105" s="1024"/>
      <c r="BG105" s="1024"/>
      <c r="BH105" s="1024"/>
      <c r="BI105" s="1024"/>
      <c r="BJ105" s="1024"/>
      <c r="BK105" s="1024"/>
      <c r="BL105" s="1024"/>
      <c r="BM105" s="1024"/>
      <c r="BN105" s="1024"/>
      <c r="BO105" s="1024"/>
      <c r="BP105" s="1024"/>
      <c r="BQ105" s="1024"/>
      <c r="BR105" s="1024"/>
      <c r="BS105" s="1024"/>
      <c r="BT105" s="1024"/>
      <c r="BU105" s="1024"/>
      <c r="BV105" s="1024"/>
      <c r="BW105" s="1024"/>
      <c r="BX105" s="1024"/>
      <c r="BY105" s="1024"/>
      <c r="BZ105" s="1024"/>
      <c r="CA105" s="1024"/>
      <c r="CB105" s="1024"/>
      <c r="CC105" s="1024"/>
      <c r="CD105" s="1024"/>
      <c r="CE105" s="1024"/>
      <c r="CF105" s="1024"/>
      <c r="CG105" s="1024"/>
      <c r="CH105" s="1024"/>
      <c r="CI105" s="1024"/>
      <c r="CJ105" s="1024"/>
      <c r="CK105" s="1024"/>
      <c r="CL105" s="1024"/>
      <c r="CM105" s="1024"/>
      <c r="CN105" s="1024"/>
      <c r="CO105" s="1024"/>
      <c r="CP105" s="1024"/>
      <c r="CQ105" s="1024"/>
      <c r="CR105" s="1024"/>
      <c r="CS105" s="1024"/>
      <c r="CT105" s="1024"/>
      <c r="CU105" s="1024"/>
      <c r="CV105" s="1024"/>
      <c r="CW105" s="1024"/>
      <c r="CX105" s="1024"/>
      <c r="CY105" s="1024"/>
      <c r="CZ105" s="1024"/>
      <c r="DA105" s="1024"/>
      <c r="DB105" s="1024"/>
      <c r="DC105" s="1024"/>
      <c r="DD105" s="1024"/>
      <c r="DE105" s="1024"/>
      <c r="DF105" s="1024"/>
      <c r="DG105" s="1024"/>
      <c r="DH105" s="1024"/>
      <c r="DI105" s="1024"/>
      <c r="DJ105" s="1024"/>
      <c r="DK105" s="1024"/>
      <c r="DL105" s="1024"/>
      <c r="DM105" s="1024"/>
      <c r="DN105" s="1024"/>
      <c r="DO105" s="1024"/>
      <c r="DP105" s="1024"/>
      <c r="DQ105" s="1024"/>
      <c r="DR105" s="1024"/>
      <c r="DS105" s="1024"/>
      <c r="DT105" s="1024"/>
      <c r="DU105" s="1024"/>
      <c r="DV105" s="1024"/>
      <c r="DW105" s="1024"/>
      <c r="DX105" s="1024"/>
      <c r="DY105" s="1024"/>
      <c r="DZ105" s="1024"/>
      <c r="EA105" s="1024"/>
      <c r="EB105" s="1024"/>
      <c r="EC105" s="1024"/>
      <c r="ED105" s="1024"/>
      <c r="EE105" s="1024"/>
      <c r="EF105" s="1024"/>
      <c r="EG105" s="1024"/>
      <c r="EH105" s="1024"/>
      <c r="EI105" s="1024"/>
      <c r="EJ105" s="1024"/>
      <c r="EK105" s="1024"/>
      <c r="EL105" s="1024"/>
      <c r="EM105" s="1024"/>
      <c r="EN105" s="1024"/>
      <c r="EO105" s="1024"/>
      <c r="EP105" s="1024"/>
      <c r="EQ105" s="1024"/>
      <c r="ER105" s="1024"/>
      <c r="ES105" s="1024"/>
      <c r="ET105" s="1024"/>
      <c r="EU105" s="1024"/>
      <c r="EV105" s="1024"/>
      <c r="EW105" s="1024"/>
    </row>
    <row r="106" spans="2:153" ht="12.75" customHeight="1" x14ac:dyDescent="0.25">
      <c r="B106" s="1024"/>
      <c r="C106" s="1024"/>
      <c r="D106" s="1024"/>
      <c r="E106" s="1024"/>
      <c r="F106" s="1024"/>
      <c r="G106" s="1024"/>
      <c r="H106" s="1024"/>
      <c r="I106" s="1024"/>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c r="AK106" s="1024"/>
      <c r="AL106" s="1024"/>
      <c r="AM106" s="1024"/>
      <c r="AN106" s="1024"/>
      <c r="AO106" s="1024"/>
      <c r="AP106" s="1024"/>
      <c r="AQ106" s="1024"/>
      <c r="AR106" s="1024"/>
      <c r="AS106" s="1024"/>
      <c r="AT106" s="1024"/>
      <c r="AU106" s="1024"/>
      <c r="AV106" s="1024"/>
      <c r="AW106" s="1024"/>
      <c r="AX106" s="1024"/>
      <c r="AY106" s="1024"/>
      <c r="AZ106" s="1024"/>
      <c r="BA106" s="1024"/>
      <c r="BB106" s="1024"/>
      <c r="BC106" s="1024"/>
      <c r="BD106" s="1024"/>
      <c r="BE106" s="1024"/>
      <c r="BF106" s="1024"/>
      <c r="BG106" s="1024"/>
      <c r="BH106" s="1024"/>
      <c r="BI106" s="1024"/>
      <c r="BJ106" s="1024"/>
      <c r="BK106" s="1024"/>
      <c r="BL106" s="1024"/>
      <c r="BM106" s="1024"/>
      <c r="BN106" s="1024"/>
      <c r="BO106" s="1024"/>
      <c r="BP106" s="1024"/>
      <c r="BQ106" s="1024"/>
      <c r="BR106" s="1024"/>
      <c r="BS106" s="1024"/>
      <c r="BT106" s="1024"/>
      <c r="BU106" s="1024"/>
      <c r="BV106" s="1024"/>
      <c r="BW106" s="1024"/>
      <c r="BX106" s="1024"/>
      <c r="BY106" s="1024"/>
      <c r="BZ106" s="1024"/>
      <c r="CA106" s="1024"/>
      <c r="CB106" s="1024"/>
      <c r="CC106" s="1024"/>
      <c r="CD106" s="1024"/>
      <c r="CE106" s="1024"/>
      <c r="CF106" s="1024"/>
      <c r="CG106" s="1024"/>
      <c r="CH106" s="1024"/>
      <c r="CI106" s="1024"/>
      <c r="CJ106" s="1024"/>
      <c r="CK106" s="1024"/>
      <c r="CL106" s="1024"/>
      <c r="CM106" s="1024"/>
      <c r="CN106" s="1024"/>
      <c r="CO106" s="1024"/>
      <c r="CP106" s="1024"/>
      <c r="CQ106" s="1024"/>
      <c r="CR106" s="1024"/>
      <c r="CS106" s="1024"/>
      <c r="CT106" s="1024"/>
      <c r="CU106" s="1024"/>
      <c r="CV106" s="1024"/>
      <c r="CW106" s="1024"/>
      <c r="CX106" s="1024"/>
      <c r="CY106" s="1024"/>
      <c r="CZ106" s="1024"/>
      <c r="DA106" s="1024"/>
      <c r="DB106" s="1024"/>
      <c r="DC106" s="1024"/>
      <c r="DD106" s="1024"/>
      <c r="DE106" s="1024"/>
      <c r="DF106" s="1024"/>
      <c r="DG106" s="1024"/>
      <c r="DH106" s="1024"/>
      <c r="DI106" s="1024"/>
      <c r="DJ106" s="1024"/>
      <c r="DK106" s="1024"/>
      <c r="DL106" s="1024"/>
      <c r="DM106" s="1024"/>
      <c r="DN106" s="1024"/>
      <c r="DO106" s="1024"/>
      <c r="DP106" s="1024"/>
      <c r="DQ106" s="1024"/>
      <c r="DR106" s="1024"/>
      <c r="DS106" s="1024"/>
      <c r="DT106" s="1024"/>
      <c r="DU106" s="1024"/>
      <c r="DV106" s="1024"/>
      <c r="DW106" s="1024"/>
      <c r="DX106" s="1024"/>
      <c r="DY106" s="1024"/>
      <c r="DZ106" s="1024"/>
      <c r="EA106" s="1024"/>
      <c r="EB106" s="1024"/>
      <c r="EC106" s="1024"/>
      <c r="ED106" s="1024"/>
      <c r="EE106" s="1024"/>
      <c r="EF106" s="1024"/>
      <c r="EG106" s="1024"/>
      <c r="EH106" s="1024"/>
      <c r="EI106" s="1024"/>
      <c r="EJ106" s="1024"/>
      <c r="EK106" s="1024"/>
      <c r="EL106" s="1024"/>
      <c r="EM106" s="1024"/>
      <c r="EN106" s="1024"/>
      <c r="EO106" s="1024"/>
      <c r="EP106" s="1024"/>
      <c r="EQ106" s="1024"/>
      <c r="ER106" s="1024"/>
      <c r="ES106" s="1024"/>
      <c r="ET106" s="1024"/>
      <c r="EU106" s="1024"/>
      <c r="EV106" s="1024"/>
      <c r="EW106" s="1024"/>
    </row>
    <row r="107" spans="2:153" ht="12.75" customHeight="1" x14ac:dyDescent="0.25">
      <c r="B107" s="1024"/>
      <c r="C107" s="1024"/>
      <c r="D107" s="1024"/>
      <c r="E107" s="1024"/>
      <c r="F107" s="1024"/>
      <c r="G107" s="1024"/>
      <c r="H107" s="1024"/>
      <c r="I107" s="1024"/>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c r="AK107" s="1024"/>
      <c r="AL107" s="1024"/>
      <c r="AM107" s="1024"/>
      <c r="AN107" s="1024"/>
      <c r="AO107" s="1024"/>
      <c r="AP107" s="1024"/>
      <c r="AQ107" s="1024"/>
      <c r="AR107" s="1024"/>
      <c r="AS107" s="1024"/>
      <c r="AT107" s="1024"/>
      <c r="AU107" s="1024"/>
      <c r="AV107" s="1024"/>
      <c r="AW107" s="1024"/>
      <c r="AX107" s="1024"/>
      <c r="AY107" s="1024"/>
      <c r="AZ107" s="1024"/>
      <c r="BA107" s="1024"/>
      <c r="BB107" s="1024"/>
      <c r="BC107" s="1024"/>
      <c r="BD107" s="1024"/>
      <c r="BE107" s="1024"/>
      <c r="BF107" s="1024"/>
      <c r="BG107" s="1024"/>
      <c r="BH107" s="1024"/>
      <c r="BI107" s="1024"/>
      <c r="BJ107" s="1024"/>
      <c r="BK107" s="1024"/>
      <c r="BL107" s="1024"/>
      <c r="BM107" s="1024"/>
      <c r="BN107" s="1024"/>
      <c r="BO107" s="1024"/>
      <c r="BP107" s="1024"/>
      <c r="BQ107" s="1024"/>
      <c r="BR107" s="1024"/>
      <c r="BS107" s="1024"/>
      <c r="BT107" s="1024"/>
      <c r="BU107" s="1024"/>
      <c r="BV107" s="1024"/>
      <c r="BW107" s="1024"/>
      <c r="BX107" s="1024"/>
      <c r="BY107" s="1024"/>
      <c r="BZ107" s="1024"/>
      <c r="CA107" s="1024"/>
      <c r="CB107" s="1024"/>
      <c r="CC107" s="1024"/>
      <c r="CD107" s="1024"/>
      <c r="CE107" s="1024"/>
      <c r="CF107" s="1024"/>
      <c r="CG107" s="1024"/>
      <c r="CH107" s="1024"/>
      <c r="CI107" s="1024"/>
      <c r="CJ107" s="1024"/>
      <c r="CK107" s="1024"/>
      <c r="CL107" s="1024"/>
      <c r="CM107" s="1024"/>
      <c r="CN107" s="1024"/>
      <c r="CO107" s="1024"/>
      <c r="CP107" s="1024"/>
      <c r="CQ107" s="1024"/>
      <c r="CR107" s="1024"/>
      <c r="CS107" s="1024"/>
      <c r="CT107" s="1024"/>
      <c r="CU107" s="1024"/>
      <c r="CV107" s="1024"/>
      <c r="CW107" s="1024"/>
      <c r="CX107" s="1024"/>
      <c r="CY107" s="1024"/>
      <c r="CZ107" s="1024"/>
      <c r="DA107" s="1024"/>
      <c r="DB107" s="1024"/>
      <c r="DC107" s="1024"/>
      <c r="DD107" s="1024"/>
      <c r="DE107" s="1024"/>
      <c r="DF107" s="1024"/>
      <c r="DG107" s="1024"/>
      <c r="DH107" s="1024"/>
      <c r="DI107" s="1024"/>
      <c r="DJ107" s="1024"/>
      <c r="DK107" s="1024"/>
      <c r="DL107" s="1024"/>
      <c r="DM107" s="1024"/>
      <c r="DN107" s="1024"/>
      <c r="DO107" s="1024"/>
      <c r="DP107" s="1024"/>
      <c r="DQ107" s="1024"/>
      <c r="DR107" s="1024"/>
      <c r="DS107" s="1024"/>
      <c r="DT107" s="1024"/>
      <c r="DU107" s="1024"/>
      <c r="DV107" s="1024"/>
      <c r="DW107" s="1024"/>
      <c r="DX107" s="1024"/>
      <c r="DY107" s="1024"/>
      <c r="DZ107" s="1024"/>
      <c r="EA107" s="1024"/>
      <c r="EB107" s="1024"/>
      <c r="EC107" s="1024"/>
      <c r="ED107" s="1024"/>
      <c r="EE107" s="1024"/>
      <c r="EF107" s="1024"/>
      <c r="EG107" s="1024"/>
      <c r="EH107" s="1024"/>
      <c r="EI107" s="1024"/>
      <c r="EJ107" s="1024"/>
      <c r="EK107" s="1024"/>
      <c r="EL107" s="1024"/>
      <c r="EM107" s="1024"/>
      <c r="EN107" s="1024"/>
      <c r="EO107" s="1024"/>
      <c r="EP107" s="1024"/>
      <c r="EQ107" s="1024"/>
      <c r="ER107" s="1024"/>
      <c r="ES107" s="1024"/>
      <c r="ET107" s="1024"/>
      <c r="EU107" s="1024"/>
      <c r="EV107" s="1024"/>
      <c r="EW107" s="1024"/>
    </row>
    <row r="108" spans="2:153" ht="12.75" customHeight="1" x14ac:dyDescent="0.25">
      <c r="B108" s="1024"/>
      <c r="C108" s="1024"/>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c r="AN108" s="1024"/>
      <c r="AO108" s="1024"/>
      <c r="AP108" s="1024"/>
      <c r="AQ108" s="1024"/>
      <c r="AR108" s="1024"/>
      <c r="AS108" s="1024"/>
      <c r="AT108" s="1024"/>
      <c r="AU108" s="1024"/>
      <c r="AV108" s="1024"/>
      <c r="AW108" s="1024"/>
      <c r="AX108" s="1024"/>
      <c r="AY108" s="1024"/>
      <c r="AZ108" s="1024"/>
      <c r="BA108" s="1024"/>
      <c r="BB108" s="1024"/>
      <c r="BC108" s="1024"/>
      <c r="BD108" s="1024"/>
      <c r="BE108" s="1024"/>
      <c r="BF108" s="1024"/>
      <c r="BG108" s="1024"/>
      <c r="BH108" s="1024"/>
      <c r="BI108" s="1024"/>
      <c r="BJ108" s="1024"/>
      <c r="BK108" s="1024"/>
      <c r="BL108" s="1024"/>
      <c r="BM108" s="1024"/>
      <c r="BN108" s="1024"/>
      <c r="BO108" s="1024"/>
      <c r="BP108" s="1024"/>
      <c r="BQ108" s="1024"/>
      <c r="BR108" s="1024"/>
      <c r="BS108" s="1024"/>
      <c r="BT108" s="1024"/>
      <c r="BU108" s="1024"/>
      <c r="BV108" s="1024"/>
      <c r="BW108" s="1024"/>
      <c r="BX108" s="1024"/>
      <c r="BY108" s="1024"/>
      <c r="BZ108" s="1024"/>
      <c r="CA108" s="1024"/>
      <c r="CB108" s="1024"/>
      <c r="CC108" s="1024"/>
      <c r="CD108" s="1024"/>
      <c r="CE108" s="1024"/>
      <c r="CF108" s="1024"/>
      <c r="CG108" s="1024"/>
      <c r="CH108" s="1024"/>
      <c r="CI108" s="1024"/>
      <c r="CJ108" s="1024"/>
      <c r="CK108" s="1024"/>
      <c r="CL108" s="1024"/>
      <c r="CM108" s="1024"/>
      <c r="CN108" s="1024"/>
      <c r="CO108" s="1024"/>
      <c r="CP108" s="1024"/>
      <c r="CQ108" s="1024"/>
      <c r="CR108" s="1024"/>
      <c r="CS108" s="1024"/>
      <c r="CT108" s="1024"/>
      <c r="CU108" s="1024"/>
      <c r="CV108" s="1024"/>
      <c r="CW108" s="1024"/>
      <c r="CX108" s="1024"/>
      <c r="CY108" s="1024"/>
      <c r="CZ108" s="1024"/>
      <c r="DA108" s="1024"/>
      <c r="DB108" s="1024"/>
      <c r="DC108" s="1024"/>
      <c r="DD108" s="1024"/>
      <c r="DE108" s="1024"/>
      <c r="DF108" s="1024"/>
      <c r="DG108" s="1024"/>
      <c r="DH108" s="1024"/>
      <c r="DI108" s="1024"/>
      <c r="DJ108" s="1024"/>
      <c r="DK108" s="1024"/>
      <c r="DL108" s="1024"/>
      <c r="DM108" s="1024"/>
      <c r="DN108" s="1024"/>
      <c r="DO108" s="1024"/>
      <c r="DP108" s="1024"/>
      <c r="DQ108" s="1024"/>
      <c r="DR108" s="1024"/>
      <c r="DS108" s="1024"/>
      <c r="DT108" s="1024"/>
      <c r="DU108" s="1024"/>
      <c r="DV108" s="1024"/>
      <c r="DW108" s="1024"/>
      <c r="DX108" s="1024"/>
      <c r="DY108" s="1024"/>
      <c r="DZ108" s="1024"/>
      <c r="EA108" s="1024"/>
      <c r="EB108" s="1024"/>
      <c r="EC108" s="1024"/>
      <c r="ED108" s="1024"/>
      <c r="EE108" s="1024"/>
      <c r="EF108" s="1024"/>
      <c r="EG108" s="1024"/>
      <c r="EH108" s="1024"/>
      <c r="EI108" s="1024"/>
      <c r="EJ108" s="1024"/>
      <c r="EK108" s="1024"/>
      <c r="EL108" s="1024"/>
      <c r="EM108" s="1024"/>
      <c r="EN108" s="1024"/>
      <c r="EO108" s="1024"/>
      <c r="EP108" s="1024"/>
      <c r="EQ108" s="1024"/>
      <c r="ER108" s="1024"/>
      <c r="ES108" s="1024"/>
      <c r="ET108" s="1024"/>
      <c r="EU108" s="1024"/>
      <c r="EV108" s="1024"/>
      <c r="EW108" s="1024"/>
    </row>
    <row r="109" spans="2:153" ht="12.75" customHeight="1" x14ac:dyDescent="0.25">
      <c r="B109" s="1024"/>
      <c r="C109" s="1024"/>
      <c r="D109" s="1024"/>
      <c r="E109" s="1024"/>
      <c r="F109" s="1024"/>
      <c r="G109" s="1024"/>
      <c r="H109" s="1024"/>
      <c r="I109" s="1024"/>
      <c r="J109" s="1024"/>
      <c r="K109" s="1024"/>
      <c r="L109" s="1024"/>
      <c r="M109" s="1024"/>
      <c r="N109" s="1024"/>
      <c r="O109" s="1024"/>
      <c r="P109" s="1024"/>
      <c r="Q109" s="1024"/>
      <c r="R109" s="1024"/>
      <c r="S109" s="1024"/>
      <c r="T109" s="1024"/>
      <c r="U109" s="1024"/>
      <c r="V109" s="1024"/>
      <c r="W109" s="1024"/>
      <c r="X109" s="1024"/>
      <c r="Y109" s="1024"/>
      <c r="Z109" s="1024"/>
      <c r="AA109" s="1024"/>
      <c r="AB109" s="1024"/>
      <c r="AC109" s="1024"/>
      <c r="AD109" s="1024"/>
      <c r="AE109" s="1024"/>
      <c r="AF109" s="1024"/>
      <c r="AG109" s="1024"/>
      <c r="AH109" s="1024"/>
      <c r="AI109" s="1024"/>
      <c r="AJ109" s="1024"/>
      <c r="AK109" s="1024"/>
      <c r="AL109" s="1024"/>
      <c r="AM109" s="1024"/>
      <c r="AN109" s="1024"/>
      <c r="AO109" s="1024"/>
      <c r="AP109" s="1024"/>
      <c r="AQ109" s="1024"/>
      <c r="AR109" s="1024"/>
      <c r="AS109" s="1024"/>
      <c r="AT109" s="1024"/>
      <c r="AU109" s="1024"/>
      <c r="AV109" s="1024"/>
      <c r="AW109" s="1024"/>
      <c r="AX109" s="1024"/>
      <c r="AY109" s="1024"/>
      <c r="AZ109" s="1024"/>
      <c r="BA109" s="1024"/>
      <c r="BB109" s="1024"/>
      <c r="BC109" s="1024"/>
      <c r="BD109" s="1024"/>
      <c r="BE109" s="1024"/>
      <c r="BF109" s="1024"/>
      <c r="BG109" s="1024"/>
      <c r="BH109" s="1024"/>
      <c r="BI109" s="1024"/>
      <c r="BJ109" s="1024"/>
      <c r="BK109" s="1024"/>
      <c r="BL109" s="1024"/>
      <c r="BM109" s="1024"/>
      <c r="BN109" s="1024"/>
      <c r="BO109" s="1024"/>
      <c r="BP109" s="1024"/>
      <c r="BQ109" s="1024"/>
      <c r="BR109" s="1024"/>
      <c r="BS109" s="1024"/>
      <c r="BT109" s="1024"/>
      <c r="BU109" s="1024"/>
      <c r="BV109" s="1024"/>
      <c r="BW109" s="1024"/>
      <c r="BX109" s="1024"/>
      <c r="BY109" s="1024"/>
      <c r="BZ109" s="1024"/>
      <c r="CA109" s="1024"/>
      <c r="CB109" s="1024"/>
      <c r="CC109" s="1024"/>
      <c r="CD109" s="1024"/>
      <c r="CE109" s="1024"/>
      <c r="CF109" s="1024"/>
      <c r="CG109" s="1024"/>
      <c r="CH109" s="1024"/>
      <c r="CI109" s="1024"/>
      <c r="CJ109" s="1024"/>
      <c r="CK109" s="1024"/>
      <c r="CL109" s="1024"/>
      <c r="CM109" s="1024"/>
      <c r="CN109" s="1024"/>
      <c r="CO109" s="1024"/>
      <c r="CP109" s="1024"/>
      <c r="CQ109" s="1024"/>
      <c r="CR109" s="1024"/>
      <c r="CS109" s="1024"/>
      <c r="CT109" s="1024"/>
      <c r="CU109" s="1024"/>
      <c r="CV109" s="1024"/>
      <c r="CW109" s="1024"/>
      <c r="CX109" s="1024"/>
      <c r="CY109" s="1024"/>
      <c r="CZ109" s="1024"/>
      <c r="DA109" s="1024"/>
      <c r="DB109" s="1024"/>
      <c r="DC109" s="1024"/>
      <c r="DD109" s="1024"/>
      <c r="DE109" s="1024"/>
      <c r="DF109" s="1024"/>
      <c r="DG109" s="1024"/>
      <c r="DH109" s="1024"/>
      <c r="DI109" s="1024"/>
      <c r="DJ109" s="1024"/>
      <c r="DK109" s="1024"/>
      <c r="DL109" s="1024"/>
      <c r="DM109" s="1024"/>
      <c r="DN109" s="1024"/>
      <c r="DO109" s="1024"/>
      <c r="DP109" s="1024"/>
      <c r="DQ109" s="1024"/>
      <c r="DR109" s="1024"/>
      <c r="DS109" s="1024"/>
      <c r="DT109" s="1024"/>
      <c r="DU109" s="1024"/>
      <c r="DV109" s="1024"/>
      <c r="DW109" s="1024"/>
      <c r="DX109" s="1024"/>
      <c r="DY109" s="1024"/>
      <c r="DZ109" s="1024"/>
      <c r="EA109" s="1024"/>
      <c r="EB109" s="1024"/>
      <c r="EC109" s="1024"/>
      <c r="ED109" s="1024"/>
      <c r="EE109" s="1024"/>
      <c r="EF109" s="1024"/>
      <c r="EG109" s="1024"/>
      <c r="EH109" s="1024"/>
      <c r="EI109" s="1024"/>
      <c r="EJ109" s="1024"/>
      <c r="EK109" s="1024"/>
      <c r="EL109" s="1024"/>
      <c r="EM109" s="1024"/>
      <c r="EN109" s="1024"/>
      <c r="EO109" s="1024"/>
      <c r="EP109" s="1024"/>
      <c r="EQ109" s="1024"/>
      <c r="ER109" s="1024"/>
      <c r="ES109" s="1024"/>
      <c r="ET109" s="1024"/>
      <c r="EU109" s="1024"/>
      <c r="EV109" s="1024"/>
      <c r="EW109" s="1024"/>
    </row>
    <row r="110" spans="2:153" ht="12.75" customHeight="1" x14ac:dyDescent="0.25">
      <c r="B110" s="1024"/>
      <c r="C110" s="1024"/>
      <c r="D110" s="1024"/>
      <c r="E110" s="1024"/>
      <c r="F110" s="1024"/>
      <c r="G110" s="1024"/>
      <c r="H110" s="1024"/>
      <c r="I110" s="1024"/>
      <c r="J110" s="1024"/>
      <c r="K110" s="1024"/>
      <c r="L110" s="1024"/>
      <c r="M110" s="1024"/>
      <c r="N110" s="1024"/>
      <c r="O110" s="1024"/>
      <c r="P110" s="1024"/>
      <c r="Q110" s="1024"/>
      <c r="R110" s="1024"/>
      <c r="S110" s="1024"/>
      <c r="T110" s="1024"/>
      <c r="U110" s="1024"/>
      <c r="V110" s="1024"/>
      <c r="W110" s="1024"/>
      <c r="X110" s="1024"/>
      <c r="Y110" s="1024"/>
      <c r="Z110" s="1024"/>
      <c r="AA110" s="1024"/>
      <c r="AB110" s="1024"/>
      <c r="AC110" s="1024"/>
      <c r="AD110" s="1024"/>
      <c r="AE110" s="1024"/>
      <c r="AF110" s="1024"/>
      <c r="AG110" s="1024"/>
      <c r="AH110" s="1024"/>
      <c r="AI110" s="1024"/>
      <c r="AJ110" s="1024"/>
      <c r="AK110" s="1024"/>
      <c r="AL110" s="1024"/>
      <c r="AM110" s="1024"/>
      <c r="AN110" s="1024"/>
      <c r="AO110" s="1024"/>
      <c r="AP110" s="1024"/>
      <c r="AQ110" s="1024"/>
      <c r="AR110" s="1024"/>
      <c r="AS110" s="1024"/>
      <c r="AT110" s="1024"/>
      <c r="AU110" s="1024"/>
      <c r="AV110" s="1024"/>
      <c r="AW110" s="1024"/>
      <c r="AX110" s="1024"/>
      <c r="AY110" s="1024"/>
      <c r="AZ110" s="1024"/>
      <c r="BA110" s="1024"/>
      <c r="BB110" s="1024"/>
      <c r="BC110" s="1024"/>
      <c r="BD110" s="1024"/>
      <c r="BE110" s="1024"/>
      <c r="BF110" s="1024"/>
      <c r="BG110" s="1024"/>
      <c r="BH110" s="1024"/>
      <c r="BI110" s="1024"/>
      <c r="BJ110" s="1024"/>
      <c r="BK110" s="1024"/>
      <c r="BL110" s="1024"/>
      <c r="BM110" s="1024"/>
      <c r="BN110" s="1024"/>
      <c r="BO110" s="1024"/>
      <c r="BP110" s="1024"/>
      <c r="BQ110" s="1024"/>
      <c r="BR110" s="1024"/>
      <c r="BS110" s="1024"/>
      <c r="BT110" s="1024"/>
      <c r="BU110" s="1024"/>
      <c r="BV110" s="1024"/>
      <c r="BW110" s="1024"/>
      <c r="BX110" s="1024"/>
      <c r="BY110" s="1024"/>
      <c r="BZ110" s="1024"/>
      <c r="CA110" s="1024"/>
      <c r="CB110" s="1024"/>
      <c r="CC110" s="1024"/>
      <c r="CD110" s="1024"/>
      <c r="CE110" s="1024"/>
      <c r="CF110" s="1024"/>
      <c r="CG110" s="1024"/>
      <c r="CH110" s="1024"/>
      <c r="CI110" s="1024"/>
      <c r="CJ110" s="1024"/>
      <c r="CK110" s="1024"/>
      <c r="CL110" s="1024"/>
      <c r="CM110" s="1024"/>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4"/>
      <c r="DG110" s="1024"/>
      <c r="DH110" s="1024"/>
      <c r="DI110" s="1024"/>
      <c r="DJ110" s="1024"/>
      <c r="DK110" s="1024"/>
      <c r="DL110" s="1024"/>
      <c r="DM110" s="1024"/>
      <c r="DN110" s="1024"/>
      <c r="DO110" s="1024"/>
      <c r="DP110" s="1024"/>
      <c r="DQ110" s="1024"/>
      <c r="DR110" s="1024"/>
      <c r="DS110" s="1024"/>
      <c r="DT110" s="1024"/>
      <c r="DU110" s="1024"/>
      <c r="DV110" s="1024"/>
      <c r="DW110" s="1024"/>
      <c r="DX110" s="1024"/>
      <c r="DY110" s="1024"/>
      <c r="DZ110" s="1024"/>
      <c r="EA110" s="1024"/>
      <c r="EB110" s="1024"/>
      <c r="EC110" s="1024"/>
      <c r="ED110" s="1024"/>
      <c r="EE110" s="1024"/>
      <c r="EF110" s="1024"/>
      <c r="EG110" s="1024"/>
      <c r="EH110" s="1024"/>
      <c r="EI110" s="1024"/>
      <c r="EJ110" s="1024"/>
      <c r="EK110" s="1024"/>
      <c r="EL110" s="1024"/>
      <c r="EM110" s="1024"/>
      <c r="EN110" s="1024"/>
      <c r="EO110" s="1024"/>
      <c r="EP110" s="1024"/>
      <c r="EQ110" s="1024"/>
      <c r="ER110" s="1024"/>
      <c r="ES110" s="1024"/>
      <c r="ET110" s="1024"/>
      <c r="EU110" s="1024"/>
      <c r="EV110" s="1024"/>
      <c r="EW110" s="1024"/>
    </row>
    <row r="111" spans="2:153" ht="12.75" customHeight="1" x14ac:dyDescent="0.25">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4"/>
      <c r="AA111" s="1024"/>
      <c r="AB111" s="1024"/>
      <c r="AC111" s="1024"/>
      <c r="AD111" s="1024"/>
      <c r="AE111" s="1024"/>
      <c r="AF111" s="1024"/>
      <c r="AG111" s="1024"/>
      <c r="AH111" s="1024"/>
      <c r="AI111" s="1024"/>
      <c r="AJ111" s="1024"/>
      <c r="AK111" s="1024"/>
      <c r="AL111" s="1024"/>
      <c r="AM111" s="1024"/>
      <c r="AN111" s="1024"/>
      <c r="AO111" s="1024"/>
      <c r="AP111" s="1024"/>
      <c r="AQ111" s="1024"/>
      <c r="AR111" s="1024"/>
      <c r="AS111" s="1024"/>
      <c r="AT111" s="1024"/>
      <c r="AU111" s="1024"/>
      <c r="AV111" s="1024"/>
      <c r="AW111" s="1024"/>
      <c r="AX111" s="1024"/>
      <c r="AY111" s="1024"/>
      <c r="AZ111" s="1024"/>
      <c r="BA111" s="1024"/>
      <c r="BB111" s="1024"/>
      <c r="BC111" s="1024"/>
      <c r="BD111" s="1024"/>
      <c r="BE111" s="1024"/>
      <c r="BF111" s="1024"/>
      <c r="BG111" s="1024"/>
      <c r="BH111" s="1024"/>
      <c r="BI111" s="1024"/>
      <c r="BJ111" s="1024"/>
      <c r="BK111" s="1024"/>
      <c r="BL111" s="1024"/>
      <c r="BM111" s="1024"/>
      <c r="BN111" s="1024"/>
      <c r="BO111" s="1024"/>
      <c r="BP111" s="1024"/>
      <c r="BQ111" s="1024"/>
      <c r="BR111" s="1024"/>
      <c r="BS111" s="1024"/>
      <c r="BT111" s="1024"/>
      <c r="BU111" s="1024"/>
      <c r="BV111" s="1024"/>
      <c r="BW111" s="1024"/>
      <c r="BX111" s="1024"/>
      <c r="BY111" s="1024"/>
      <c r="BZ111" s="1024"/>
      <c r="CA111" s="1024"/>
      <c r="CB111" s="1024"/>
      <c r="CC111" s="1024"/>
      <c r="CD111" s="1024"/>
      <c r="CE111" s="1024"/>
      <c r="CF111" s="1024"/>
      <c r="CG111" s="1024"/>
      <c r="CH111" s="1024"/>
      <c r="CI111" s="1024"/>
      <c r="CJ111" s="1024"/>
      <c r="CK111" s="1024"/>
      <c r="CL111" s="1024"/>
      <c r="CM111" s="1024"/>
      <c r="CN111" s="1024"/>
      <c r="CO111" s="1024"/>
      <c r="CP111" s="1024"/>
      <c r="CQ111" s="1024"/>
      <c r="CR111" s="1024"/>
      <c r="CS111" s="1024"/>
      <c r="CT111" s="1024"/>
      <c r="CU111" s="1024"/>
      <c r="CV111" s="1024"/>
      <c r="CW111" s="1024"/>
      <c r="CX111" s="1024"/>
      <c r="CY111" s="1024"/>
      <c r="CZ111" s="1024"/>
      <c r="DA111" s="1024"/>
      <c r="DB111" s="1024"/>
      <c r="DC111" s="1024"/>
      <c r="DD111" s="1024"/>
      <c r="DE111" s="1024"/>
      <c r="DF111" s="1024"/>
      <c r="DG111" s="1024"/>
      <c r="DH111" s="1024"/>
      <c r="DI111" s="1024"/>
      <c r="DJ111" s="1024"/>
      <c r="DK111" s="1024"/>
      <c r="DL111" s="1024"/>
      <c r="DM111" s="1024"/>
      <c r="DN111" s="1024"/>
      <c r="DO111" s="1024"/>
      <c r="DP111" s="1024"/>
      <c r="DQ111" s="1024"/>
      <c r="DR111" s="1024"/>
      <c r="DS111" s="1024"/>
      <c r="DT111" s="1024"/>
      <c r="DU111" s="1024"/>
      <c r="DV111" s="1024"/>
      <c r="DW111" s="1024"/>
      <c r="DX111" s="1024"/>
      <c r="DY111" s="1024"/>
      <c r="DZ111" s="1024"/>
      <c r="EA111" s="1024"/>
      <c r="EB111" s="1024"/>
      <c r="EC111" s="1024"/>
      <c r="ED111" s="1024"/>
      <c r="EE111" s="1024"/>
      <c r="EF111" s="1024"/>
      <c r="EG111" s="1024"/>
      <c r="EH111" s="1024"/>
      <c r="EI111" s="1024"/>
      <c r="EJ111" s="1024"/>
      <c r="EK111" s="1024"/>
      <c r="EL111" s="1024"/>
      <c r="EM111" s="1024"/>
      <c r="EN111" s="1024"/>
      <c r="EO111" s="1024"/>
      <c r="EP111" s="1024"/>
      <c r="EQ111" s="1024"/>
      <c r="ER111" s="1024"/>
      <c r="ES111" s="1024"/>
      <c r="ET111" s="1024"/>
      <c r="EU111" s="1024"/>
      <c r="EV111" s="1024"/>
      <c r="EW111" s="1024"/>
    </row>
    <row r="112" spans="2:153" ht="12.75" customHeight="1" x14ac:dyDescent="0.25">
      <c r="B112" s="1024"/>
      <c r="C112" s="1024"/>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4"/>
      <c r="AA112" s="1024"/>
      <c r="AB112" s="1024"/>
      <c r="AC112" s="1024"/>
      <c r="AD112" s="1024"/>
      <c r="AE112" s="1024"/>
      <c r="AF112" s="1024"/>
      <c r="AG112" s="1024"/>
      <c r="AH112" s="1024"/>
      <c r="AI112" s="1024"/>
      <c r="AJ112" s="1024"/>
      <c r="AK112" s="1024"/>
      <c r="AL112" s="1024"/>
      <c r="AM112" s="1024"/>
      <c r="AN112" s="1024"/>
      <c r="AO112" s="1024"/>
      <c r="AP112" s="1024"/>
      <c r="AQ112" s="1024"/>
      <c r="AR112" s="1024"/>
      <c r="AS112" s="1024"/>
      <c r="AT112" s="1024"/>
      <c r="AU112" s="1024"/>
      <c r="AV112" s="1024"/>
      <c r="AW112" s="1024"/>
      <c r="AX112" s="1024"/>
      <c r="AY112" s="1024"/>
      <c r="AZ112" s="1024"/>
      <c r="BA112" s="1024"/>
      <c r="BB112" s="1024"/>
      <c r="BC112" s="1024"/>
      <c r="BD112" s="1024"/>
      <c r="BE112" s="1024"/>
      <c r="BF112" s="1024"/>
      <c r="BG112" s="1024"/>
      <c r="BH112" s="1024"/>
      <c r="BI112" s="1024"/>
      <c r="BJ112" s="1024"/>
      <c r="BK112" s="1024"/>
      <c r="BL112" s="1024"/>
      <c r="BM112" s="1024"/>
      <c r="BN112" s="1024"/>
      <c r="BO112" s="1024"/>
      <c r="BP112" s="1024"/>
      <c r="BQ112" s="1024"/>
      <c r="BR112" s="1024"/>
      <c r="BS112" s="1024"/>
      <c r="BT112" s="1024"/>
      <c r="BU112" s="1024"/>
      <c r="BV112" s="1024"/>
      <c r="BW112" s="1024"/>
      <c r="BX112" s="1024"/>
      <c r="BY112" s="1024"/>
      <c r="BZ112" s="1024"/>
      <c r="CA112" s="1024"/>
      <c r="CB112" s="1024"/>
      <c r="CC112" s="1024"/>
      <c r="CD112" s="1024"/>
      <c r="CE112" s="1024"/>
      <c r="CF112" s="1024"/>
      <c r="CG112" s="1024"/>
      <c r="CH112" s="1024"/>
      <c r="CI112" s="1024"/>
      <c r="CJ112" s="1024"/>
      <c r="CK112" s="1024"/>
      <c r="CL112" s="1024"/>
      <c r="CM112" s="1024"/>
      <c r="CN112" s="1024"/>
      <c r="CO112" s="1024"/>
      <c r="CP112" s="1024"/>
      <c r="CQ112" s="1024"/>
      <c r="CR112" s="1024"/>
      <c r="CS112" s="1024"/>
      <c r="CT112" s="1024"/>
      <c r="CU112" s="1024"/>
      <c r="CV112" s="1024"/>
      <c r="CW112" s="1024"/>
      <c r="CX112" s="1024"/>
      <c r="CY112" s="1024"/>
      <c r="CZ112" s="1024"/>
      <c r="DA112" s="1024"/>
      <c r="DB112" s="1024"/>
      <c r="DC112" s="1024"/>
      <c r="DD112" s="1024"/>
      <c r="DE112" s="1024"/>
      <c r="DF112" s="1024"/>
      <c r="DG112" s="1024"/>
      <c r="DH112" s="1024"/>
      <c r="DI112" s="1024"/>
      <c r="DJ112" s="1024"/>
      <c r="DK112" s="1024"/>
      <c r="DL112" s="1024"/>
      <c r="DM112" s="1024"/>
      <c r="DN112" s="1024"/>
      <c r="DO112" s="1024"/>
      <c r="DP112" s="1024"/>
      <c r="DQ112" s="1024"/>
      <c r="DR112" s="1024"/>
      <c r="DS112" s="1024"/>
      <c r="DT112" s="1024"/>
      <c r="DU112" s="1024"/>
      <c r="DV112" s="1024"/>
      <c r="DW112" s="1024"/>
      <c r="DX112" s="1024"/>
      <c r="DY112" s="1024"/>
      <c r="DZ112" s="1024"/>
      <c r="EA112" s="1024"/>
      <c r="EB112" s="1024"/>
      <c r="EC112" s="1024"/>
      <c r="ED112" s="1024"/>
      <c r="EE112" s="1024"/>
      <c r="EF112" s="1024"/>
      <c r="EG112" s="1024"/>
      <c r="EH112" s="1024"/>
      <c r="EI112" s="1024"/>
      <c r="EJ112" s="1024"/>
      <c r="EK112" s="1024"/>
      <c r="EL112" s="1024"/>
      <c r="EM112" s="1024"/>
      <c r="EN112" s="1024"/>
      <c r="EO112" s="1024"/>
      <c r="EP112" s="1024"/>
      <c r="EQ112" s="1024"/>
      <c r="ER112" s="1024"/>
      <c r="ES112" s="1024"/>
      <c r="ET112" s="1024"/>
      <c r="EU112" s="1024"/>
      <c r="EV112" s="1024"/>
      <c r="EW112" s="1024"/>
    </row>
    <row r="113" spans="2:153" ht="12.75" customHeight="1" x14ac:dyDescent="0.25">
      <c r="B113" s="1024"/>
      <c r="C113" s="1024"/>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1024"/>
      <c r="AE113" s="1024"/>
      <c r="AF113" s="1024"/>
      <c r="AG113" s="1024"/>
      <c r="AH113" s="1024"/>
      <c r="AI113" s="1024"/>
      <c r="AJ113" s="1024"/>
      <c r="AK113" s="1024"/>
      <c r="AL113" s="1024"/>
      <c r="AM113" s="1024"/>
      <c r="AN113" s="1024"/>
      <c r="AO113" s="1024"/>
      <c r="AP113" s="1024"/>
      <c r="AQ113" s="1024"/>
      <c r="AR113" s="1024"/>
      <c r="AS113" s="1024"/>
      <c r="AT113" s="1024"/>
      <c r="AU113" s="1024"/>
      <c r="AV113" s="1024"/>
      <c r="AW113" s="1024"/>
      <c r="AX113" s="1024"/>
      <c r="AY113" s="1024"/>
      <c r="AZ113" s="1024"/>
      <c r="BA113" s="1024"/>
      <c r="BB113" s="1024"/>
      <c r="BC113" s="1024"/>
      <c r="BD113" s="1024"/>
      <c r="BE113" s="1024"/>
      <c r="BF113" s="1024"/>
      <c r="BG113" s="1024"/>
      <c r="BH113" s="1024"/>
      <c r="BI113" s="1024"/>
      <c r="BJ113" s="1024"/>
      <c r="BK113" s="1024"/>
      <c r="BL113" s="1024"/>
      <c r="BM113" s="1024"/>
      <c r="BN113" s="1024"/>
      <c r="BO113" s="1024"/>
      <c r="BP113" s="1024"/>
      <c r="BQ113" s="1024"/>
      <c r="BR113" s="1024"/>
      <c r="BS113" s="1024"/>
      <c r="BT113" s="1024"/>
      <c r="BU113" s="1024"/>
      <c r="BV113" s="1024"/>
      <c r="BW113" s="1024"/>
      <c r="BX113" s="1024"/>
      <c r="BY113" s="1024"/>
      <c r="BZ113" s="1024"/>
      <c r="CA113" s="1024"/>
      <c r="CB113" s="1024"/>
      <c r="CC113" s="1024"/>
      <c r="CD113" s="1024"/>
      <c r="CE113" s="1024"/>
      <c r="CF113" s="1024"/>
      <c r="CG113" s="1024"/>
      <c r="CH113" s="1024"/>
      <c r="CI113" s="1024"/>
      <c r="CJ113" s="1024"/>
      <c r="CK113" s="1024"/>
      <c r="CL113" s="1024"/>
      <c r="CM113" s="1024"/>
      <c r="CN113" s="1024"/>
      <c r="CO113" s="1024"/>
      <c r="CP113" s="1024"/>
      <c r="CQ113" s="1024"/>
      <c r="CR113" s="1024"/>
      <c r="CS113" s="1024"/>
      <c r="CT113" s="1024"/>
      <c r="CU113" s="1024"/>
      <c r="CV113" s="1024"/>
      <c r="CW113" s="1024"/>
      <c r="CX113" s="1024"/>
      <c r="CY113" s="1024"/>
      <c r="CZ113" s="1024"/>
      <c r="DA113" s="1024"/>
      <c r="DB113" s="1024"/>
      <c r="DC113" s="1024"/>
      <c r="DD113" s="1024"/>
      <c r="DE113" s="1024"/>
      <c r="DF113" s="1024"/>
      <c r="DG113" s="1024"/>
      <c r="DH113" s="1024"/>
      <c r="DI113" s="1024"/>
      <c r="DJ113" s="1024"/>
      <c r="DK113" s="1024"/>
      <c r="DL113" s="1024"/>
      <c r="DM113" s="1024"/>
      <c r="DN113" s="1024"/>
      <c r="DO113" s="1024"/>
      <c r="DP113" s="1024"/>
      <c r="DQ113" s="1024"/>
      <c r="DR113" s="1024"/>
      <c r="DS113" s="1024"/>
      <c r="DT113" s="1024"/>
      <c r="DU113" s="1024"/>
      <c r="DV113" s="1024"/>
      <c r="DW113" s="1024"/>
      <c r="DX113" s="1024"/>
      <c r="DY113" s="1024"/>
      <c r="DZ113" s="1024"/>
      <c r="EA113" s="1024"/>
      <c r="EB113" s="1024"/>
      <c r="EC113" s="1024"/>
      <c r="ED113" s="1024"/>
      <c r="EE113" s="1024"/>
      <c r="EF113" s="1024"/>
      <c r="EG113" s="1024"/>
      <c r="EH113" s="1024"/>
      <c r="EI113" s="1024"/>
      <c r="EJ113" s="1024"/>
      <c r="EK113" s="1024"/>
      <c r="EL113" s="1024"/>
      <c r="EM113" s="1024"/>
      <c r="EN113" s="1024"/>
      <c r="EO113" s="1024"/>
      <c r="EP113" s="1024"/>
      <c r="EQ113" s="1024"/>
      <c r="ER113" s="1024"/>
      <c r="ES113" s="1024"/>
      <c r="ET113" s="1024"/>
      <c r="EU113" s="1024"/>
      <c r="EV113" s="1024"/>
      <c r="EW113" s="1024"/>
    </row>
    <row r="114" spans="2:153" ht="12.75" customHeight="1" x14ac:dyDescent="0.25">
      <c r="B114" s="1024"/>
      <c r="C114" s="1024"/>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4"/>
      <c r="AA114" s="1024"/>
      <c r="AB114" s="1024"/>
      <c r="AC114" s="1024"/>
      <c r="AD114" s="1024"/>
      <c r="AE114" s="1024"/>
      <c r="AF114" s="1024"/>
      <c r="AG114" s="1024"/>
      <c r="AH114" s="1024"/>
      <c r="AI114" s="1024"/>
      <c r="AJ114" s="1024"/>
      <c r="AK114" s="1024"/>
      <c r="AL114" s="1024"/>
      <c r="AM114" s="1024"/>
      <c r="AN114" s="1024"/>
      <c r="AO114" s="1024"/>
      <c r="AP114" s="1024"/>
      <c r="AQ114" s="1024"/>
      <c r="AR114" s="1024"/>
      <c r="AS114" s="1024"/>
      <c r="AT114" s="1024"/>
      <c r="AU114" s="1024"/>
      <c r="AV114" s="1024"/>
      <c r="AW114" s="1024"/>
      <c r="AX114" s="1024"/>
      <c r="AY114" s="1024"/>
      <c r="AZ114" s="1024"/>
      <c r="BA114" s="1024"/>
      <c r="BB114" s="1024"/>
      <c r="BC114" s="1024"/>
      <c r="BD114" s="1024"/>
      <c r="BE114" s="1024"/>
      <c r="BF114" s="1024"/>
      <c r="BG114" s="1024"/>
      <c r="BH114" s="1024"/>
      <c r="BI114" s="1024"/>
      <c r="BJ114" s="1024"/>
      <c r="BK114" s="1024"/>
      <c r="BL114" s="1024"/>
      <c r="BM114" s="1024"/>
      <c r="BN114" s="1024"/>
      <c r="BO114" s="1024"/>
      <c r="BP114" s="1024"/>
      <c r="BQ114" s="1024"/>
      <c r="BR114" s="1024"/>
      <c r="BS114" s="1024"/>
      <c r="BT114" s="1024"/>
      <c r="BU114" s="1024"/>
      <c r="BV114" s="1024"/>
      <c r="BW114" s="1024"/>
      <c r="BX114" s="1024"/>
      <c r="BY114" s="1024"/>
      <c r="BZ114" s="1024"/>
      <c r="CA114" s="1024"/>
      <c r="CB114" s="1024"/>
      <c r="CC114" s="1024"/>
      <c r="CD114" s="1024"/>
      <c r="CE114" s="1024"/>
      <c r="CF114" s="1024"/>
      <c r="CG114" s="1024"/>
      <c r="CH114" s="1024"/>
      <c r="CI114" s="1024"/>
      <c r="CJ114" s="1024"/>
      <c r="CK114" s="1024"/>
      <c r="CL114" s="1024"/>
      <c r="CM114" s="1024"/>
      <c r="CN114" s="1024"/>
      <c r="CO114" s="1024"/>
      <c r="CP114" s="1024"/>
      <c r="CQ114" s="1024"/>
      <c r="CR114" s="1024"/>
      <c r="CS114" s="1024"/>
      <c r="CT114" s="1024"/>
      <c r="CU114" s="1024"/>
      <c r="CV114" s="1024"/>
      <c r="CW114" s="1024"/>
      <c r="CX114" s="1024"/>
      <c r="CY114" s="1024"/>
      <c r="CZ114" s="1024"/>
      <c r="DA114" s="1024"/>
      <c r="DB114" s="1024"/>
      <c r="DC114" s="1024"/>
      <c r="DD114" s="1024"/>
      <c r="DE114" s="1024"/>
      <c r="DF114" s="1024"/>
      <c r="DG114" s="1024"/>
      <c r="DH114" s="1024"/>
      <c r="DI114" s="1024"/>
      <c r="DJ114" s="1024"/>
      <c r="DK114" s="1024"/>
      <c r="DL114" s="1024"/>
      <c r="DM114" s="1024"/>
      <c r="DN114" s="1024"/>
      <c r="DO114" s="1024"/>
      <c r="DP114" s="1024"/>
      <c r="DQ114" s="1024"/>
      <c r="DR114" s="1024"/>
      <c r="DS114" s="1024"/>
      <c r="DT114" s="1024"/>
      <c r="DU114" s="1024"/>
      <c r="DV114" s="1024"/>
      <c r="DW114" s="1024"/>
      <c r="DX114" s="1024"/>
      <c r="DY114" s="1024"/>
      <c r="DZ114" s="1024"/>
      <c r="EA114" s="1024"/>
      <c r="EB114" s="1024"/>
      <c r="EC114" s="1024"/>
      <c r="ED114" s="1024"/>
      <c r="EE114" s="1024"/>
      <c r="EF114" s="1024"/>
      <c r="EG114" s="1024"/>
      <c r="EH114" s="1024"/>
      <c r="EI114" s="1024"/>
      <c r="EJ114" s="1024"/>
      <c r="EK114" s="1024"/>
      <c r="EL114" s="1024"/>
      <c r="EM114" s="1024"/>
      <c r="EN114" s="1024"/>
      <c r="EO114" s="1024"/>
      <c r="EP114" s="1024"/>
      <c r="EQ114" s="1024"/>
      <c r="ER114" s="1024"/>
      <c r="ES114" s="1024"/>
      <c r="ET114" s="1024"/>
      <c r="EU114" s="1024"/>
      <c r="EV114" s="1024"/>
      <c r="EW114" s="1024"/>
    </row>
    <row r="115" spans="2:153" ht="12.75" customHeight="1" x14ac:dyDescent="0.25">
      <c r="B115" s="1024"/>
      <c r="C115" s="1024"/>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4"/>
      <c r="AK115" s="1024"/>
      <c r="AL115" s="1024"/>
      <c r="AM115" s="1024"/>
      <c r="AN115" s="1024"/>
      <c r="AO115" s="1024"/>
      <c r="AP115" s="1024"/>
      <c r="AQ115" s="1024"/>
      <c r="AR115" s="1024"/>
      <c r="AS115" s="1024"/>
      <c r="AT115" s="1024"/>
      <c r="AU115" s="1024"/>
      <c r="AV115" s="1024"/>
      <c r="AW115" s="1024"/>
      <c r="AX115" s="1024"/>
      <c r="AY115" s="1024"/>
      <c r="AZ115" s="1024"/>
      <c r="BA115" s="1024"/>
      <c r="BB115" s="1024"/>
      <c r="BC115" s="1024"/>
      <c r="BD115" s="1024"/>
      <c r="BE115" s="1024"/>
      <c r="BF115" s="1024"/>
      <c r="BG115" s="1024"/>
      <c r="BH115" s="1024"/>
      <c r="BI115" s="1024"/>
      <c r="BJ115" s="1024"/>
      <c r="BK115" s="1024"/>
      <c r="BL115" s="1024"/>
      <c r="BM115" s="1024"/>
      <c r="BN115" s="1024"/>
      <c r="BO115" s="1024"/>
      <c r="BP115" s="1024"/>
      <c r="BQ115" s="1024"/>
      <c r="BR115" s="1024"/>
      <c r="BS115" s="1024"/>
      <c r="BT115" s="1024"/>
      <c r="BU115" s="1024"/>
      <c r="BV115" s="1024"/>
      <c r="BW115" s="1024"/>
      <c r="BX115" s="1024"/>
      <c r="BY115" s="1024"/>
      <c r="BZ115" s="1024"/>
      <c r="CA115" s="1024"/>
      <c r="CB115" s="1024"/>
      <c r="CC115" s="1024"/>
      <c r="CD115" s="1024"/>
      <c r="CE115" s="1024"/>
      <c r="CF115" s="1024"/>
      <c r="CG115" s="1024"/>
      <c r="CH115" s="1024"/>
      <c r="CI115" s="1024"/>
      <c r="CJ115" s="1024"/>
      <c r="CK115" s="1024"/>
      <c r="CL115" s="1024"/>
      <c r="CM115" s="1024"/>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24"/>
      <c r="DG115" s="1024"/>
      <c r="DH115" s="1024"/>
      <c r="DI115" s="1024"/>
      <c r="DJ115" s="1024"/>
      <c r="DK115" s="1024"/>
      <c r="DL115" s="1024"/>
      <c r="DM115" s="1024"/>
      <c r="DN115" s="1024"/>
      <c r="DO115" s="1024"/>
      <c r="DP115" s="1024"/>
      <c r="DQ115" s="1024"/>
      <c r="DR115" s="1024"/>
      <c r="DS115" s="1024"/>
      <c r="DT115" s="1024"/>
      <c r="DU115" s="1024"/>
      <c r="DV115" s="1024"/>
      <c r="DW115" s="1024"/>
      <c r="DX115" s="1024"/>
      <c r="DY115" s="1024"/>
      <c r="DZ115" s="1024"/>
      <c r="EA115" s="1024"/>
      <c r="EB115" s="1024"/>
      <c r="EC115" s="1024"/>
      <c r="ED115" s="1024"/>
      <c r="EE115" s="1024"/>
      <c r="EF115" s="1024"/>
      <c r="EG115" s="1024"/>
      <c r="EH115" s="1024"/>
      <c r="EI115" s="1024"/>
      <c r="EJ115" s="1024"/>
      <c r="EK115" s="1024"/>
      <c r="EL115" s="1024"/>
      <c r="EM115" s="1024"/>
      <c r="EN115" s="1024"/>
      <c r="EO115" s="1024"/>
      <c r="EP115" s="1024"/>
      <c r="EQ115" s="1024"/>
      <c r="ER115" s="1024"/>
      <c r="ES115" s="1024"/>
      <c r="ET115" s="1024"/>
      <c r="EU115" s="1024"/>
      <c r="EV115" s="1024"/>
      <c r="EW115" s="1024"/>
    </row>
    <row r="116" spans="2:153" ht="12.75" customHeight="1" x14ac:dyDescent="0.25">
      <c r="B116" s="1024"/>
      <c r="C116" s="1024"/>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c r="AK116" s="1024"/>
      <c r="AL116" s="1024"/>
      <c r="AM116" s="1024"/>
      <c r="AN116" s="1024"/>
      <c r="AO116" s="1024"/>
      <c r="AP116" s="1024"/>
      <c r="AQ116" s="1024"/>
      <c r="AR116" s="1024"/>
      <c r="AS116" s="1024"/>
      <c r="AT116" s="1024"/>
      <c r="AU116" s="1024"/>
      <c r="AV116" s="1024"/>
      <c r="AW116" s="1024"/>
      <c r="AX116" s="1024"/>
      <c r="AY116" s="1024"/>
      <c r="AZ116" s="1024"/>
      <c r="BA116" s="1024"/>
      <c r="BB116" s="1024"/>
      <c r="BC116" s="1024"/>
      <c r="BD116" s="1024"/>
      <c r="BE116" s="1024"/>
      <c r="BF116" s="1024"/>
      <c r="BG116" s="1024"/>
      <c r="BH116" s="1024"/>
      <c r="BI116" s="1024"/>
      <c r="BJ116" s="1024"/>
      <c r="BK116" s="1024"/>
      <c r="BL116" s="1024"/>
      <c r="BM116" s="1024"/>
      <c r="BN116" s="1024"/>
      <c r="BO116" s="1024"/>
      <c r="BP116" s="1024"/>
      <c r="BQ116" s="1024"/>
      <c r="BR116" s="1024"/>
      <c r="BS116" s="1024"/>
      <c r="BT116" s="1024"/>
      <c r="BU116" s="1024"/>
      <c r="BV116" s="1024"/>
      <c r="BW116" s="1024"/>
      <c r="BX116" s="1024"/>
      <c r="BY116" s="1024"/>
      <c r="BZ116" s="1024"/>
      <c r="CA116" s="1024"/>
      <c r="CB116" s="1024"/>
      <c r="CC116" s="1024"/>
      <c r="CD116" s="1024"/>
      <c r="CE116" s="1024"/>
      <c r="CF116" s="1024"/>
      <c r="CG116" s="1024"/>
      <c r="CH116" s="1024"/>
      <c r="CI116" s="1024"/>
      <c r="CJ116" s="1024"/>
      <c r="CK116" s="1024"/>
      <c r="CL116" s="1024"/>
      <c r="CM116" s="1024"/>
      <c r="CN116" s="1024"/>
      <c r="CO116" s="1024"/>
      <c r="CP116" s="1024"/>
      <c r="CQ116" s="1024"/>
      <c r="CR116" s="1024"/>
      <c r="CS116" s="1024"/>
      <c r="CT116" s="1024"/>
      <c r="CU116" s="1024"/>
      <c r="CV116" s="1024"/>
      <c r="CW116" s="1024"/>
      <c r="CX116" s="1024"/>
      <c r="CY116" s="1024"/>
      <c r="CZ116" s="1024"/>
      <c r="DA116" s="1024"/>
      <c r="DB116" s="1024"/>
      <c r="DC116" s="1024"/>
      <c r="DD116" s="1024"/>
      <c r="DE116" s="1024"/>
      <c r="DF116" s="1024"/>
      <c r="DG116" s="1024"/>
      <c r="DH116" s="1024"/>
      <c r="DI116" s="1024"/>
      <c r="DJ116" s="1024"/>
      <c r="DK116" s="1024"/>
      <c r="DL116" s="1024"/>
      <c r="DM116" s="1024"/>
      <c r="DN116" s="1024"/>
      <c r="DO116" s="1024"/>
      <c r="DP116" s="1024"/>
      <c r="DQ116" s="1024"/>
      <c r="DR116" s="1024"/>
      <c r="DS116" s="1024"/>
      <c r="DT116" s="1024"/>
      <c r="DU116" s="1024"/>
      <c r="DV116" s="1024"/>
      <c r="DW116" s="1024"/>
      <c r="DX116" s="1024"/>
      <c r="DY116" s="1024"/>
      <c r="DZ116" s="1024"/>
      <c r="EA116" s="1024"/>
      <c r="EB116" s="1024"/>
      <c r="EC116" s="1024"/>
      <c r="ED116" s="1024"/>
      <c r="EE116" s="1024"/>
      <c r="EF116" s="1024"/>
      <c r="EG116" s="1024"/>
      <c r="EH116" s="1024"/>
      <c r="EI116" s="1024"/>
      <c r="EJ116" s="1024"/>
      <c r="EK116" s="1024"/>
      <c r="EL116" s="1024"/>
      <c r="EM116" s="1024"/>
      <c r="EN116" s="1024"/>
      <c r="EO116" s="1024"/>
      <c r="EP116" s="1024"/>
      <c r="EQ116" s="1024"/>
      <c r="ER116" s="1024"/>
      <c r="ES116" s="1024"/>
      <c r="ET116" s="1024"/>
      <c r="EU116" s="1024"/>
      <c r="EV116" s="1024"/>
      <c r="EW116" s="1024"/>
    </row>
    <row r="117" spans="2:153" ht="12.75" customHeight="1" x14ac:dyDescent="0.25">
      <c r="B117" s="1024"/>
      <c r="C117" s="1024"/>
      <c r="D117" s="1024"/>
      <c r="E117" s="1024"/>
      <c r="F117" s="1024"/>
      <c r="G117" s="1024"/>
      <c r="H117" s="1024"/>
      <c r="I117" s="1024"/>
      <c r="J117" s="1024"/>
      <c r="K117" s="1024"/>
      <c r="L117" s="1024"/>
      <c r="M117" s="1024"/>
      <c r="N117" s="1024"/>
      <c r="O117" s="1024"/>
      <c r="P117" s="1024"/>
      <c r="Q117" s="1024"/>
      <c r="R117" s="1024"/>
      <c r="S117" s="1024"/>
      <c r="T117" s="1024"/>
      <c r="U117" s="1024"/>
      <c r="V117" s="1024"/>
      <c r="W117" s="1024"/>
      <c r="X117" s="1024"/>
      <c r="Y117" s="1024"/>
      <c r="Z117" s="1024"/>
      <c r="AA117" s="1024"/>
      <c r="AB117" s="1024"/>
      <c r="AC117" s="1024"/>
      <c r="AD117" s="1024"/>
      <c r="AE117" s="1024"/>
      <c r="AF117" s="1024"/>
      <c r="AG117" s="1024"/>
      <c r="AH117" s="1024"/>
      <c r="AI117" s="1024"/>
      <c r="AJ117" s="1024"/>
      <c r="AK117" s="1024"/>
      <c r="AL117" s="1024"/>
      <c r="AM117" s="1024"/>
      <c r="AN117" s="1024"/>
      <c r="AO117" s="1024"/>
      <c r="AP117" s="1024"/>
      <c r="AQ117" s="1024"/>
      <c r="AR117" s="1024"/>
      <c r="AS117" s="1024"/>
      <c r="AT117" s="1024"/>
      <c r="AU117" s="1024"/>
      <c r="AV117" s="1024"/>
      <c r="AW117" s="1024"/>
      <c r="AX117" s="1024"/>
      <c r="AY117" s="1024"/>
      <c r="AZ117" s="1024"/>
      <c r="BA117" s="1024"/>
      <c r="BB117" s="1024"/>
      <c r="BC117" s="1024"/>
      <c r="BD117" s="1024"/>
      <c r="BE117" s="1024"/>
      <c r="BF117" s="1024"/>
      <c r="BG117" s="1024"/>
      <c r="BH117" s="1024"/>
      <c r="BI117" s="1024"/>
      <c r="BJ117" s="1024"/>
      <c r="BK117" s="1024"/>
      <c r="BL117" s="1024"/>
      <c r="BM117" s="1024"/>
      <c r="BN117" s="1024"/>
      <c r="BO117" s="1024"/>
      <c r="BP117" s="1024"/>
      <c r="BQ117" s="1024"/>
      <c r="BR117" s="1024"/>
      <c r="BS117" s="1024"/>
      <c r="BT117" s="1024"/>
      <c r="BU117" s="1024"/>
      <c r="BV117" s="1024"/>
      <c r="BW117" s="1024"/>
      <c r="BX117" s="1024"/>
      <c r="BY117" s="1024"/>
      <c r="BZ117" s="1024"/>
      <c r="CA117" s="1024"/>
      <c r="CB117" s="1024"/>
      <c r="CC117" s="1024"/>
      <c r="CD117" s="1024"/>
      <c r="CE117" s="1024"/>
      <c r="CF117" s="1024"/>
      <c r="CG117" s="1024"/>
      <c r="CH117" s="1024"/>
      <c r="CI117" s="1024"/>
      <c r="CJ117" s="1024"/>
      <c r="CK117" s="1024"/>
      <c r="CL117" s="1024"/>
      <c r="CM117" s="1024"/>
      <c r="CN117" s="1024"/>
      <c r="CO117" s="1024"/>
      <c r="CP117" s="1024"/>
      <c r="CQ117" s="1024"/>
      <c r="CR117" s="1024"/>
      <c r="CS117" s="1024"/>
      <c r="CT117" s="1024"/>
      <c r="CU117" s="1024"/>
      <c r="CV117" s="1024"/>
      <c r="CW117" s="1024"/>
      <c r="CX117" s="1024"/>
      <c r="CY117" s="1024"/>
      <c r="CZ117" s="1024"/>
      <c r="DA117" s="1024"/>
      <c r="DB117" s="1024"/>
      <c r="DC117" s="1024"/>
      <c r="DD117" s="1024"/>
      <c r="DE117" s="1024"/>
      <c r="DF117" s="1024"/>
      <c r="DG117" s="1024"/>
      <c r="DH117" s="1024"/>
      <c r="DI117" s="1024"/>
      <c r="DJ117" s="1024"/>
      <c r="DK117" s="1024"/>
      <c r="DL117" s="1024"/>
      <c r="DM117" s="1024"/>
      <c r="DN117" s="1024"/>
      <c r="DO117" s="1024"/>
      <c r="DP117" s="1024"/>
      <c r="DQ117" s="1024"/>
      <c r="DR117" s="1024"/>
      <c r="DS117" s="1024"/>
      <c r="DT117" s="1024"/>
      <c r="DU117" s="1024"/>
      <c r="DV117" s="1024"/>
      <c r="DW117" s="1024"/>
      <c r="DX117" s="1024"/>
      <c r="DY117" s="1024"/>
      <c r="DZ117" s="1024"/>
      <c r="EA117" s="1024"/>
      <c r="EB117" s="1024"/>
      <c r="EC117" s="1024"/>
      <c r="ED117" s="1024"/>
      <c r="EE117" s="1024"/>
      <c r="EF117" s="1024"/>
      <c r="EG117" s="1024"/>
      <c r="EH117" s="1024"/>
      <c r="EI117" s="1024"/>
      <c r="EJ117" s="1024"/>
      <c r="EK117" s="1024"/>
      <c r="EL117" s="1024"/>
      <c r="EM117" s="1024"/>
      <c r="EN117" s="1024"/>
      <c r="EO117" s="1024"/>
      <c r="EP117" s="1024"/>
      <c r="EQ117" s="1024"/>
      <c r="ER117" s="1024"/>
      <c r="ES117" s="1024"/>
      <c r="ET117" s="1024"/>
      <c r="EU117" s="1024"/>
      <c r="EV117" s="1024"/>
      <c r="EW117" s="1024"/>
    </row>
    <row r="118" spans="2:153" ht="12.75" customHeight="1" x14ac:dyDescent="0.25">
      <c r="B118" s="1024"/>
      <c r="C118" s="1024"/>
      <c r="D118" s="1024"/>
      <c r="E118" s="1024"/>
      <c r="F118" s="1024"/>
      <c r="G118" s="1024"/>
      <c r="H118" s="1024"/>
      <c r="I118" s="1024"/>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c r="AK118" s="1024"/>
      <c r="AL118" s="1024"/>
      <c r="AM118" s="1024"/>
      <c r="AN118" s="1024"/>
      <c r="AO118" s="1024"/>
      <c r="AP118" s="1024"/>
      <c r="AQ118" s="1024"/>
      <c r="AR118" s="1024"/>
      <c r="AS118" s="1024"/>
      <c r="AT118" s="1024"/>
      <c r="AU118" s="1024"/>
      <c r="AV118" s="1024"/>
      <c r="AW118" s="1024"/>
      <c r="AX118" s="1024"/>
      <c r="AY118" s="1024"/>
      <c r="AZ118" s="1024"/>
      <c r="BA118" s="1024"/>
      <c r="BB118" s="1024"/>
      <c r="BC118" s="1024"/>
      <c r="BD118" s="1024"/>
      <c r="BE118" s="1024"/>
      <c r="BF118" s="1024"/>
      <c r="BG118" s="1024"/>
      <c r="BH118" s="1024"/>
      <c r="BI118" s="1024"/>
      <c r="BJ118" s="1024"/>
      <c r="BK118" s="1024"/>
      <c r="BL118" s="1024"/>
      <c r="BM118" s="1024"/>
      <c r="BN118" s="1024"/>
      <c r="BO118" s="1024"/>
      <c r="BP118" s="1024"/>
      <c r="BQ118" s="1024"/>
      <c r="BR118" s="1024"/>
      <c r="BS118" s="1024"/>
      <c r="BT118" s="1024"/>
      <c r="BU118" s="1024"/>
      <c r="BV118" s="1024"/>
      <c r="BW118" s="1024"/>
      <c r="BX118" s="1024"/>
      <c r="BY118" s="1024"/>
      <c r="BZ118" s="1024"/>
      <c r="CA118" s="1024"/>
      <c r="CB118" s="1024"/>
      <c r="CC118" s="1024"/>
      <c r="CD118" s="1024"/>
      <c r="CE118" s="1024"/>
      <c r="CF118" s="1024"/>
      <c r="CG118" s="1024"/>
      <c r="CH118" s="1024"/>
      <c r="CI118" s="1024"/>
      <c r="CJ118" s="1024"/>
      <c r="CK118" s="1024"/>
      <c r="CL118" s="1024"/>
      <c r="CM118" s="1024"/>
      <c r="CN118" s="1024"/>
      <c r="CO118" s="1024"/>
      <c r="CP118" s="1024"/>
      <c r="CQ118" s="1024"/>
      <c r="CR118" s="1024"/>
      <c r="CS118" s="1024"/>
      <c r="CT118" s="1024"/>
      <c r="CU118" s="1024"/>
      <c r="CV118" s="1024"/>
      <c r="CW118" s="1024"/>
      <c r="CX118" s="1024"/>
      <c r="CY118" s="1024"/>
      <c r="CZ118" s="1024"/>
      <c r="DA118" s="1024"/>
      <c r="DB118" s="1024"/>
      <c r="DC118" s="1024"/>
      <c r="DD118" s="1024"/>
      <c r="DE118" s="1024"/>
      <c r="DF118" s="1024"/>
      <c r="DG118" s="1024"/>
      <c r="DH118" s="1024"/>
      <c r="DI118" s="1024"/>
      <c r="DJ118" s="1024"/>
      <c r="DK118" s="1024"/>
      <c r="DL118" s="1024"/>
      <c r="DM118" s="1024"/>
      <c r="DN118" s="1024"/>
      <c r="DO118" s="1024"/>
      <c r="DP118" s="1024"/>
      <c r="DQ118" s="1024"/>
      <c r="DR118" s="1024"/>
      <c r="DS118" s="1024"/>
      <c r="DT118" s="1024"/>
      <c r="DU118" s="1024"/>
      <c r="DV118" s="1024"/>
      <c r="DW118" s="1024"/>
      <c r="DX118" s="1024"/>
      <c r="DY118" s="1024"/>
      <c r="DZ118" s="1024"/>
      <c r="EA118" s="1024"/>
      <c r="EB118" s="1024"/>
      <c r="EC118" s="1024"/>
      <c r="ED118" s="1024"/>
      <c r="EE118" s="1024"/>
      <c r="EF118" s="1024"/>
      <c r="EG118" s="1024"/>
      <c r="EH118" s="1024"/>
      <c r="EI118" s="1024"/>
      <c r="EJ118" s="1024"/>
      <c r="EK118" s="1024"/>
      <c r="EL118" s="1024"/>
      <c r="EM118" s="1024"/>
      <c r="EN118" s="1024"/>
      <c r="EO118" s="1024"/>
      <c r="EP118" s="1024"/>
      <c r="EQ118" s="1024"/>
      <c r="ER118" s="1024"/>
      <c r="ES118" s="1024"/>
      <c r="ET118" s="1024"/>
      <c r="EU118" s="1024"/>
      <c r="EV118" s="1024"/>
      <c r="EW118" s="1024"/>
    </row>
    <row r="119" spans="2:153" ht="12.75" customHeight="1" x14ac:dyDescent="0.25">
      <c r="B119" s="1024"/>
      <c r="C119" s="1024"/>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4"/>
      <c r="AA119" s="1024"/>
      <c r="AB119" s="1024"/>
      <c r="AC119" s="1024"/>
      <c r="AD119" s="1024"/>
      <c r="AE119" s="1024"/>
      <c r="AF119" s="1024"/>
      <c r="AG119" s="1024"/>
      <c r="AH119" s="1024"/>
      <c r="AI119" s="1024"/>
      <c r="AJ119" s="1024"/>
      <c r="AK119" s="1024"/>
      <c r="AL119" s="1024"/>
      <c r="AM119" s="1024"/>
      <c r="AN119" s="1024"/>
      <c r="AO119" s="1024"/>
      <c r="AP119" s="1024"/>
      <c r="AQ119" s="1024"/>
      <c r="AR119" s="1024"/>
      <c r="AS119" s="1024"/>
      <c r="AT119" s="1024"/>
      <c r="AU119" s="1024"/>
      <c r="AV119" s="1024"/>
      <c r="AW119" s="1024"/>
      <c r="AX119" s="1024"/>
      <c r="AY119" s="1024"/>
      <c r="AZ119" s="1024"/>
      <c r="BA119" s="1024"/>
      <c r="BB119" s="1024"/>
      <c r="BC119" s="1024"/>
      <c r="BD119" s="1024"/>
      <c r="BE119" s="1024"/>
      <c r="BF119" s="1024"/>
      <c r="BG119" s="1024"/>
      <c r="BH119" s="1024"/>
      <c r="BI119" s="1024"/>
      <c r="BJ119" s="1024"/>
      <c r="BK119" s="1024"/>
      <c r="BL119" s="1024"/>
      <c r="BM119" s="1024"/>
      <c r="BN119" s="1024"/>
      <c r="BO119" s="1024"/>
      <c r="BP119" s="1024"/>
      <c r="BQ119" s="1024"/>
      <c r="BR119" s="1024"/>
      <c r="BS119" s="1024"/>
      <c r="BT119" s="1024"/>
      <c r="BU119" s="1024"/>
      <c r="BV119" s="1024"/>
      <c r="BW119" s="1024"/>
      <c r="BX119" s="1024"/>
      <c r="BY119" s="1024"/>
      <c r="BZ119" s="1024"/>
      <c r="CA119" s="1024"/>
      <c r="CB119" s="1024"/>
      <c r="CC119" s="1024"/>
      <c r="CD119" s="1024"/>
      <c r="CE119" s="1024"/>
      <c r="CF119" s="1024"/>
      <c r="CG119" s="1024"/>
      <c r="CH119" s="1024"/>
      <c r="CI119" s="1024"/>
      <c r="CJ119" s="1024"/>
      <c r="CK119" s="1024"/>
      <c r="CL119" s="1024"/>
      <c r="CM119" s="1024"/>
      <c r="CN119" s="1024"/>
      <c r="CO119" s="1024"/>
      <c r="CP119" s="1024"/>
      <c r="CQ119" s="1024"/>
      <c r="CR119" s="1024"/>
      <c r="CS119" s="1024"/>
      <c r="CT119" s="1024"/>
      <c r="CU119" s="1024"/>
      <c r="CV119" s="1024"/>
      <c r="CW119" s="1024"/>
      <c r="CX119" s="1024"/>
      <c r="CY119" s="1024"/>
      <c r="CZ119" s="1024"/>
      <c r="DA119" s="1024"/>
      <c r="DB119" s="1024"/>
      <c r="DC119" s="1024"/>
      <c r="DD119" s="1024"/>
      <c r="DE119" s="1024"/>
      <c r="DF119" s="1024"/>
      <c r="DG119" s="1024"/>
      <c r="DH119" s="1024"/>
      <c r="DI119" s="1024"/>
      <c r="DJ119" s="1024"/>
      <c r="DK119" s="1024"/>
      <c r="DL119" s="1024"/>
      <c r="DM119" s="1024"/>
      <c r="DN119" s="1024"/>
      <c r="DO119" s="1024"/>
      <c r="DP119" s="1024"/>
      <c r="DQ119" s="1024"/>
      <c r="DR119" s="1024"/>
      <c r="DS119" s="1024"/>
      <c r="DT119" s="1024"/>
      <c r="DU119" s="1024"/>
      <c r="DV119" s="1024"/>
      <c r="DW119" s="1024"/>
      <c r="DX119" s="1024"/>
      <c r="DY119" s="1024"/>
      <c r="DZ119" s="1024"/>
      <c r="EA119" s="1024"/>
      <c r="EB119" s="1024"/>
      <c r="EC119" s="1024"/>
      <c r="ED119" s="1024"/>
      <c r="EE119" s="1024"/>
      <c r="EF119" s="1024"/>
      <c r="EG119" s="1024"/>
      <c r="EH119" s="1024"/>
      <c r="EI119" s="1024"/>
      <c r="EJ119" s="1024"/>
      <c r="EK119" s="1024"/>
      <c r="EL119" s="1024"/>
      <c r="EM119" s="1024"/>
      <c r="EN119" s="1024"/>
      <c r="EO119" s="1024"/>
      <c r="EP119" s="1024"/>
      <c r="EQ119" s="1024"/>
      <c r="ER119" s="1024"/>
      <c r="ES119" s="1024"/>
      <c r="ET119" s="1024"/>
      <c r="EU119" s="1024"/>
      <c r="EV119" s="1024"/>
      <c r="EW119" s="1024"/>
    </row>
    <row r="120" spans="2:153" ht="12.75" customHeight="1" x14ac:dyDescent="0.25">
      <c r="B120" s="1024"/>
      <c r="C120" s="1024"/>
      <c r="D120" s="1024"/>
      <c r="E120" s="1024"/>
      <c r="F120" s="1024"/>
      <c r="G120" s="1024"/>
      <c r="H120" s="1024"/>
      <c r="I120" s="1024"/>
      <c r="J120" s="1024"/>
      <c r="K120" s="1024"/>
      <c r="L120" s="1024"/>
      <c r="M120" s="1024"/>
      <c r="N120" s="1024"/>
      <c r="O120" s="1024"/>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c r="AK120" s="1024"/>
      <c r="AL120" s="1024"/>
      <c r="AM120" s="1024"/>
      <c r="AN120" s="1024"/>
      <c r="AO120" s="1024"/>
      <c r="AP120" s="1024"/>
      <c r="AQ120" s="1024"/>
      <c r="AR120" s="1024"/>
      <c r="AS120" s="1024"/>
      <c r="AT120" s="1024"/>
      <c r="AU120" s="1024"/>
      <c r="AV120" s="1024"/>
      <c r="AW120" s="1024"/>
      <c r="AX120" s="1024"/>
      <c r="AY120" s="1024"/>
      <c r="AZ120" s="1024"/>
      <c r="BA120" s="1024"/>
      <c r="BB120" s="1024"/>
      <c r="BC120" s="1024"/>
      <c r="BD120" s="1024"/>
      <c r="BE120" s="1024"/>
      <c r="BF120" s="1024"/>
      <c r="BG120" s="1024"/>
      <c r="BH120" s="1024"/>
      <c r="BI120" s="1024"/>
      <c r="BJ120" s="1024"/>
      <c r="BK120" s="1024"/>
      <c r="BL120" s="1024"/>
      <c r="BM120" s="1024"/>
      <c r="BN120" s="1024"/>
      <c r="BO120" s="1024"/>
      <c r="BP120" s="1024"/>
      <c r="BQ120" s="1024"/>
      <c r="BR120" s="1024"/>
      <c r="BS120" s="1024"/>
      <c r="BT120" s="1024"/>
      <c r="BU120" s="1024"/>
      <c r="BV120" s="1024"/>
      <c r="BW120" s="1024"/>
      <c r="BX120" s="1024"/>
      <c r="BY120" s="1024"/>
      <c r="BZ120" s="1024"/>
      <c r="CA120" s="1024"/>
      <c r="CB120" s="1024"/>
      <c r="CC120" s="1024"/>
      <c r="CD120" s="1024"/>
      <c r="CE120" s="1024"/>
      <c r="CF120" s="1024"/>
      <c r="CG120" s="1024"/>
      <c r="CH120" s="1024"/>
      <c r="CI120" s="1024"/>
      <c r="CJ120" s="1024"/>
      <c r="CK120" s="1024"/>
      <c r="CL120" s="1024"/>
      <c r="CM120" s="1024"/>
      <c r="CN120" s="1024"/>
      <c r="CO120" s="1024"/>
      <c r="CP120" s="1024"/>
      <c r="CQ120" s="1024"/>
      <c r="CR120" s="1024"/>
      <c r="CS120" s="1024"/>
      <c r="CT120" s="1024"/>
      <c r="CU120" s="1024"/>
      <c r="CV120" s="1024"/>
      <c r="CW120" s="1024"/>
      <c r="CX120" s="1024"/>
      <c r="CY120" s="1024"/>
      <c r="CZ120" s="1024"/>
      <c r="DA120" s="1024"/>
      <c r="DB120" s="1024"/>
      <c r="DC120" s="1024"/>
      <c r="DD120" s="1024"/>
      <c r="DE120" s="1024"/>
      <c r="DF120" s="1024"/>
      <c r="DG120" s="1024"/>
      <c r="DH120" s="1024"/>
      <c r="DI120" s="1024"/>
      <c r="DJ120" s="1024"/>
      <c r="DK120" s="1024"/>
      <c r="DL120" s="1024"/>
      <c r="DM120" s="1024"/>
      <c r="DN120" s="1024"/>
      <c r="DO120" s="1024"/>
      <c r="DP120" s="1024"/>
      <c r="DQ120" s="1024"/>
      <c r="DR120" s="1024"/>
      <c r="DS120" s="1024"/>
      <c r="DT120" s="1024"/>
      <c r="DU120" s="1024"/>
      <c r="DV120" s="1024"/>
      <c r="DW120" s="1024"/>
      <c r="DX120" s="1024"/>
      <c r="DY120" s="1024"/>
      <c r="DZ120" s="1024"/>
      <c r="EA120" s="1024"/>
      <c r="EB120" s="1024"/>
      <c r="EC120" s="1024"/>
      <c r="ED120" s="1024"/>
      <c r="EE120" s="1024"/>
      <c r="EF120" s="1024"/>
      <c r="EG120" s="1024"/>
      <c r="EH120" s="1024"/>
      <c r="EI120" s="1024"/>
      <c r="EJ120" s="1024"/>
      <c r="EK120" s="1024"/>
      <c r="EL120" s="1024"/>
      <c r="EM120" s="1024"/>
      <c r="EN120" s="1024"/>
      <c r="EO120" s="1024"/>
      <c r="EP120" s="1024"/>
      <c r="EQ120" s="1024"/>
      <c r="ER120" s="1024"/>
      <c r="ES120" s="1024"/>
      <c r="ET120" s="1024"/>
      <c r="EU120" s="1024"/>
      <c r="EV120" s="1024"/>
      <c r="EW120" s="1024"/>
    </row>
    <row r="121" spans="2:153" ht="12.75" customHeight="1" x14ac:dyDescent="0.25">
      <c r="B121" s="1024"/>
      <c r="C121" s="1024"/>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4"/>
      <c r="AA121" s="1024"/>
      <c r="AB121" s="1024"/>
      <c r="AC121" s="1024"/>
      <c r="AD121" s="1024"/>
      <c r="AE121" s="1024"/>
      <c r="AF121" s="1024"/>
      <c r="AG121" s="1024"/>
      <c r="AH121" s="1024"/>
      <c r="AI121" s="1024"/>
      <c r="AJ121" s="1024"/>
      <c r="AK121" s="1024"/>
      <c r="AL121" s="1024"/>
      <c r="AM121" s="1024"/>
      <c r="AN121" s="1024"/>
      <c r="AO121" s="1024"/>
      <c r="AP121" s="1024"/>
      <c r="AQ121" s="1024"/>
      <c r="AR121" s="1024"/>
      <c r="AS121" s="1024"/>
      <c r="AT121" s="1024"/>
      <c r="AU121" s="1024"/>
      <c r="AV121" s="1024"/>
      <c r="AW121" s="1024"/>
      <c r="AX121" s="1024"/>
      <c r="AY121" s="1024"/>
      <c r="AZ121" s="1024"/>
      <c r="BA121" s="1024"/>
      <c r="BB121" s="1024"/>
      <c r="BC121" s="1024"/>
      <c r="BD121" s="1024"/>
      <c r="BE121" s="1024"/>
      <c r="BF121" s="1024"/>
      <c r="BG121" s="1024"/>
      <c r="BH121" s="1024"/>
      <c r="BI121" s="1024"/>
      <c r="BJ121" s="1024"/>
      <c r="BK121" s="1024"/>
      <c r="BL121" s="1024"/>
      <c r="BM121" s="1024"/>
      <c r="BN121" s="1024"/>
      <c r="BO121" s="1024"/>
      <c r="BP121" s="1024"/>
      <c r="BQ121" s="1024"/>
      <c r="BR121" s="1024"/>
      <c r="BS121" s="1024"/>
      <c r="BT121" s="1024"/>
      <c r="BU121" s="1024"/>
      <c r="BV121" s="1024"/>
      <c r="BW121" s="1024"/>
      <c r="BX121" s="1024"/>
      <c r="BY121" s="1024"/>
      <c r="BZ121" s="1024"/>
      <c r="CA121" s="1024"/>
      <c r="CB121" s="1024"/>
      <c r="CC121" s="1024"/>
      <c r="CD121" s="1024"/>
      <c r="CE121" s="1024"/>
      <c r="CF121" s="1024"/>
      <c r="CG121" s="1024"/>
      <c r="CH121" s="1024"/>
      <c r="CI121" s="1024"/>
      <c r="CJ121" s="1024"/>
      <c r="CK121" s="1024"/>
      <c r="CL121" s="1024"/>
      <c r="CM121" s="1024"/>
      <c r="CN121" s="1024"/>
      <c r="CO121" s="1024"/>
      <c r="CP121" s="1024"/>
      <c r="CQ121" s="1024"/>
      <c r="CR121" s="1024"/>
      <c r="CS121" s="1024"/>
      <c r="CT121" s="1024"/>
      <c r="CU121" s="1024"/>
      <c r="CV121" s="1024"/>
      <c r="CW121" s="1024"/>
      <c r="CX121" s="1024"/>
      <c r="CY121" s="1024"/>
      <c r="CZ121" s="1024"/>
      <c r="DA121" s="1024"/>
      <c r="DB121" s="1024"/>
      <c r="DC121" s="1024"/>
      <c r="DD121" s="1024"/>
      <c r="DE121" s="1024"/>
      <c r="DF121" s="1024"/>
      <c r="DG121" s="1024"/>
      <c r="DH121" s="1024"/>
      <c r="DI121" s="1024"/>
      <c r="DJ121" s="1024"/>
      <c r="DK121" s="1024"/>
      <c r="DL121" s="1024"/>
      <c r="DM121" s="1024"/>
      <c r="DN121" s="1024"/>
      <c r="DO121" s="1024"/>
      <c r="DP121" s="1024"/>
      <c r="DQ121" s="1024"/>
      <c r="DR121" s="1024"/>
      <c r="DS121" s="1024"/>
      <c r="DT121" s="1024"/>
      <c r="DU121" s="1024"/>
      <c r="DV121" s="1024"/>
      <c r="DW121" s="1024"/>
      <c r="DX121" s="1024"/>
      <c r="DY121" s="1024"/>
      <c r="DZ121" s="1024"/>
      <c r="EA121" s="1024"/>
      <c r="EB121" s="1024"/>
      <c r="EC121" s="1024"/>
      <c r="ED121" s="1024"/>
      <c r="EE121" s="1024"/>
      <c r="EF121" s="1024"/>
      <c r="EG121" s="1024"/>
      <c r="EH121" s="1024"/>
      <c r="EI121" s="1024"/>
      <c r="EJ121" s="1024"/>
      <c r="EK121" s="1024"/>
      <c r="EL121" s="1024"/>
      <c r="EM121" s="1024"/>
      <c r="EN121" s="1024"/>
      <c r="EO121" s="1024"/>
      <c r="EP121" s="1024"/>
      <c r="EQ121" s="1024"/>
      <c r="ER121" s="1024"/>
      <c r="ES121" s="1024"/>
      <c r="ET121" s="1024"/>
      <c r="EU121" s="1024"/>
      <c r="EV121" s="1024"/>
      <c r="EW121" s="1024"/>
    </row>
    <row r="122" spans="2:153" ht="12.75" customHeight="1" x14ac:dyDescent="0.25">
      <c r="B122" s="1024"/>
      <c r="C122" s="1024"/>
      <c r="D122" s="1024"/>
      <c r="E122" s="1024"/>
      <c r="F122" s="1024"/>
      <c r="G122" s="1024"/>
      <c r="H122" s="1024"/>
      <c r="I122" s="1024"/>
      <c r="J122" s="1024"/>
      <c r="K122" s="1024"/>
      <c r="L122" s="1024"/>
      <c r="M122" s="1024"/>
      <c r="N122" s="1024"/>
      <c r="O122" s="1024"/>
      <c r="P122" s="1024"/>
      <c r="Q122" s="1024"/>
      <c r="R122" s="1024"/>
      <c r="S122" s="1024"/>
      <c r="T122" s="1024"/>
      <c r="U122" s="1024"/>
      <c r="V122" s="1024"/>
      <c r="W122" s="1024"/>
      <c r="X122" s="1024"/>
      <c r="Y122" s="1024"/>
      <c r="Z122" s="1024"/>
      <c r="AA122" s="1024"/>
      <c r="AB122" s="1024"/>
      <c r="AC122" s="1024"/>
      <c r="AD122" s="1024"/>
      <c r="AE122" s="1024"/>
      <c r="AF122" s="1024"/>
      <c r="AG122" s="1024"/>
      <c r="AH122" s="1024"/>
      <c r="AI122" s="1024"/>
      <c r="AJ122" s="1024"/>
      <c r="AK122" s="1024"/>
      <c r="AL122" s="1024"/>
      <c r="AM122" s="1024"/>
      <c r="AN122" s="1024"/>
      <c r="AO122" s="1024"/>
      <c r="AP122" s="1024"/>
      <c r="AQ122" s="1024"/>
      <c r="AR122" s="1024"/>
      <c r="AS122" s="1024"/>
      <c r="AT122" s="1024"/>
      <c r="AU122" s="1024"/>
      <c r="AV122" s="1024"/>
      <c r="AW122" s="1024"/>
      <c r="AX122" s="1024"/>
      <c r="AY122" s="1024"/>
      <c r="AZ122" s="1024"/>
      <c r="BA122" s="1024"/>
      <c r="BB122" s="1024"/>
      <c r="BC122" s="1024"/>
      <c r="BD122" s="1024"/>
      <c r="BE122" s="1024"/>
      <c r="BF122" s="1024"/>
      <c r="BG122" s="1024"/>
      <c r="BH122" s="1024"/>
      <c r="BI122" s="1024"/>
      <c r="BJ122" s="1024"/>
      <c r="BK122" s="1024"/>
      <c r="BL122" s="1024"/>
      <c r="BM122" s="1024"/>
      <c r="BN122" s="1024"/>
      <c r="BO122" s="1024"/>
      <c r="BP122" s="1024"/>
      <c r="BQ122" s="1024"/>
      <c r="BR122" s="1024"/>
      <c r="BS122" s="1024"/>
      <c r="BT122" s="1024"/>
      <c r="BU122" s="1024"/>
      <c r="BV122" s="1024"/>
      <c r="BW122" s="1024"/>
      <c r="BX122" s="1024"/>
      <c r="BY122" s="1024"/>
      <c r="BZ122" s="1024"/>
      <c r="CA122" s="1024"/>
      <c r="CB122" s="1024"/>
      <c r="CC122" s="1024"/>
      <c r="CD122" s="1024"/>
      <c r="CE122" s="1024"/>
      <c r="CF122" s="1024"/>
      <c r="CG122" s="1024"/>
      <c r="CH122" s="1024"/>
      <c r="CI122" s="1024"/>
      <c r="CJ122" s="1024"/>
      <c r="CK122" s="1024"/>
      <c r="CL122" s="1024"/>
      <c r="CM122" s="1024"/>
      <c r="CN122" s="1024"/>
      <c r="CO122" s="1024"/>
      <c r="CP122" s="1024"/>
      <c r="CQ122" s="1024"/>
      <c r="CR122" s="1024"/>
      <c r="CS122" s="1024"/>
      <c r="CT122" s="1024"/>
      <c r="CU122" s="1024"/>
      <c r="CV122" s="1024"/>
      <c r="CW122" s="1024"/>
      <c r="CX122" s="1024"/>
      <c r="CY122" s="1024"/>
      <c r="CZ122" s="1024"/>
      <c r="DA122" s="1024"/>
      <c r="DB122" s="1024"/>
      <c r="DC122" s="1024"/>
      <c r="DD122" s="1024"/>
      <c r="DE122" s="1024"/>
      <c r="DF122" s="1024"/>
      <c r="DG122" s="1024"/>
      <c r="DH122" s="1024"/>
      <c r="DI122" s="1024"/>
      <c r="DJ122" s="1024"/>
      <c r="DK122" s="1024"/>
      <c r="DL122" s="1024"/>
      <c r="DM122" s="1024"/>
      <c r="DN122" s="1024"/>
      <c r="DO122" s="1024"/>
      <c r="DP122" s="1024"/>
      <c r="DQ122" s="1024"/>
      <c r="DR122" s="1024"/>
      <c r="DS122" s="1024"/>
      <c r="DT122" s="1024"/>
      <c r="DU122" s="1024"/>
      <c r="DV122" s="1024"/>
      <c r="DW122" s="1024"/>
      <c r="DX122" s="1024"/>
      <c r="DY122" s="1024"/>
      <c r="DZ122" s="1024"/>
      <c r="EA122" s="1024"/>
      <c r="EB122" s="1024"/>
      <c r="EC122" s="1024"/>
      <c r="ED122" s="1024"/>
      <c r="EE122" s="1024"/>
      <c r="EF122" s="1024"/>
      <c r="EG122" s="1024"/>
      <c r="EH122" s="1024"/>
      <c r="EI122" s="1024"/>
      <c r="EJ122" s="1024"/>
      <c r="EK122" s="1024"/>
      <c r="EL122" s="1024"/>
      <c r="EM122" s="1024"/>
      <c r="EN122" s="1024"/>
      <c r="EO122" s="1024"/>
      <c r="EP122" s="1024"/>
      <c r="EQ122" s="1024"/>
      <c r="ER122" s="1024"/>
      <c r="ES122" s="1024"/>
      <c r="ET122" s="1024"/>
      <c r="EU122" s="1024"/>
      <c r="EV122" s="1024"/>
      <c r="EW122" s="1024"/>
    </row>
    <row r="123" spans="2:153" ht="12.75" customHeight="1" x14ac:dyDescent="0.25">
      <c r="B123" s="1024"/>
      <c r="C123" s="1024"/>
      <c r="D123" s="1024"/>
      <c r="E123" s="1024"/>
      <c r="F123" s="1024"/>
      <c r="G123" s="1024"/>
      <c r="H123" s="1024"/>
      <c r="I123" s="1024"/>
      <c r="J123" s="1024"/>
      <c r="K123" s="1024"/>
      <c r="L123" s="1024"/>
      <c r="M123" s="1024"/>
      <c r="N123" s="1024"/>
      <c r="O123" s="1024"/>
      <c r="P123" s="1024"/>
      <c r="Q123" s="1024"/>
      <c r="R123" s="1024"/>
      <c r="S123" s="1024"/>
      <c r="T123" s="1024"/>
      <c r="U123" s="1024"/>
      <c r="V123" s="1024"/>
      <c r="W123" s="1024"/>
      <c r="X123" s="1024"/>
      <c r="Y123" s="1024"/>
      <c r="Z123" s="1024"/>
      <c r="AA123" s="1024"/>
      <c r="AB123" s="1024"/>
      <c r="AC123" s="1024"/>
      <c r="AD123" s="1024"/>
      <c r="AE123" s="1024"/>
      <c r="AF123" s="1024"/>
      <c r="AG123" s="1024"/>
      <c r="AH123" s="1024"/>
      <c r="AI123" s="1024"/>
      <c r="AJ123" s="1024"/>
      <c r="AK123" s="1024"/>
      <c r="AL123" s="1024"/>
      <c r="AM123" s="1024"/>
      <c r="AN123" s="1024"/>
      <c r="AO123" s="1024"/>
      <c r="AP123" s="1024"/>
      <c r="AQ123" s="1024"/>
      <c r="AR123" s="1024"/>
      <c r="AS123" s="1024"/>
      <c r="AT123" s="1024"/>
      <c r="AU123" s="1024"/>
      <c r="AV123" s="1024"/>
      <c r="AW123" s="1024"/>
      <c r="AX123" s="1024"/>
      <c r="AY123" s="1024"/>
      <c r="AZ123" s="1024"/>
      <c r="BA123" s="1024"/>
      <c r="BB123" s="1024"/>
      <c r="BC123" s="1024"/>
      <c r="BD123" s="1024"/>
      <c r="BE123" s="1024"/>
      <c r="BF123" s="1024"/>
      <c r="BG123" s="1024"/>
      <c r="BH123" s="1024"/>
      <c r="BI123" s="1024"/>
      <c r="BJ123" s="1024"/>
      <c r="BK123" s="1024"/>
      <c r="BL123" s="1024"/>
      <c r="BM123" s="1024"/>
      <c r="BN123" s="1024"/>
      <c r="BO123" s="1024"/>
      <c r="BP123" s="1024"/>
      <c r="BQ123" s="1024"/>
      <c r="BR123" s="1024"/>
      <c r="BS123" s="1024"/>
      <c r="BT123" s="1024"/>
      <c r="BU123" s="1024"/>
      <c r="BV123" s="1024"/>
      <c r="BW123" s="1024"/>
      <c r="BX123" s="1024"/>
      <c r="BY123" s="1024"/>
      <c r="BZ123" s="1024"/>
      <c r="CA123" s="1024"/>
      <c r="CB123" s="1024"/>
      <c r="CC123" s="1024"/>
      <c r="CD123" s="1024"/>
      <c r="CE123" s="1024"/>
      <c r="CF123" s="1024"/>
      <c r="CG123" s="1024"/>
      <c r="CH123" s="1024"/>
      <c r="CI123" s="1024"/>
      <c r="CJ123" s="1024"/>
      <c r="CK123" s="1024"/>
      <c r="CL123" s="1024"/>
      <c r="CM123" s="1024"/>
      <c r="CN123" s="1024"/>
      <c r="CO123" s="1024"/>
      <c r="CP123" s="1024"/>
      <c r="CQ123" s="1024"/>
      <c r="CR123" s="1024"/>
      <c r="CS123" s="1024"/>
      <c r="CT123" s="1024"/>
      <c r="CU123" s="1024"/>
      <c r="CV123" s="1024"/>
      <c r="CW123" s="1024"/>
      <c r="CX123" s="1024"/>
      <c r="CY123" s="1024"/>
      <c r="CZ123" s="1024"/>
      <c r="DA123" s="1024"/>
      <c r="DB123" s="1024"/>
      <c r="DC123" s="1024"/>
      <c r="DD123" s="1024"/>
      <c r="DE123" s="1024"/>
      <c r="DF123" s="1024"/>
      <c r="DG123" s="1024"/>
      <c r="DH123" s="1024"/>
      <c r="DI123" s="1024"/>
      <c r="DJ123" s="1024"/>
      <c r="DK123" s="1024"/>
      <c r="DL123" s="1024"/>
      <c r="DM123" s="1024"/>
      <c r="DN123" s="1024"/>
      <c r="DO123" s="1024"/>
      <c r="DP123" s="1024"/>
      <c r="DQ123" s="1024"/>
      <c r="DR123" s="1024"/>
      <c r="DS123" s="1024"/>
      <c r="DT123" s="1024"/>
      <c r="DU123" s="1024"/>
      <c r="DV123" s="1024"/>
      <c r="DW123" s="1024"/>
      <c r="DX123" s="1024"/>
      <c r="DY123" s="1024"/>
      <c r="DZ123" s="1024"/>
      <c r="EA123" s="1024"/>
      <c r="EB123" s="1024"/>
      <c r="EC123" s="1024"/>
      <c r="ED123" s="1024"/>
      <c r="EE123" s="1024"/>
      <c r="EF123" s="1024"/>
      <c r="EG123" s="1024"/>
      <c r="EH123" s="1024"/>
      <c r="EI123" s="1024"/>
      <c r="EJ123" s="1024"/>
      <c r="EK123" s="1024"/>
      <c r="EL123" s="1024"/>
      <c r="EM123" s="1024"/>
      <c r="EN123" s="1024"/>
      <c r="EO123" s="1024"/>
      <c r="EP123" s="1024"/>
      <c r="EQ123" s="1024"/>
      <c r="ER123" s="1024"/>
      <c r="ES123" s="1024"/>
      <c r="ET123" s="1024"/>
      <c r="EU123" s="1024"/>
      <c r="EV123" s="1024"/>
      <c r="EW123" s="1024"/>
    </row>
    <row r="124" spans="2:153" ht="12.75" customHeight="1" x14ac:dyDescent="0.25">
      <c r="B124" s="1024"/>
      <c r="C124" s="1024"/>
      <c r="D124" s="1024"/>
      <c r="E124" s="1024"/>
      <c r="F124" s="1024"/>
      <c r="G124" s="1024"/>
      <c r="H124" s="1024"/>
      <c r="I124" s="1024"/>
      <c r="J124" s="1024"/>
      <c r="K124" s="1024"/>
      <c r="L124" s="1024"/>
      <c r="M124" s="1024"/>
      <c r="N124" s="1024"/>
      <c r="O124" s="1024"/>
      <c r="P124" s="1024"/>
      <c r="Q124" s="1024"/>
      <c r="R124" s="1024"/>
      <c r="S124" s="1024"/>
      <c r="T124" s="1024"/>
      <c r="U124" s="1024"/>
      <c r="V124" s="1024"/>
      <c r="W124" s="1024"/>
      <c r="X124" s="1024"/>
      <c r="Y124" s="1024"/>
      <c r="Z124" s="1024"/>
      <c r="AA124" s="1024"/>
      <c r="AB124" s="1024"/>
      <c r="AC124" s="1024"/>
      <c r="AD124" s="1024"/>
      <c r="AE124" s="1024"/>
      <c r="AF124" s="1024"/>
      <c r="AG124" s="1024"/>
      <c r="AH124" s="1024"/>
      <c r="AI124" s="1024"/>
      <c r="AJ124" s="1024"/>
      <c r="AK124" s="1024"/>
      <c r="AL124" s="1024"/>
      <c r="AM124" s="1024"/>
      <c r="AN124" s="1024"/>
      <c r="AO124" s="1024"/>
      <c r="AP124" s="1024"/>
      <c r="AQ124" s="1024"/>
      <c r="AR124" s="1024"/>
      <c r="AS124" s="1024"/>
      <c r="AT124" s="1024"/>
      <c r="AU124" s="1024"/>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4"/>
      <c r="BQ124" s="1024"/>
      <c r="BR124" s="1024"/>
      <c r="BS124" s="1024"/>
      <c r="BT124" s="1024"/>
      <c r="BU124" s="1024"/>
      <c r="BV124" s="1024"/>
      <c r="BW124" s="1024"/>
      <c r="BX124" s="1024"/>
      <c r="BY124" s="1024"/>
      <c r="BZ124" s="1024"/>
      <c r="CA124" s="1024"/>
      <c r="CB124" s="1024"/>
      <c r="CC124" s="1024"/>
      <c r="CD124" s="1024"/>
      <c r="CE124" s="1024"/>
      <c r="CF124" s="1024"/>
      <c r="CG124" s="1024"/>
      <c r="CH124" s="1024"/>
      <c r="CI124" s="1024"/>
      <c r="CJ124" s="1024"/>
      <c r="CK124" s="1024"/>
      <c r="CL124" s="1024"/>
      <c r="CM124" s="1024"/>
      <c r="CN124" s="1024"/>
      <c r="CO124" s="1024"/>
      <c r="CP124" s="1024"/>
      <c r="CQ124" s="1024"/>
      <c r="CR124" s="1024"/>
      <c r="CS124" s="1024"/>
      <c r="CT124" s="1024"/>
      <c r="CU124" s="1024"/>
      <c r="CV124" s="1024"/>
      <c r="CW124" s="1024"/>
      <c r="CX124" s="1024"/>
      <c r="CY124" s="1024"/>
      <c r="CZ124" s="1024"/>
      <c r="DA124" s="1024"/>
      <c r="DB124" s="1024"/>
      <c r="DC124" s="1024"/>
      <c r="DD124" s="1024"/>
      <c r="DE124" s="1024"/>
      <c r="DF124" s="1024"/>
      <c r="DG124" s="1024"/>
      <c r="DH124" s="1024"/>
      <c r="DI124" s="1024"/>
      <c r="DJ124" s="1024"/>
      <c r="DK124" s="1024"/>
      <c r="DL124" s="1024"/>
      <c r="DM124" s="1024"/>
      <c r="DN124" s="1024"/>
      <c r="DO124" s="1024"/>
      <c r="DP124" s="1024"/>
      <c r="DQ124" s="1024"/>
      <c r="DR124" s="1024"/>
      <c r="DS124" s="1024"/>
      <c r="DT124" s="1024"/>
      <c r="DU124" s="1024"/>
      <c r="DV124" s="1024"/>
      <c r="DW124" s="1024"/>
      <c r="DX124" s="1024"/>
      <c r="DY124" s="1024"/>
      <c r="DZ124" s="1024"/>
      <c r="EA124" s="1024"/>
      <c r="EB124" s="1024"/>
      <c r="EC124" s="1024"/>
      <c r="ED124" s="1024"/>
      <c r="EE124" s="1024"/>
      <c r="EF124" s="1024"/>
      <c r="EG124" s="1024"/>
      <c r="EH124" s="1024"/>
      <c r="EI124" s="1024"/>
      <c r="EJ124" s="1024"/>
      <c r="EK124" s="1024"/>
      <c r="EL124" s="1024"/>
      <c r="EM124" s="1024"/>
      <c r="EN124" s="1024"/>
      <c r="EO124" s="1024"/>
      <c r="EP124" s="1024"/>
      <c r="EQ124" s="1024"/>
      <c r="ER124" s="1024"/>
      <c r="ES124" s="1024"/>
      <c r="ET124" s="1024"/>
      <c r="EU124" s="1024"/>
      <c r="EV124" s="1024"/>
      <c r="EW124" s="1024"/>
    </row>
    <row r="125" spans="2:153" ht="12.75" customHeight="1" x14ac:dyDescent="0.25">
      <c r="B125" s="1024"/>
      <c r="C125" s="1024"/>
      <c r="D125" s="1024"/>
      <c r="E125" s="1024"/>
      <c r="F125" s="1024"/>
      <c r="G125" s="1024"/>
      <c r="H125" s="1024"/>
      <c r="I125" s="1024"/>
      <c r="J125" s="1024"/>
      <c r="K125" s="1024"/>
      <c r="L125" s="1024"/>
      <c r="M125" s="1024"/>
      <c r="N125" s="1024"/>
      <c r="O125" s="1024"/>
      <c r="P125" s="1024"/>
      <c r="Q125" s="1024"/>
      <c r="R125" s="1024"/>
      <c r="S125" s="1024"/>
      <c r="T125" s="1024"/>
      <c r="U125" s="1024"/>
      <c r="V125" s="1024"/>
      <c r="W125" s="1024"/>
      <c r="X125" s="1024"/>
      <c r="Y125" s="1024"/>
      <c r="Z125" s="1024"/>
      <c r="AA125" s="1024"/>
      <c r="AB125" s="1024"/>
      <c r="AC125" s="1024"/>
      <c r="AD125" s="1024"/>
      <c r="AE125" s="1024"/>
      <c r="AF125" s="1024"/>
      <c r="AG125" s="1024"/>
      <c r="AH125" s="1024"/>
      <c r="AI125" s="1024"/>
      <c r="AJ125" s="1024"/>
      <c r="AK125" s="1024"/>
      <c r="AL125" s="1024"/>
      <c r="AM125" s="1024"/>
      <c r="AN125" s="1024"/>
      <c r="AO125" s="1024"/>
      <c r="AP125" s="1024"/>
      <c r="AQ125" s="1024"/>
      <c r="AR125" s="1024"/>
      <c r="AS125" s="1024"/>
      <c r="AT125" s="1024"/>
      <c r="AU125" s="1024"/>
      <c r="AV125" s="1024"/>
      <c r="AW125" s="1024"/>
      <c r="AX125" s="1024"/>
      <c r="AY125" s="1024"/>
      <c r="AZ125" s="1024"/>
      <c r="BA125" s="1024"/>
      <c r="BB125" s="1024"/>
      <c r="BC125" s="1024"/>
      <c r="BD125" s="1024"/>
      <c r="BE125" s="1024"/>
      <c r="BF125" s="1024"/>
      <c r="BG125" s="1024"/>
      <c r="BH125" s="1024"/>
      <c r="BI125" s="1024"/>
      <c r="BJ125" s="1024"/>
      <c r="BK125" s="1024"/>
      <c r="BL125" s="1024"/>
      <c r="BM125" s="1024"/>
      <c r="BN125" s="1024"/>
      <c r="BO125" s="1024"/>
      <c r="BP125" s="1024"/>
      <c r="BQ125" s="1024"/>
      <c r="BR125" s="1024"/>
      <c r="BS125" s="1024"/>
      <c r="BT125" s="1024"/>
      <c r="BU125" s="1024"/>
      <c r="BV125" s="1024"/>
      <c r="BW125" s="1024"/>
      <c r="BX125" s="1024"/>
      <c r="BY125" s="1024"/>
      <c r="BZ125" s="1024"/>
      <c r="CA125" s="1024"/>
      <c r="CB125" s="1024"/>
      <c r="CC125" s="1024"/>
      <c r="CD125" s="1024"/>
      <c r="CE125" s="1024"/>
      <c r="CF125" s="1024"/>
      <c r="CG125" s="1024"/>
      <c r="CH125" s="1024"/>
      <c r="CI125" s="1024"/>
      <c r="CJ125" s="1024"/>
      <c r="CK125" s="1024"/>
      <c r="CL125" s="1024"/>
      <c r="CM125" s="1024"/>
      <c r="CN125" s="1024"/>
      <c r="CO125" s="1024"/>
      <c r="CP125" s="1024"/>
      <c r="CQ125" s="1024"/>
      <c r="CR125" s="1024"/>
      <c r="CS125" s="1024"/>
      <c r="CT125" s="1024"/>
      <c r="CU125" s="1024"/>
      <c r="CV125" s="1024"/>
      <c r="CW125" s="1024"/>
      <c r="CX125" s="1024"/>
      <c r="CY125" s="1024"/>
      <c r="CZ125" s="1024"/>
      <c r="DA125" s="1024"/>
      <c r="DB125" s="1024"/>
      <c r="DC125" s="1024"/>
      <c r="DD125" s="1024"/>
      <c r="DE125" s="1024"/>
      <c r="DF125" s="1024"/>
      <c r="DG125" s="1024"/>
      <c r="DH125" s="1024"/>
      <c r="DI125" s="1024"/>
      <c r="DJ125" s="1024"/>
      <c r="DK125" s="1024"/>
      <c r="DL125" s="1024"/>
      <c r="DM125" s="1024"/>
      <c r="DN125" s="1024"/>
      <c r="DO125" s="1024"/>
      <c r="DP125" s="1024"/>
      <c r="DQ125" s="1024"/>
      <c r="DR125" s="1024"/>
      <c r="DS125" s="1024"/>
      <c r="DT125" s="1024"/>
      <c r="DU125" s="1024"/>
      <c r="DV125" s="1024"/>
      <c r="DW125" s="1024"/>
      <c r="DX125" s="1024"/>
      <c r="DY125" s="1024"/>
      <c r="DZ125" s="1024"/>
      <c r="EA125" s="1024"/>
      <c r="EB125" s="1024"/>
      <c r="EC125" s="1024"/>
      <c r="ED125" s="1024"/>
      <c r="EE125" s="1024"/>
      <c r="EF125" s="1024"/>
      <c r="EG125" s="1024"/>
      <c r="EH125" s="1024"/>
      <c r="EI125" s="1024"/>
      <c r="EJ125" s="1024"/>
      <c r="EK125" s="1024"/>
      <c r="EL125" s="1024"/>
      <c r="EM125" s="1024"/>
      <c r="EN125" s="1024"/>
      <c r="EO125" s="1024"/>
      <c r="EP125" s="1024"/>
      <c r="EQ125" s="1024"/>
      <c r="ER125" s="1024"/>
      <c r="ES125" s="1024"/>
      <c r="ET125" s="1024"/>
      <c r="EU125" s="1024"/>
      <c r="EV125" s="1024"/>
      <c r="EW125" s="1024"/>
    </row>
    <row r="126" spans="2:153" ht="12.75" customHeight="1" x14ac:dyDescent="0.25">
      <c r="B126" s="1024"/>
      <c r="C126" s="1024"/>
      <c r="D126" s="1024"/>
      <c r="E126" s="1024"/>
      <c r="F126" s="1024"/>
      <c r="G126" s="1024"/>
      <c r="H126" s="1024"/>
      <c r="I126" s="1024"/>
      <c r="J126" s="1024"/>
      <c r="K126" s="1024"/>
      <c r="L126" s="1024"/>
      <c r="M126" s="1024"/>
      <c r="N126" s="1024"/>
      <c r="O126" s="1024"/>
      <c r="P126" s="1024"/>
      <c r="Q126" s="1024"/>
      <c r="R126" s="1024"/>
      <c r="S126" s="1024"/>
      <c r="T126" s="1024"/>
      <c r="U126" s="1024"/>
      <c r="V126" s="1024"/>
      <c r="W126" s="1024"/>
      <c r="X126" s="1024"/>
      <c r="Y126" s="1024"/>
      <c r="Z126" s="1024"/>
      <c r="AA126" s="1024"/>
      <c r="AB126" s="1024"/>
      <c r="AC126" s="1024"/>
      <c r="AD126" s="1024"/>
      <c r="AE126" s="1024"/>
      <c r="AF126" s="1024"/>
      <c r="AG126" s="1024"/>
      <c r="AH126" s="1024"/>
      <c r="AI126" s="1024"/>
      <c r="AJ126" s="1024"/>
      <c r="AK126" s="1024"/>
      <c r="AL126" s="1024"/>
      <c r="AM126" s="1024"/>
      <c r="AN126" s="1024"/>
      <c r="AO126" s="1024"/>
      <c r="AP126" s="1024"/>
      <c r="AQ126" s="1024"/>
      <c r="AR126" s="1024"/>
      <c r="AS126" s="1024"/>
      <c r="AT126" s="1024"/>
      <c r="AU126" s="1024"/>
      <c r="AV126" s="1024"/>
      <c r="AW126" s="1024"/>
      <c r="AX126" s="1024"/>
      <c r="AY126" s="1024"/>
      <c r="AZ126" s="1024"/>
      <c r="BA126" s="1024"/>
      <c r="BB126" s="1024"/>
      <c r="BC126" s="1024"/>
      <c r="BD126" s="1024"/>
      <c r="BE126" s="1024"/>
      <c r="BF126" s="1024"/>
      <c r="BG126" s="1024"/>
      <c r="BH126" s="1024"/>
      <c r="BI126" s="1024"/>
      <c r="BJ126" s="1024"/>
      <c r="BK126" s="1024"/>
      <c r="BL126" s="1024"/>
      <c r="BM126" s="1024"/>
      <c r="BN126" s="1024"/>
      <c r="BO126" s="1024"/>
      <c r="BP126" s="1024"/>
      <c r="BQ126" s="1024"/>
      <c r="BR126" s="1024"/>
      <c r="BS126" s="1024"/>
      <c r="BT126" s="1024"/>
      <c r="BU126" s="1024"/>
      <c r="BV126" s="1024"/>
      <c r="BW126" s="1024"/>
      <c r="BX126" s="1024"/>
      <c r="BY126" s="1024"/>
      <c r="BZ126" s="1024"/>
      <c r="CA126" s="1024"/>
      <c r="CB126" s="1024"/>
      <c r="CC126" s="1024"/>
      <c r="CD126" s="1024"/>
      <c r="CE126" s="1024"/>
      <c r="CF126" s="1024"/>
      <c r="CG126" s="1024"/>
      <c r="CH126" s="1024"/>
      <c r="CI126" s="1024"/>
      <c r="CJ126" s="1024"/>
      <c r="CK126" s="1024"/>
      <c r="CL126" s="1024"/>
      <c r="CM126" s="1024"/>
      <c r="CN126" s="1024"/>
      <c r="CO126" s="1024"/>
      <c r="CP126" s="1024"/>
      <c r="CQ126" s="1024"/>
      <c r="CR126" s="1024"/>
      <c r="CS126" s="1024"/>
      <c r="CT126" s="1024"/>
      <c r="CU126" s="1024"/>
      <c r="CV126" s="1024"/>
      <c r="CW126" s="1024"/>
      <c r="CX126" s="1024"/>
      <c r="CY126" s="1024"/>
      <c r="CZ126" s="1024"/>
      <c r="DA126" s="1024"/>
      <c r="DB126" s="1024"/>
      <c r="DC126" s="1024"/>
      <c r="DD126" s="1024"/>
      <c r="DE126" s="1024"/>
      <c r="DF126" s="1024"/>
      <c r="DG126" s="1024"/>
      <c r="DH126" s="1024"/>
      <c r="DI126" s="1024"/>
      <c r="DJ126" s="1024"/>
      <c r="DK126" s="1024"/>
      <c r="DL126" s="1024"/>
      <c r="DM126" s="1024"/>
      <c r="DN126" s="1024"/>
      <c r="DO126" s="1024"/>
      <c r="DP126" s="1024"/>
      <c r="DQ126" s="1024"/>
      <c r="DR126" s="1024"/>
      <c r="DS126" s="1024"/>
      <c r="DT126" s="1024"/>
      <c r="DU126" s="1024"/>
      <c r="DV126" s="1024"/>
      <c r="DW126" s="1024"/>
      <c r="DX126" s="1024"/>
      <c r="DY126" s="1024"/>
      <c r="DZ126" s="1024"/>
      <c r="EA126" s="1024"/>
      <c r="EB126" s="1024"/>
      <c r="EC126" s="1024"/>
      <c r="ED126" s="1024"/>
      <c r="EE126" s="1024"/>
      <c r="EF126" s="1024"/>
      <c r="EG126" s="1024"/>
      <c r="EH126" s="1024"/>
      <c r="EI126" s="1024"/>
      <c r="EJ126" s="1024"/>
      <c r="EK126" s="1024"/>
      <c r="EL126" s="1024"/>
      <c r="EM126" s="1024"/>
      <c r="EN126" s="1024"/>
      <c r="EO126" s="1024"/>
      <c r="EP126" s="1024"/>
      <c r="EQ126" s="1024"/>
      <c r="ER126" s="1024"/>
      <c r="ES126" s="1024"/>
      <c r="ET126" s="1024"/>
      <c r="EU126" s="1024"/>
      <c r="EV126" s="1024"/>
      <c r="EW126" s="1024"/>
    </row>
    <row r="127" spans="2:153" ht="12.75" customHeight="1" x14ac:dyDescent="0.25">
      <c r="B127" s="1024"/>
      <c r="C127" s="1024"/>
      <c r="D127" s="1024"/>
      <c r="E127" s="1024"/>
      <c r="F127" s="1024"/>
      <c r="G127" s="1024"/>
      <c r="H127" s="1024"/>
      <c r="I127" s="1024"/>
      <c r="J127" s="1024"/>
      <c r="K127" s="1024"/>
      <c r="L127" s="1024"/>
      <c r="M127" s="1024"/>
      <c r="N127" s="1024"/>
      <c r="O127" s="1024"/>
      <c r="P127" s="1024"/>
      <c r="Q127" s="1024"/>
      <c r="R127" s="1024"/>
      <c r="S127" s="1024"/>
      <c r="T127" s="1024"/>
      <c r="U127" s="1024"/>
      <c r="V127" s="1024"/>
      <c r="W127" s="1024"/>
      <c r="X127" s="1024"/>
      <c r="Y127" s="1024"/>
      <c r="Z127" s="1024"/>
      <c r="AA127" s="1024"/>
      <c r="AB127" s="1024"/>
      <c r="AC127" s="1024"/>
      <c r="AD127" s="1024"/>
      <c r="AE127" s="1024"/>
      <c r="AF127" s="1024"/>
      <c r="AG127" s="1024"/>
      <c r="AH127" s="1024"/>
      <c r="AI127" s="1024"/>
      <c r="AJ127" s="1024"/>
      <c r="AK127" s="1024"/>
      <c r="AL127" s="1024"/>
      <c r="AM127" s="1024"/>
      <c r="AN127" s="1024"/>
      <c r="AO127" s="1024"/>
      <c r="AP127" s="1024"/>
      <c r="AQ127" s="1024"/>
      <c r="AR127" s="1024"/>
      <c r="AS127" s="1024"/>
      <c r="AT127" s="1024"/>
      <c r="AU127" s="1024"/>
      <c r="AV127" s="1024"/>
      <c r="AW127" s="1024"/>
      <c r="AX127" s="1024"/>
      <c r="AY127" s="1024"/>
      <c r="AZ127" s="1024"/>
      <c r="BA127" s="1024"/>
      <c r="BB127" s="1024"/>
      <c r="BC127" s="1024"/>
      <c r="BD127" s="1024"/>
      <c r="BE127" s="1024"/>
      <c r="BF127" s="1024"/>
      <c r="BG127" s="1024"/>
      <c r="BH127" s="1024"/>
      <c r="BI127" s="1024"/>
      <c r="BJ127" s="1024"/>
      <c r="BK127" s="1024"/>
      <c r="BL127" s="1024"/>
      <c r="BM127" s="1024"/>
      <c r="BN127" s="1024"/>
      <c r="BO127" s="1024"/>
      <c r="BP127" s="1024"/>
      <c r="BQ127" s="1024"/>
      <c r="BR127" s="1024"/>
      <c r="BS127" s="1024"/>
      <c r="BT127" s="1024"/>
      <c r="BU127" s="1024"/>
      <c r="BV127" s="1024"/>
      <c r="BW127" s="1024"/>
      <c r="BX127" s="1024"/>
      <c r="BY127" s="1024"/>
      <c r="BZ127" s="1024"/>
      <c r="CA127" s="1024"/>
      <c r="CB127" s="1024"/>
      <c r="CC127" s="1024"/>
      <c r="CD127" s="1024"/>
      <c r="CE127" s="1024"/>
      <c r="CF127" s="1024"/>
      <c r="CG127" s="1024"/>
      <c r="CH127" s="1024"/>
      <c r="CI127" s="1024"/>
      <c r="CJ127" s="1024"/>
      <c r="CK127" s="1024"/>
      <c r="CL127" s="1024"/>
      <c r="CM127" s="1024"/>
      <c r="CN127" s="1024"/>
      <c r="CO127" s="1024"/>
      <c r="CP127" s="1024"/>
      <c r="CQ127" s="1024"/>
      <c r="CR127" s="1024"/>
      <c r="CS127" s="1024"/>
      <c r="CT127" s="1024"/>
      <c r="CU127" s="1024"/>
      <c r="CV127" s="1024"/>
      <c r="CW127" s="1024"/>
      <c r="CX127" s="1024"/>
      <c r="CY127" s="1024"/>
      <c r="CZ127" s="1024"/>
      <c r="DA127" s="1024"/>
      <c r="DB127" s="1024"/>
      <c r="DC127" s="1024"/>
      <c r="DD127" s="1024"/>
      <c r="DE127" s="1024"/>
      <c r="DF127" s="1024"/>
      <c r="DG127" s="1024"/>
      <c r="DH127" s="1024"/>
      <c r="DI127" s="1024"/>
      <c r="DJ127" s="1024"/>
      <c r="DK127" s="1024"/>
      <c r="DL127" s="1024"/>
      <c r="DM127" s="1024"/>
      <c r="DN127" s="1024"/>
      <c r="DO127" s="1024"/>
      <c r="DP127" s="1024"/>
      <c r="DQ127" s="1024"/>
      <c r="DR127" s="1024"/>
      <c r="DS127" s="1024"/>
      <c r="DT127" s="1024"/>
      <c r="DU127" s="1024"/>
      <c r="DV127" s="1024"/>
      <c r="DW127" s="1024"/>
      <c r="DX127" s="1024"/>
      <c r="DY127" s="1024"/>
      <c r="DZ127" s="1024"/>
      <c r="EA127" s="1024"/>
      <c r="EB127" s="1024"/>
      <c r="EC127" s="1024"/>
      <c r="ED127" s="1024"/>
      <c r="EE127" s="1024"/>
      <c r="EF127" s="1024"/>
      <c r="EG127" s="1024"/>
      <c r="EH127" s="1024"/>
      <c r="EI127" s="1024"/>
      <c r="EJ127" s="1024"/>
      <c r="EK127" s="1024"/>
      <c r="EL127" s="1024"/>
      <c r="EM127" s="1024"/>
      <c r="EN127" s="1024"/>
      <c r="EO127" s="1024"/>
      <c r="EP127" s="1024"/>
      <c r="EQ127" s="1024"/>
      <c r="ER127" s="1024"/>
      <c r="ES127" s="1024"/>
      <c r="ET127" s="1024"/>
      <c r="EU127" s="1024"/>
      <c r="EV127" s="1024"/>
      <c r="EW127" s="1024"/>
    </row>
    <row r="128" spans="2:153" ht="12.75" customHeight="1" x14ac:dyDescent="0.25">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4"/>
      <c r="X128" s="1024"/>
      <c r="Y128" s="1024"/>
      <c r="Z128" s="1024"/>
      <c r="AA128" s="1024"/>
      <c r="AB128" s="1024"/>
      <c r="AC128" s="1024"/>
      <c r="AD128" s="1024"/>
      <c r="AE128" s="1024"/>
      <c r="AF128" s="1024"/>
      <c r="AG128" s="1024"/>
      <c r="AH128" s="1024"/>
      <c r="AI128" s="1024"/>
      <c r="AJ128" s="1024"/>
      <c r="AK128" s="1024"/>
      <c r="AL128" s="1024"/>
      <c r="AM128" s="1024"/>
      <c r="AN128" s="1024"/>
      <c r="AO128" s="1024"/>
      <c r="AP128" s="1024"/>
      <c r="AQ128" s="1024"/>
      <c r="AR128" s="1024"/>
      <c r="AS128" s="1024"/>
      <c r="AT128" s="1024"/>
      <c r="AU128" s="1024"/>
      <c r="AV128" s="1024"/>
      <c r="AW128" s="1024"/>
      <c r="AX128" s="1024"/>
      <c r="AY128" s="1024"/>
      <c r="AZ128" s="1024"/>
      <c r="BA128" s="1024"/>
      <c r="BB128" s="1024"/>
      <c r="BC128" s="1024"/>
      <c r="BD128" s="1024"/>
      <c r="BE128" s="1024"/>
      <c r="BF128" s="1024"/>
      <c r="BG128" s="1024"/>
      <c r="BH128" s="1024"/>
      <c r="BI128" s="1024"/>
      <c r="BJ128" s="1024"/>
      <c r="BK128" s="1024"/>
      <c r="BL128" s="1024"/>
      <c r="BM128" s="1024"/>
      <c r="BN128" s="1024"/>
      <c r="BO128" s="1024"/>
      <c r="BP128" s="1024"/>
      <c r="BQ128" s="1024"/>
      <c r="BR128" s="1024"/>
      <c r="BS128" s="1024"/>
      <c r="BT128" s="1024"/>
      <c r="BU128" s="1024"/>
      <c r="BV128" s="1024"/>
      <c r="BW128" s="1024"/>
      <c r="BX128" s="1024"/>
      <c r="BY128" s="1024"/>
      <c r="BZ128" s="1024"/>
      <c r="CA128" s="1024"/>
      <c r="CB128" s="1024"/>
      <c r="CC128" s="1024"/>
      <c r="CD128" s="1024"/>
      <c r="CE128" s="1024"/>
      <c r="CF128" s="1024"/>
      <c r="CG128" s="1024"/>
      <c r="CH128" s="1024"/>
      <c r="CI128" s="1024"/>
      <c r="CJ128" s="1024"/>
      <c r="CK128" s="1024"/>
      <c r="CL128" s="1024"/>
      <c r="CM128" s="1024"/>
      <c r="CN128" s="1024"/>
      <c r="CO128" s="1024"/>
      <c r="CP128" s="1024"/>
      <c r="CQ128" s="1024"/>
      <c r="CR128" s="1024"/>
      <c r="CS128" s="1024"/>
      <c r="CT128" s="1024"/>
      <c r="CU128" s="1024"/>
      <c r="CV128" s="1024"/>
      <c r="CW128" s="1024"/>
      <c r="CX128" s="1024"/>
      <c r="CY128" s="1024"/>
      <c r="CZ128" s="1024"/>
      <c r="DA128" s="1024"/>
      <c r="DB128" s="1024"/>
      <c r="DC128" s="1024"/>
      <c r="DD128" s="1024"/>
      <c r="DE128" s="1024"/>
      <c r="DF128" s="1024"/>
      <c r="DG128" s="1024"/>
      <c r="DH128" s="1024"/>
      <c r="DI128" s="1024"/>
      <c r="DJ128" s="1024"/>
      <c r="DK128" s="1024"/>
      <c r="DL128" s="1024"/>
      <c r="DM128" s="1024"/>
      <c r="DN128" s="1024"/>
      <c r="DO128" s="1024"/>
      <c r="DP128" s="1024"/>
      <c r="DQ128" s="1024"/>
      <c r="DR128" s="1024"/>
      <c r="DS128" s="1024"/>
      <c r="DT128" s="1024"/>
      <c r="DU128" s="1024"/>
      <c r="DV128" s="1024"/>
      <c r="DW128" s="1024"/>
      <c r="DX128" s="1024"/>
      <c r="DY128" s="1024"/>
      <c r="DZ128" s="1024"/>
      <c r="EA128" s="1024"/>
      <c r="EB128" s="1024"/>
      <c r="EC128" s="1024"/>
      <c r="ED128" s="1024"/>
      <c r="EE128" s="1024"/>
      <c r="EF128" s="1024"/>
      <c r="EG128" s="1024"/>
      <c r="EH128" s="1024"/>
      <c r="EI128" s="1024"/>
      <c r="EJ128" s="1024"/>
      <c r="EK128" s="1024"/>
      <c r="EL128" s="1024"/>
      <c r="EM128" s="1024"/>
      <c r="EN128" s="1024"/>
      <c r="EO128" s="1024"/>
      <c r="EP128" s="1024"/>
      <c r="EQ128" s="1024"/>
      <c r="ER128" s="1024"/>
      <c r="ES128" s="1024"/>
      <c r="ET128" s="1024"/>
      <c r="EU128" s="1024"/>
      <c r="EV128" s="1024"/>
      <c r="EW128" s="1024"/>
    </row>
    <row r="129" spans="2:153" ht="12.75" customHeight="1" x14ac:dyDescent="0.25">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024"/>
      <c r="X129" s="1024"/>
      <c r="Y129" s="1024"/>
      <c r="Z129" s="1024"/>
      <c r="AA129" s="1024"/>
      <c r="AB129" s="1024"/>
      <c r="AC129" s="1024"/>
      <c r="AD129" s="1024"/>
      <c r="AE129" s="1024"/>
      <c r="AF129" s="1024"/>
      <c r="AG129" s="1024"/>
      <c r="AH129" s="1024"/>
      <c r="AI129" s="1024"/>
      <c r="AJ129" s="1024"/>
      <c r="AK129" s="1024"/>
      <c r="AL129" s="1024"/>
      <c r="AM129" s="1024"/>
      <c r="AN129" s="1024"/>
      <c r="AO129" s="1024"/>
      <c r="AP129" s="1024"/>
      <c r="AQ129" s="1024"/>
      <c r="AR129" s="1024"/>
      <c r="AS129" s="1024"/>
      <c r="AT129" s="1024"/>
      <c r="AU129" s="1024"/>
      <c r="AV129" s="1024"/>
      <c r="AW129" s="1024"/>
      <c r="AX129" s="1024"/>
      <c r="AY129" s="1024"/>
      <c r="AZ129" s="1024"/>
      <c r="BA129" s="1024"/>
      <c r="BB129" s="1024"/>
      <c r="BC129" s="1024"/>
      <c r="BD129" s="1024"/>
      <c r="BE129" s="1024"/>
      <c r="BF129" s="1024"/>
      <c r="BG129" s="1024"/>
      <c r="BH129" s="1024"/>
      <c r="BI129" s="1024"/>
      <c r="BJ129" s="1024"/>
      <c r="BK129" s="1024"/>
      <c r="BL129" s="1024"/>
      <c r="BM129" s="1024"/>
      <c r="BN129" s="1024"/>
      <c r="BO129" s="1024"/>
      <c r="BP129" s="1024"/>
      <c r="BQ129" s="1024"/>
      <c r="BR129" s="1024"/>
      <c r="BS129" s="1024"/>
      <c r="BT129" s="1024"/>
      <c r="BU129" s="1024"/>
      <c r="BV129" s="1024"/>
      <c r="BW129" s="1024"/>
      <c r="BX129" s="1024"/>
      <c r="BY129" s="1024"/>
      <c r="BZ129" s="1024"/>
      <c r="CA129" s="1024"/>
      <c r="CB129" s="1024"/>
      <c r="CC129" s="1024"/>
      <c r="CD129" s="1024"/>
      <c r="CE129" s="1024"/>
      <c r="CF129" s="1024"/>
      <c r="CG129" s="1024"/>
      <c r="CH129" s="1024"/>
      <c r="CI129" s="1024"/>
      <c r="CJ129" s="1024"/>
      <c r="CK129" s="1024"/>
      <c r="CL129" s="1024"/>
      <c r="CM129" s="1024"/>
      <c r="CN129" s="1024"/>
      <c r="CO129" s="1024"/>
      <c r="CP129" s="1024"/>
      <c r="CQ129" s="1024"/>
      <c r="CR129" s="1024"/>
      <c r="CS129" s="1024"/>
      <c r="CT129" s="1024"/>
      <c r="CU129" s="1024"/>
      <c r="CV129" s="1024"/>
      <c r="CW129" s="1024"/>
      <c r="CX129" s="1024"/>
      <c r="CY129" s="1024"/>
      <c r="CZ129" s="1024"/>
      <c r="DA129" s="1024"/>
      <c r="DB129" s="1024"/>
      <c r="DC129" s="1024"/>
      <c r="DD129" s="1024"/>
      <c r="DE129" s="1024"/>
      <c r="DF129" s="1024"/>
      <c r="DG129" s="1024"/>
      <c r="DH129" s="1024"/>
      <c r="DI129" s="1024"/>
      <c r="DJ129" s="1024"/>
      <c r="DK129" s="1024"/>
      <c r="DL129" s="1024"/>
      <c r="DM129" s="1024"/>
      <c r="DN129" s="1024"/>
      <c r="DO129" s="1024"/>
      <c r="DP129" s="1024"/>
      <c r="DQ129" s="1024"/>
      <c r="DR129" s="1024"/>
      <c r="DS129" s="1024"/>
      <c r="DT129" s="1024"/>
      <c r="DU129" s="1024"/>
      <c r="DV129" s="1024"/>
      <c r="DW129" s="1024"/>
      <c r="DX129" s="1024"/>
      <c r="DY129" s="1024"/>
      <c r="DZ129" s="1024"/>
      <c r="EA129" s="1024"/>
      <c r="EB129" s="1024"/>
      <c r="EC129" s="1024"/>
      <c r="ED129" s="1024"/>
      <c r="EE129" s="1024"/>
      <c r="EF129" s="1024"/>
      <c r="EG129" s="1024"/>
      <c r="EH129" s="1024"/>
      <c r="EI129" s="1024"/>
      <c r="EJ129" s="1024"/>
      <c r="EK129" s="1024"/>
      <c r="EL129" s="1024"/>
      <c r="EM129" s="1024"/>
      <c r="EN129" s="1024"/>
      <c r="EO129" s="1024"/>
      <c r="EP129" s="1024"/>
      <c r="EQ129" s="1024"/>
      <c r="ER129" s="1024"/>
      <c r="ES129" s="1024"/>
      <c r="ET129" s="1024"/>
      <c r="EU129" s="1024"/>
      <c r="EV129" s="1024"/>
      <c r="EW129" s="1024"/>
    </row>
    <row r="130" spans="2:153" ht="12.75" customHeight="1" x14ac:dyDescent="0.25">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024"/>
      <c r="X130" s="1024"/>
      <c r="Y130" s="1024"/>
      <c r="Z130" s="1024"/>
      <c r="AA130" s="1024"/>
      <c r="AB130" s="1024"/>
      <c r="AC130" s="1024"/>
      <c r="AD130" s="1024"/>
      <c r="AE130" s="1024"/>
      <c r="AF130" s="1024"/>
      <c r="AG130" s="1024"/>
      <c r="AH130" s="1024"/>
      <c r="AI130" s="1024"/>
      <c r="AJ130" s="1024"/>
      <c r="AK130" s="1024"/>
      <c r="AL130" s="1024"/>
      <c r="AM130" s="1024"/>
      <c r="AN130" s="1024"/>
      <c r="AO130" s="1024"/>
      <c r="AP130" s="1024"/>
      <c r="AQ130" s="1024"/>
      <c r="AR130" s="1024"/>
      <c r="AS130" s="1024"/>
      <c r="AT130" s="1024"/>
      <c r="AU130" s="1024"/>
      <c r="AV130" s="1024"/>
      <c r="AW130" s="1024"/>
      <c r="AX130" s="1024"/>
      <c r="AY130" s="1024"/>
      <c r="AZ130" s="1024"/>
      <c r="BA130" s="1024"/>
      <c r="BB130" s="1024"/>
      <c r="BC130" s="1024"/>
      <c r="BD130" s="1024"/>
      <c r="BE130" s="1024"/>
      <c r="BF130" s="1024"/>
      <c r="BG130" s="1024"/>
      <c r="BH130" s="1024"/>
      <c r="BI130" s="1024"/>
      <c r="BJ130" s="1024"/>
      <c r="BK130" s="1024"/>
      <c r="BL130" s="1024"/>
      <c r="BM130" s="1024"/>
      <c r="BN130" s="1024"/>
      <c r="BO130" s="1024"/>
      <c r="BP130" s="1024"/>
      <c r="BQ130" s="1024"/>
      <c r="BR130" s="1024"/>
      <c r="BS130" s="1024"/>
      <c r="BT130" s="1024"/>
      <c r="BU130" s="1024"/>
      <c r="BV130" s="1024"/>
      <c r="BW130" s="1024"/>
      <c r="BX130" s="1024"/>
      <c r="BY130" s="1024"/>
      <c r="BZ130" s="1024"/>
      <c r="CA130" s="1024"/>
      <c r="CB130" s="1024"/>
      <c r="CC130" s="1024"/>
      <c r="CD130" s="1024"/>
      <c r="CE130" s="1024"/>
      <c r="CF130" s="1024"/>
      <c r="CG130" s="1024"/>
      <c r="CH130" s="1024"/>
      <c r="CI130" s="1024"/>
      <c r="CJ130" s="1024"/>
      <c r="CK130" s="1024"/>
      <c r="CL130" s="1024"/>
      <c r="CM130" s="1024"/>
      <c r="CN130" s="1024"/>
      <c r="CO130" s="1024"/>
      <c r="CP130" s="1024"/>
      <c r="CQ130" s="1024"/>
      <c r="CR130" s="1024"/>
      <c r="CS130" s="1024"/>
      <c r="CT130" s="1024"/>
      <c r="CU130" s="1024"/>
      <c r="CV130" s="1024"/>
      <c r="CW130" s="1024"/>
      <c r="CX130" s="1024"/>
      <c r="CY130" s="1024"/>
      <c r="CZ130" s="1024"/>
      <c r="DA130" s="1024"/>
      <c r="DB130" s="1024"/>
      <c r="DC130" s="1024"/>
      <c r="DD130" s="1024"/>
      <c r="DE130" s="1024"/>
      <c r="DF130" s="1024"/>
      <c r="DG130" s="1024"/>
      <c r="DH130" s="1024"/>
      <c r="DI130" s="1024"/>
      <c r="DJ130" s="1024"/>
      <c r="DK130" s="1024"/>
      <c r="DL130" s="1024"/>
      <c r="DM130" s="1024"/>
      <c r="DN130" s="1024"/>
      <c r="DO130" s="1024"/>
      <c r="DP130" s="1024"/>
      <c r="DQ130" s="1024"/>
      <c r="DR130" s="1024"/>
      <c r="DS130" s="1024"/>
      <c r="DT130" s="1024"/>
      <c r="DU130" s="1024"/>
      <c r="DV130" s="1024"/>
      <c r="DW130" s="1024"/>
      <c r="DX130" s="1024"/>
      <c r="DY130" s="1024"/>
      <c r="DZ130" s="1024"/>
      <c r="EA130" s="1024"/>
      <c r="EB130" s="1024"/>
      <c r="EC130" s="1024"/>
      <c r="ED130" s="1024"/>
      <c r="EE130" s="1024"/>
      <c r="EF130" s="1024"/>
      <c r="EG130" s="1024"/>
      <c r="EH130" s="1024"/>
      <c r="EI130" s="1024"/>
      <c r="EJ130" s="1024"/>
      <c r="EK130" s="1024"/>
      <c r="EL130" s="1024"/>
      <c r="EM130" s="1024"/>
      <c r="EN130" s="1024"/>
      <c r="EO130" s="1024"/>
      <c r="EP130" s="1024"/>
      <c r="EQ130" s="1024"/>
      <c r="ER130" s="1024"/>
      <c r="ES130" s="1024"/>
      <c r="ET130" s="1024"/>
      <c r="EU130" s="1024"/>
      <c r="EV130" s="1024"/>
      <c r="EW130" s="1024"/>
    </row>
    <row r="131" spans="2:153" ht="12.75" customHeight="1" x14ac:dyDescent="0.25">
      <c r="B131" s="1024"/>
      <c r="C131" s="1024"/>
      <c r="D131" s="1024"/>
      <c r="E131" s="1024"/>
      <c r="F131" s="1024"/>
      <c r="G131" s="1024"/>
      <c r="H131" s="1024"/>
      <c r="I131" s="1024"/>
      <c r="J131" s="1024"/>
      <c r="K131" s="1024"/>
      <c r="L131" s="1024"/>
      <c r="M131" s="1024"/>
      <c r="N131" s="1024"/>
      <c r="O131" s="1024"/>
      <c r="P131" s="1024"/>
      <c r="Q131" s="1024"/>
      <c r="R131" s="1024"/>
      <c r="S131" s="1024"/>
      <c r="T131" s="1024"/>
      <c r="U131" s="1024"/>
      <c r="V131" s="1024"/>
      <c r="W131" s="1024"/>
      <c r="X131" s="1024"/>
      <c r="Y131" s="1024"/>
      <c r="Z131" s="1024"/>
      <c r="AA131" s="1024"/>
      <c r="AB131" s="1024"/>
      <c r="AC131" s="1024"/>
      <c r="AD131" s="1024"/>
      <c r="AE131" s="1024"/>
      <c r="AF131" s="1024"/>
      <c r="AG131" s="1024"/>
      <c r="AH131" s="1024"/>
      <c r="AI131" s="1024"/>
      <c r="AJ131" s="1024"/>
      <c r="AK131" s="1024"/>
      <c r="AL131" s="1024"/>
      <c r="AM131" s="1024"/>
      <c r="AN131" s="1024"/>
      <c r="AO131" s="1024"/>
      <c r="AP131" s="1024"/>
      <c r="AQ131" s="1024"/>
      <c r="AR131" s="1024"/>
      <c r="AS131" s="1024"/>
      <c r="AT131" s="1024"/>
      <c r="AU131" s="1024"/>
      <c r="AV131" s="1024"/>
      <c r="AW131" s="1024"/>
      <c r="AX131" s="1024"/>
      <c r="AY131" s="1024"/>
      <c r="AZ131" s="1024"/>
      <c r="BA131" s="1024"/>
      <c r="BB131" s="1024"/>
      <c r="BC131" s="1024"/>
      <c r="BD131" s="1024"/>
      <c r="BE131" s="1024"/>
      <c r="BF131" s="1024"/>
      <c r="BG131" s="1024"/>
      <c r="BH131" s="1024"/>
      <c r="BI131" s="1024"/>
      <c r="BJ131" s="1024"/>
      <c r="BK131" s="1024"/>
      <c r="BL131" s="1024"/>
      <c r="BM131" s="1024"/>
      <c r="BN131" s="1024"/>
      <c r="BO131" s="1024"/>
      <c r="BP131" s="1024"/>
      <c r="BQ131" s="1024"/>
      <c r="BR131" s="1024"/>
      <c r="BS131" s="1024"/>
      <c r="BT131" s="1024"/>
      <c r="BU131" s="1024"/>
      <c r="BV131" s="1024"/>
      <c r="BW131" s="1024"/>
      <c r="BX131" s="1024"/>
      <c r="BY131" s="1024"/>
      <c r="BZ131" s="1024"/>
      <c r="CA131" s="1024"/>
      <c r="CB131" s="1024"/>
      <c r="CC131" s="1024"/>
      <c r="CD131" s="1024"/>
      <c r="CE131" s="1024"/>
      <c r="CF131" s="1024"/>
      <c r="CG131" s="1024"/>
      <c r="CH131" s="1024"/>
      <c r="CI131" s="1024"/>
      <c r="CJ131" s="1024"/>
      <c r="CK131" s="1024"/>
      <c r="CL131" s="1024"/>
      <c r="CM131" s="1024"/>
      <c r="CN131" s="1024"/>
      <c r="CO131" s="1024"/>
      <c r="CP131" s="1024"/>
      <c r="CQ131" s="1024"/>
      <c r="CR131" s="1024"/>
      <c r="CS131" s="1024"/>
      <c r="CT131" s="1024"/>
      <c r="CU131" s="1024"/>
      <c r="CV131" s="1024"/>
      <c r="CW131" s="1024"/>
      <c r="CX131" s="1024"/>
      <c r="CY131" s="1024"/>
      <c r="CZ131" s="1024"/>
      <c r="DA131" s="1024"/>
      <c r="DB131" s="1024"/>
      <c r="DC131" s="1024"/>
      <c r="DD131" s="1024"/>
      <c r="DE131" s="1024"/>
      <c r="DF131" s="1024"/>
      <c r="DG131" s="1024"/>
      <c r="DH131" s="1024"/>
      <c r="DI131" s="1024"/>
      <c r="DJ131" s="1024"/>
      <c r="DK131" s="1024"/>
      <c r="DL131" s="1024"/>
      <c r="DM131" s="1024"/>
      <c r="DN131" s="1024"/>
      <c r="DO131" s="1024"/>
      <c r="DP131" s="1024"/>
      <c r="DQ131" s="1024"/>
      <c r="DR131" s="1024"/>
      <c r="DS131" s="1024"/>
      <c r="DT131" s="1024"/>
      <c r="DU131" s="1024"/>
      <c r="DV131" s="1024"/>
      <c r="DW131" s="1024"/>
      <c r="DX131" s="1024"/>
      <c r="DY131" s="1024"/>
      <c r="DZ131" s="1024"/>
      <c r="EA131" s="1024"/>
      <c r="EB131" s="1024"/>
      <c r="EC131" s="1024"/>
      <c r="ED131" s="1024"/>
      <c r="EE131" s="1024"/>
      <c r="EF131" s="1024"/>
      <c r="EG131" s="1024"/>
      <c r="EH131" s="1024"/>
      <c r="EI131" s="1024"/>
      <c r="EJ131" s="1024"/>
      <c r="EK131" s="1024"/>
      <c r="EL131" s="1024"/>
      <c r="EM131" s="1024"/>
      <c r="EN131" s="1024"/>
      <c r="EO131" s="1024"/>
      <c r="EP131" s="1024"/>
      <c r="EQ131" s="1024"/>
      <c r="ER131" s="1024"/>
      <c r="ES131" s="1024"/>
      <c r="ET131" s="1024"/>
      <c r="EU131" s="1024"/>
      <c r="EV131" s="1024"/>
      <c r="EW131" s="1024"/>
    </row>
    <row r="132" spans="2:153" ht="12.75" customHeight="1" x14ac:dyDescent="0.25">
      <c r="B132" s="1024"/>
      <c r="C132" s="1024"/>
      <c r="D132" s="1024"/>
      <c r="E132" s="1024"/>
      <c r="F132" s="1024"/>
      <c r="G132" s="1024"/>
      <c r="H132" s="1024"/>
      <c r="I132" s="1024"/>
      <c r="J132" s="1024"/>
      <c r="K132" s="1024"/>
      <c r="L132" s="1024"/>
      <c r="M132" s="1024"/>
      <c r="N132" s="1024"/>
      <c r="O132" s="1024"/>
      <c r="P132" s="1024"/>
      <c r="Q132" s="1024"/>
      <c r="R132" s="1024"/>
      <c r="S132" s="1024"/>
      <c r="T132" s="1024"/>
      <c r="U132" s="1024"/>
      <c r="V132" s="1024"/>
      <c r="W132" s="1024"/>
      <c r="X132" s="1024"/>
      <c r="Y132" s="1024"/>
      <c r="Z132" s="1024"/>
      <c r="AA132" s="1024"/>
      <c r="AB132" s="1024"/>
      <c r="AC132" s="1024"/>
      <c r="AD132" s="1024"/>
      <c r="AE132" s="1024"/>
      <c r="AF132" s="1024"/>
      <c r="AG132" s="1024"/>
      <c r="AH132" s="1024"/>
      <c r="AI132" s="1024"/>
      <c r="AJ132" s="1024"/>
      <c r="AK132" s="1024"/>
      <c r="AL132" s="1024"/>
      <c r="AM132" s="1024"/>
      <c r="AN132" s="1024"/>
      <c r="AO132" s="1024"/>
      <c r="AP132" s="1024"/>
      <c r="AQ132" s="1024"/>
      <c r="AR132" s="1024"/>
      <c r="AS132" s="1024"/>
      <c r="AT132" s="1024"/>
      <c r="AU132" s="1024"/>
      <c r="AV132" s="1024"/>
      <c r="AW132" s="1024"/>
      <c r="AX132" s="1024"/>
      <c r="AY132" s="1024"/>
      <c r="AZ132" s="1024"/>
      <c r="BA132" s="1024"/>
      <c r="BB132" s="1024"/>
      <c r="BC132" s="1024"/>
      <c r="BD132" s="1024"/>
      <c r="BE132" s="1024"/>
      <c r="BF132" s="1024"/>
      <c r="BG132" s="1024"/>
      <c r="BH132" s="1024"/>
      <c r="BI132" s="1024"/>
      <c r="BJ132" s="1024"/>
      <c r="BK132" s="1024"/>
      <c r="BL132" s="1024"/>
      <c r="BM132" s="1024"/>
      <c r="BN132" s="1024"/>
      <c r="BO132" s="1024"/>
      <c r="BP132" s="1024"/>
      <c r="BQ132" s="1024"/>
      <c r="BR132" s="1024"/>
      <c r="BS132" s="1024"/>
      <c r="BT132" s="1024"/>
      <c r="BU132" s="1024"/>
      <c r="BV132" s="1024"/>
      <c r="BW132" s="1024"/>
      <c r="BX132" s="1024"/>
      <c r="BY132" s="1024"/>
      <c r="BZ132" s="1024"/>
      <c r="CA132" s="1024"/>
      <c r="CB132" s="1024"/>
      <c r="CC132" s="1024"/>
      <c r="CD132" s="1024"/>
      <c r="CE132" s="1024"/>
      <c r="CF132" s="1024"/>
      <c r="CG132" s="1024"/>
      <c r="CH132" s="1024"/>
      <c r="CI132" s="1024"/>
      <c r="CJ132" s="1024"/>
      <c r="CK132" s="1024"/>
      <c r="CL132" s="1024"/>
      <c r="CM132" s="1024"/>
      <c r="CN132" s="1024"/>
      <c r="CO132" s="1024"/>
      <c r="CP132" s="1024"/>
      <c r="CQ132" s="1024"/>
      <c r="CR132" s="1024"/>
      <c r="CS132" s="1024"/>
      <c r="CT132" s="1024"/>
      <c r="CU132" s="1024"/>
      <c r="CV132" s="1024"/>
      <c r="CW132" s="1024"/>
      <c r="CX132" s="1024"/>
      <c r="CY132" s="1024"/>
      <c r="CZ132" s="1024"/>
      <c r="DA132" s="1024"/>
      <c r="DB132" s="1024"/>
      <c r="DC132" s="1024"/>
      <c r="DD132" s="1024"/>
      <c r="DE132" s="1024"/>
      <c r="DF132" s="1024"/>
      <c r="DG132" s="1024"/>
      <c r="DH132" s="1024"/>
      <c r="DI132" s="1024"/>
      <c r="DJ132" s="1024"/>
      <c r="DK132" s="1024"/>
      <c r="DL132" s="1024"/>
      <c r="DM132" s="1024"/>
      <c r="DN132" s="1024"/>
      <c r="DO132" s="1024"/>
      <c r="DP132" s="1024"/>
      <c r="DQ132" s="1024"/>
      <c r="DR132" s="1024"/>
      <c r="DS132" s="1024"/>
      <c r="DT132" s="1024"/>
      <c r="DU132" s="1024"/>
      <c r="DV132" s="1024"/>
      <c r="DW132" s="1024"/>
      <c r="DX132" s="1024"/>
      <c r="DY132" s="1024"/>
      <c r="DZ132" s="1024"/>
      <c r="EA132" s="1024"/>
      <c r="EB132" s="1024"/>
      <c r="EC132" s="1024"/>
      <c r="ED132" s="1024"/>
      <c r="EE132" s="1024"/>
      <c r="EF132" s="1024"/>
      <c r="EG132" s="1024"/>
      <c r="EH132" s="1024"/>
      <c r="EI132" s="1024"/>
      <c r="EJ132" s="1024"/>
      <c r="EK132" s="1024"/>
      <c r="EL132" s="1024"/>
      <c r="EM132" s="1024"/>
      <c r="EN132" s="1024"/>
      <c r="EO132" s="1024"/>
      <c r="EP132" s="1024"/>
      <c r="EQ132" s="1024"/>
      <c r="ER132" s="1024"/>
      <c r="ES132" s="1024"/>
      <c r="ET132" s="1024"/>
      <c r="EU132" s="1024"/>
      <c r="EV132" s="1024"/>
      <c r="EW132" s="1024"/>
    </row>
    <row r="133" spans="2:153" ht="12.75" customHeight="1" x14ac:dyDescent="0.25">
      <c r="B133" s="1024"/>
      <c r="C133" s="1024"/>
      <c r="D133" s="1024"/>
      <c r="E133" s="1024"/>
      <c r="F133" s="1024"/>
      <c r="G133" s="1024"/>
      <c r="H133" s="1024"/>
      <c r="I133" s="1024"/>
      <c r="J133" s="1024"/>
      <c r="K133" s="1024"/>
      <c r="L133" s="1024"/>
      <c r="M133" s="1024"/>
      <c r="N133" s="1024"/>
      <c r="O133" s="1024"/>
      <c r="P133" s="1024"/>
      <c r="Q133" s="1024"/>
      <c r="R133" s="1024"/>
      <c r="S133" s="1024"/>
      <c r="T133" s="1024"/>
      <c r="U133" s="1024"/>
      <c r="V133" s="1024"/>
      <c r="W133" s="1024"/>
      <c r="X133" s="1024"/>
      <c r="Y133" s="1024"/>
      <c r="Z133" s="1024"/>
      <c r="AA133" s="1024"/>
      <c r="AB133" s="1024"/>
      <c r="AC133" s="1024"/>
      <c r="AD133" s="1024"/>
      <c r="AE133" s="1024"/>
      <c r="AF133" s="1024"/>
      <c r="AG133" s="1024"/>
      <c r="AH133" s="1024"/>
      <c r="AI133" s="1024"/>
      <c r="AJ133" s="1024"/>
      <c r="AK133" s="1024"/>
      <c r="AL133" s="1024"/>
      <c r="AM133" s="1024"/>
      <c r="AN133" s="1024"/>
      <c r="AO133" s="1024"/>
      <c r="AP133" s="1024"/>
      <c r="AQ133" s="1024"/>
      <c r="AR133" s="1024"/>
      <c r="AS133" s="1024"/>
      <c r="AT133" s="1024"/>
      <c r="AU133" s="1024"/>
      <c r="AV133" s="1024"/>
      <c r="AW133" s="1024"/>
      <c r="AX133" s="1024"/>
      <c r="AY133" s="1024"/>
      <c r="AZ133" s="1024"/>
      <c r="BA133" s="1024"/>
      <c r="BB133" s="1024"/>
      <c r="BC133" s="1024"/>
      <c r="BD133" s="1024"/>
      <c r="BE133" s="1024"/>
      <c r="BF133" s="1024"/>
      <c r="BG133" s="1024"/>
      <c r="BH133" s="1024"/>
      <c r="BI133" s="1024"/>
      <c r="BJ133" s="1024"/>
      <c r="BK133" s="1024"/>
      <c r="BL133" s="1024"/>
      <c r="BM133" s="1024"/>
      <c r="BN133" s="1024"/>
      <c r="BO133" s="1024"/>
      <c r="BP133" s="1024"/>
      <c r="BQ133" s="1024"/>
      <c r="BR133" s="1024"/>
      <c r="BS133" s="1024"/>
      <c r="BT133" s="1024"/>
      <c r="BU133" s="1024"/>
      <c r="BV133" s="1024"/>
      <c r="BW133" s="1024"/>
      <c r="BX133" s="1024"/>
      <c r="BY133" s="1024"/>
      <c r="BZ133" s="1024"/>
      <c r="CA133" s="1024"/>
      <c r="CB133" s="1024"/>
      <c r="CC133" s="1024"/>
      <c r="CD133" s="1024"/>
      <c r="CE133" s="1024"/>
      <c r="CF133" s="1024"/>
      <c r="CG133" s="1024"/>
      <c r="CH133" s="1024"/>
      <c r="CI133" s="1024"/>
      <c r="CJ133" s="1024"/>
      <c r="CK133" s="1024"/>
      <c r="CL133" s="1024"/>
      <c r="CM133" s="1024"/>
      <c r="CN133" s="1024"/>
      <c r="CO133" s="1024"/>
      <c r="CP133" s="1024"/>
      <c r="CQ133" s="1024"/>
      <c r="CR133" s="1024"/>
      <c r="CS133" s="1024"/>
      <c r="CT133" s="1024"/>
      <c r="CU133" s="1024"/>
      <c r="CV133" s="1024"/>
      <c r="CW133" s="1024"/>
      <c r="CX133" s="1024"/>
      <c r="CY133" s="1024"/>
      <c r="CZ133" s="1024"/>
      <c r="DA133" s="1024"/>
      <c r="DB133" s="1024"/>
      <c r="DC133" s="1024"/>
      <c r="DD133" s="1024"/>
      <c r="DE133" s="1024"/>
      <c r="DF133" s="1024"/>
      <c r="DG133" s="1024"/>
      <c r="DH133" s="1024"/>
      <c r="DI133" s="1024"/>
      <c r="DJ133" s="1024"/>
      <c r="DK133" s="1024"/>
      <c r="DL133" s="1024"/>
      <c r="DM133" s="1024"/>
      <c r="DN133" s="1024"/>
      <c r="DO133" s="1024"/>
      <c r="DP133" s="1024"/>
      <c r="DQ133" s="1024"/>
      <c r="DR133" s="1024"/>
      <c r="DS133" s="1024"/>
      <c r="DT133" s="1024"/>
      <c r="DU133" s="1024"/>
      <c r="DV133" s="1024"/>
      <c r="DW133" s="1024"/>
      <c r="DX133" s="1024"/>
      <c r="DY133" s="1024"/>
      <c r="DZ133" s="1024"/>
      <c r="EA133" s="1024"/>
      <c r="EB133" s="1024"/>
      <c r="EC133" s="1024"/>
      <c r="ED133" s="1024"/>
      <c r="EE133" s="1024"/>
      <c r="EF133" s="1024"/>
      <c r="EG133" s="1024"/>
      <c r="EH133" s="1024"/>
      <c r="EI133" s="1024"/>
      <c r="EJ133" s="1024"/>
      <c r="EK133" s="1024"/>
      <c r="EL133" s="1024"/>
      <c r="EM133" s="1024"/>
      <c r="EN133" s="1024"/>
      <c r="EO133" s="1024"/>
      <c r="EP133" s="1024"/>
      <c r="EQ133" s="1024"/>
      <c r="ER133" s="1024"/>
      <c r="ES133" s="1024"/>
      <c r="ET133" s="1024"/>
      <c r="EU133" s="1024"/>
      <c r="EV133" s="1024"/>
      <c r="EW133" s="1024"/>
    </row>
    <row r="134" spans="2:153" ht="12.75" customHeight="1" x14ac:dyDescent="0.25">
      <c r="B134" s="1024"/>
      <c r="C134" s="1024"/>
      <c r="D134" s="1024"/>
      <c r="E134" s="1024"/>
      <c r="F134" s="1024"/>
      <c r="G134" s="1024"/>
      <c r="H134" s="1024"/>
      <c r="I134" s="1024"/>
      <c r="J134" s="1024"/>
      <c r="K134" s="1024"/>
      <c r="L134" s="1024"/>
      <c r="M134" s="1024"/>
      <c r="N134" s="1024"/>
      <c r="O134" s="1024"/>
      <c r="P134" s="1024"/>
      <c r="Q134" s="1024"/>
      <c r="R134" s="1024"/>
      <c r="S134" s="1024"/>
      <c r="T134" s="1024"/>
      <c r="U134" s="1024"/>
      <c r="V134" s="1024"/>
      <c r="W134" s="1024"/>
      <c r="X134" s="1024"/>
      <c r="Y134" s="1024"/>
      <c r="Z134" s="1024"/>
      <c r="AA134" s="1024"/>
      <c r="AB134" s="1024"/>
      <c r="AC134" s="1024"/>
      <c r="AD134" s="1024"/>
      <c r="AE134" s="1024"/>
      <c r="AF134" s="1024"/>
      <c r="AG134" s="1024"/>
      <c r="AH134" s="1024"/>
      <c r="AI134" s="1024"/>
      <c r="AJ134" s="1024"/>
      <c r="AK134" s="1024"/>
      <c r="AL134" s="1024"/>
      <c r="AM134" s="1024"/>
      <c r="AN134" s="1024"/>
      <c r="AO134" s="1024"/>
      <c r="AP134" s="1024"/>
      <c r="AQ134" s="1024"/>
      <c r="AR134" s="1024"/>
      <c r="AS134" s="1024"/>
      <c r="AT134" s="1024"/>
      <c r="AU134" s="1024"/>
      <c r="AV134" s="1024"/>
      <c r="AW134" s="1024"/>
      <c r="AX134" s="1024"/>
      <c r="AY134" s="1024"/>
      <c r="AZ134" s="1024"/>
      <c r="BA134" s="1024"/>
      <c r="BB134" s="1024"/>
      <c r="BC134" s="1024"/>
      <c r="BD134" s="1024"/>
      <c r="BE134" s="1024"/>
      <c r="BF134" s="1024"/>
      <c r="BG134" s="1024"/>
      <c r="BH134" s="1024"/>
      <c r="BI134" s="1024"/>
      <c r="BJ134" s="1024"/>
      <c r="BK134" s="1024"/>
      <c r="BL134" s="1024"/>
      <c r="BM134" s="1024"/>
      <c r="BN134" s="1024"/>
      <c r="BO134" s="1024"/>
      <c r="BP134" s="1024"/>
      <c r="BQ134" s="1024"/>
      <c r="BR134" s="1024"/>
      <c r="BS134" s="1024"/>
      <c r="BT134" s="1024"/>
      <c r="BU134" s="1024"/>
      <c r="BV134" s="1024"/>
      <c r="BW134" s="1024"/>
      <c r="BX134" s="1024"/>
      <c r="BY134" s="1024"/>
      <c r="BZ134" s="1024"/>
      <c r="CA134" s="1024"/>
      <c r="CB134" s="1024"/>
      <c r="CC134" s="1024"/>
      <c r="CD134" s="1024"/>
      <c r="CE134" s="1024"/>
      <c r="CF134" s="1024"/>
      <c r="CG134" s="1024"/>
      <c r="CH134" s="1024"/>
      <c r="CI134" s="1024"/>
      <c r="CJ134" s="1024"/>
      <c r="CK134" s="1024"/>
      <c r="CL134" s="1024"/>
      <c r="CM134" s="1024"/>
      <c r="CN134" s="1024"/>
      <c r="CO134" s="1024"/>
      <c r="CP134" s="1024"/>
      <c r="CQ134" s="1024"/>
      <c r="CR134" s="1024"/>
      <c r="CS134" s="1024"/>
      <c r="CT134" s="1024"/>
      <c r="CU134" s="1024"/>
      <c r="CV134" s="1024"/>
      <c r="CW134" s="1024"/>
      <c r="CX134" s="1024"/>
      <c r="CY134" s="1024"/>
      <c r="CZ134" s="1024"/>
      <c r="DA134" s="1024"/>
      <c r="DB134" s="1024"/>
      <c r="DC134" s="1024"/>
      <c r="DD134" s="1024"/>
      <c r="DE134" s="1024"/>
      <c r="DF134" s="1024"/>
      <c r="DG134" s="1024"/>
      <c r="DH134" s="1024"/>
      <c r="DI134" s="1024"/>
      <c r="DJ134" s="1024"/>
      <c r="DK134" s="1024"/>
      <c r="DL134" s="1024"/>
      <c r="DM134" s="1024"/>
      <c r="DN134" s="1024"/>
      <c r="DO134" s="1024"/>
      <c r="DP134" s="1024"/>
      <c r="DQ134" s="1024"/>
      <c r="DR134" s="1024"/>
      <c r="DS134" s="1024"/>
      <c r="DT134" s="1024"/>
      <c r="DU134" s="1024"/>
      <c r="DV134" s="1024"/>
      <c r="DW134" s="1024"/>
      <c r="DX134" s="1024"/>
      <c r="DY134" s="1024"/>
      <c r="DZ134" s="1024"/>
      <c r="EA134" s="1024"/>
      <c r="EB134" s="1024"/>
      <c r="EC134" s="1024"/>
      <c r="ED134" s="1024"/>
      <c r="EE134" s="1024"/>
      <c r="EF134" s="1024"/>
      <c r="EG134" s="1024"/>
      <c r="EH134" s="1024"/>
      <c r="EI134" s="1024"/>
      <c r="EJ134" s="1024"/>
      <c r="EK134" s="1024"/>
      <c r="EL134" s="1024"/>
      <c r="EM134" s="1024"/>
      <c r="EN134" s="1024"/>
      <c r="EO134" s="1024"/>
      <c r="EP134" s="1024"/>
      <c r="EQ134" s="1024"/>
      <c r="ER134" s="1024"/>
      <c r="ES134" s="1024"/>
      <c r="ET134" s="1024"/>
      <c r="EU134" s="1024"/>
      <c r="EV134" s="1024"/>
      <c r="EW134" s="1024"/>
    </row>
    <row r="135" spans="2:153" ht="12.75" customHeight="1" x14ac:dyDescent="0.25">
      <c r="B135" s="1024"/>
      <c r="C135" s="1024"/>
      <c r="D135" s="1024"/>
      <c r="E135" s="1024"/>
      <c r="F135" s="1024"/>
      <c r="G135" s="1024"/>
      <c r="H135" s="1024"/>
      <c r="I135" s="1024"/>
      <c r="J135" s="1024"/>
      <c r="K135" s="1024"/>
      <c r="L135" s="1024"/>
      <c r="M135" s="1024"/>
      <c r="N135" s="1024"/>
      <c r="O135" s="1024"/>
      <c r="P135" s="1024"/>
      <c r="Q135" s="1024"/>
      <c r="R135" s="1024"/>
      <c r="S135" s="1024"/>
      <c r="T135" s="1024"/>
      <c r="U135" s="1024"/>
      <c r="V135" s="1024"/>
      <c r="W135" s="1024"/>
      <c r="X135" s="1024"/>
      <c r="Y135" s="1024"/>
      <c r="Z135" s="1024"/>
      <c r="AA135" s="1024"/>
      <c r="AB135" s="1024"/>
      <c r="AC135" s="1024"/>
      <c r="AD135" s="1024"/>
      <c r="AE135" s="1024"/>
      <c r="AF135" s="1024"/>
      <c r="AG135" s="1024"/>
      <c r="AH135" s="1024"/>
      <c r="AI135" s="1024"/>
      <c r="AJ135" s="1024"/>
      <c r="AK135" s="1024"/>
      <c r="AL135" s="1024"/>
      <c r="AM135" s="1024"/>
      <c r="AN135" s="1024"/>
      <c r="AO135" s="1024"/>
      <c r="AP135" s="1024"/>
      <c r="AQ135" s="1024"/>
      <c r="AR135" s="1024"/>
      <c r="AS135" s="1024"/>
      <c r="AT135" s="1024"/>
      <c r="AU135" s="1024"/>
      <c r="AV135" s="1024"/>
      <c r="AW135" s="1024"/>
      <c r="AX135" s="1024"/>
      <c r="AY135" s="1024"/>
      <c r="AZ135" s="1024"/>
      <c r="BA135" s="1024"/>
      <c r="BB135" s="1024"/>
      <c r="BC135" s="1024"/>
      <c r="BD135" s="1024"/>
      <c r="BE135" s="1024"/>
      <c r="BF135" s="1024"/>
      <c r="BG135" s="1024"/>
      <c r="BH135" s="1024"/>
      <c r="BI135" s="1024"/>
      <c r="BJ135" s="1024"/>
      <c r="BK135" s="1024"/>
      <c r="BL135" s="1024"/>
      <c r="BM135" s="1024"/>
      <c r="BN135" s="1024"/>
      <c r="BO135" s="1024"/>
      <c r="BP135" s="1024"/>
      <c r="BQ135" s="1024"/>
      <c r="BR135" s="1024"/>
      <c r="BS135" s="1024"/>
      <c r="BT135" s="1024"/>
      <c r="BU135" s="1024"/>
      <c r="BV135" s="1024"/>
      <c r="BW135" s="1024"/>
      <c r="BX135" s="1024"/>
      <c r="BY135" s="1024"/>
      <c r="BZ135" s="1024"/>
      <c r="CA135" s="1024"/>
      <c r="CB135" s="1024"/>
      <c r="CC135" s="1024"/>
      <c r="CD135" s="1024"/>
      <c r="CE135" s="1024"/>
      <c r="CF135" s="1024"/>
      <c r="CG135" s="1024"/>
      <c r="CH135" s="1024"/>
      <c r="CI135" s="1024"/>
      <c r="CJ135" s="1024"/>
      <c r="CK135" s="1024"/>
      <c r="CL135" s="1024"/>
      <c r="CM135" s="1024"/>
      <c r="CN135" s="1024"/>
      <c r="CO135" s="1024"/>
      <c r="CP135" s="1024"/>
      <c r="CQ135" s="1024"/>
      <c r="CR135" s="1024"/>
      <c r="CS135" s="1024"/>
      <c r="CT135" s="1024"/>
      <c r="CU135" s="1024"/>
      <c r="CV135" s="1024"/>
      <c r="CW135" s="1024"/>
      <c r="CX135" s="1024"/>
      <c r="CY135" s="1024"/>
      <c r="CZ135" s="1024"/>
      <c r="DA135" s="1024"/>
      <c r="DB135" s="1024"/>
      <c r="DC135" s="1024"/>
      <c r="DD135" s="1024"/>
      <c r="DE135" s="1024"/>
      <c r="DF135" s="1024"/>
      <c r="DG135" s="1024"/>
      <c r="DH135" s="1024"/>
      <c r="DI135" s="1024"/>
      <c r="DJ135" s="1024"/>
      <c r="DK135" s="1024"/>
      <c r="DL135" s="1024"/>
      <c r="DM135" s="1024"/>
      <c r="DN135" s="1024"/>
      <c r="DO135" s="1024"/>
      <c r="DP135" s="1024"/>
      <c r="DQ135" s="1024"/>
      <c r="DR135" s="1024"/>
      <c r="DS135" s="1024"/>
      <c r="DT135" s="1024"/>
      <c r="DU135" s="1024"/>
      <c r="DV135" s="1024"/>
      <c r="DW135" s="1024"/>
      <c r="DX135" s="1024"/>
      <c r="DY135" s="1024"/>
      <c r="DZ135" s="1024"/>
      <c r="EA135" s="1024"/>
      <c r="EB135" s="1024"/>
      <c r="EC135" s="1024"/>
      <c r="ED135" s="1024"/>
      <c r="EE135" s="1024"/>
      <c r="EF135" s="1024"/>
      <c r="EG135" s="1024"/>
      <c r="EH135" s="1024"/>
      <c r="EI135" s="1024"/>
      <c r="EJ135" s="1024"/>
      <c r="EK135" s="1024"/>
      <c r="EL135" s="1024"/>
      <c r="EM135" s="1024"/>
      <c r="EN135" s="1024"/>
      <c r="EO135" s="1024"/>
      <c r="EP135" s="1024"/>
      <c r="EQ135" s="1024"/>
      <c r="ER135" s="1024"/>
      <c r="ES135" s="1024"/>
      <c r="ET135" s="1024"/>
      <c r="EU135" s="1024"/>
      <c r="EV135" s="1024"/>
      <c r="EW135" s="1024"/>
    </row>
    <row r="136" spans="2:153" ht="12.75" customHeight="1" x14ac:dyDescent="0.25">
      <c r="B136" s="1024"/>
      <c r="C136" s="1024"/>
      <c r="D136" s="1024"/>
      <c r="E136" s="1024"/>
      <c r="F136" s="1024"/>
      <c r="G136" s="1024"/>
      <c r="H136" s="1024"/>
      <c r="I136" s="1024"/>
      <c r="J136" s="1024"/>
      <c r="K136" s="1024"/>
      <c r="L136" s="1024"/>
      <c r="M136" s="1024"/>
      <c r="N136" s="1024"/>
      <c r="O136" s="1024"/>
      <c r="P136" s="1024"/>
      <c r="Q136" s="1024"/>
      <c r="R136" s="1024"/>
      <c r="S136" s="1024"/>
      <c r="T136" s="1024"/>
      <c r="U136" s="1024"/>
      <c r="V136" s="1024"/>
      <c r="W136" s="1024"/>
      <c r="X136" s="1024"/>
      <c r="Y136" s="1024"/>
      <c r="Z136" s="1024"/>
      <c r="AA136" s="1024"/>
      <c r="AB136" s="1024"/>
      <c r="AC136" s="1024"/>
      <c r="AD136" s="1024"/>
      <c r="AE136" s="1024"/>
      <c r="AF136" s="1024"/>
      <c r="AG136" s="1024"/>
      <c r="AH136" s="1024"/>
      <c r="AI136" s="1024"/>
      <c r="AJ136" s="1024"/>
      <c r="AK136" s="1024"/>
      <c r="AL136" s="1024"/>
      <c r="AM136" s="1024"/>
      <c r="AN136" s="1024"/>
      <c r="AO136" s="1024"/>
      <c r="AP136" s="1024"/>
      <c r="AQ136" s="1024"/>
      <c r="AR136" s="1024"/>
      <c r="AS136" s="1024"/>
      <c r="AT136" s="1024"/>
      <c r="AU136" s="1024"/>
      <c r="AV136" s="1024"/>
      <c r="AW136" s="1024"/>
      <c r="AX136" s="1024"/>
      <c r="AY136" s="1024"/>
      <c r="AZ136" s="1024"/>
      <c r="BA136" s="1024"/>
      <c r="BB136" s="1024"/>
      <c r="BC136" s="1024"/>
      <c r="BD136" s="1024"/>
      <c r="BE136" s="1024"/>
      <c r="BF136" s="1024"/>
      <c r="BG136" s="1024"/>
      <c r="BH136" s="1024"/>
      <c r="BI136" s="1024"/>
      <c r="BJ136" s="1024"/>
      <c r="BK136" s="1024"/>
      <c r="BL136" s="1024"/>
      <c r="BM136" s="1024"/>
      <c r="BN136" s="1024"/>
      <c r="BO136" s="1024"/>
      <c r="BP136" s="1024"/>
      <c r="BQ136" s="1024"/>
      <c r="BR136" s="1024"/>
      <c r="BS136" s="1024"/>
      <c r="BT136" s="1024"/>
      <c r="BU136" s="1024"/>
      <c r="BV136" s="1024"/>
      <c r="BW136" s="1024"/>
      <c r="BX136" s="1024"/>
      <c r="BY136" s="1024"/>
      <c r="BZ136" s="1024"/>
      <c r="CA136" s="1024"/>
      <c r="CB136" s="1024"/>
      <c r="CC136" s="1024"/>
      <c r="CD136" s="1024"/>
      <c r="CE136" s="1024"/>
      <c r="CF136" s="1024"/>
      <c r="CG136" s="1024"/>
      <c r="CH136" s="1024"/>
      <c r="CI136" s="1024"/>
      <c r="CJ136" s="1024"/>
      <c r="CK136" s="1024"/>
      <c r="CL136" s="1024"/>
      <c r="CM136" s="1024"/>
      <c r="CN136" s="1024"/>
      <c r="CO136" s="1024"/>
      <c r="CP136" s="1024"/>
      <c r="CQ136" s="1024"/>
      <c r="CR136" s="1024"/>
      <c r="CS136" s="1024"/>
      <c r="CT136" s="1024"/>
      <c r="CU136" s="1024"/>
      <c r="CV136" s="1024"/>
      <c r="CW136" s="1024"/>
      <c r="CX136" s="1024"/>
      <c r="CY136" s="1024"/>
      <c r="CZ136" s="1024"/>
      <c r="DA136" s="1024"/>
      <c r="DB136" s="1024"/>
      <c r="DC136" s="1024"/>
      <c r="DD136" s="1024"/>
      <c r="DE136" s="1024"/>
      <c r="DF136" s="1024"/>
      <c r="DG136" s="1024"/>
      <c r="DH136" s="1024"/>
      <c r="DI136" s="1024"/>
      <c r="DJ136" s="1024"/>
      <c r="DK136" s="1024"/>
      <c r="DL136" s="1024"/>
      <c r="DM136" s="1024"/>
      <c r="DN136" s="1024"/>
      <c r="DO136" s="1024"/>
      <c r="DP136" s="1024"/>
      <c r="DQ136" s="1024"/>
      <c r="DR136" s="1024"/>
      <c r="DS136" s="1024"/>
      <c r="DT136" s="1024"/>
      <c r="DU136" s="1024"/>
      <c r="DV136" s="1024"/>
      <c r="DW136" s="1024"/>
      <c r="DX136" s="1024"/>
      <c r="DY136" s="1024"/>
      <c r="DZ136" s="1024"/>
      <c r="EA136" s="1024"/>
      <c r="EB136" s="1024"/>
      <c r="EC136" s="1024"/>
      <c r="ED136" s="1024"/>
      <c r="EE136" s="1024"/>
      <c r="EF136" s="1024"/>
      <c r="EG136" s="1024"/>
      <c r="EH136" s="1024"/>
      <c r="EI136" s="1024"/>
      <c r="EJ136" s="1024"/>
      <c r="EK136" s="1024"/>
      <c r="EL136" s="1024"/>
      <c r="EM136" s="1024"/>
      <c r="EN136" s="1024"/>
      <c r="EO136" s="1024"/>
      <c r="EP136" s="1024"/>
      <c r="EQ136" s="1024"/>
      <c r="ER136" s="1024"/>
      <c r="ES136" s="1024"/>
      <c r="ET136" s="1024"/>
      <c r="EU136" s="1024"/>
      <c r="EV136" s="1024"/>
      <c r="EW136" s="1024"/>
    </row>
    <row r="137" spans="2:153" ht="12.75" customHeight="1" x14ac:dyDescent="0.25">
      <c r="B137" s="1024"/>
      <c r="C137" s="1024"/>
      <c r="D137" s="1024"/>
      <c r="E137" s="1024"/>
      <c r="F137" s="1024"/>
      <c r="G137" s="1024"/>
      <c r="H137" s="1024"/>
      <c r="I137" s="1024"/>
      <c r="J137" s="1024"/>
      <c r="K137" s="1024"/>
      <c r="L137" s="1024"/>
      <c r="M137" s="1024"/>
      <c r="N137" s="1024"/>
      <c r="O137" s="1024"/>
      <c r="P137" s="1024"/>
      <c r="Q137" s="1024"/>
      <c r="R137" s="1024"/>
      <c r="S137" s="1024"/>
      <c r="T137" s="1024"/>
      <c r="U137" s="1024"/>
      <c r="V137" s="1024"/>
      <c r="W137" s="1024"/>
      <c r="X137" s="1024"/>
      <c r="Y137" s="1024"/>
      <c r="Z137" s="1024"/>
      <c r="AA137" s="1024"/>
      <c r="AB137" s="1024"/>
      <c r="AC137" s="1024"/>
      <c r="AD137" s="1024"/>
      <c r="AE137" s="1024"/>
      <c r="AF137" s="1024"/>
      <c r="AG137" s="1024"/>
      <c r="AH137" s="1024"/>
      <c r="AI137" s="1024"/>
      <c r="AJ137" s="1024"/>
      <c r="AK137" s="1024"/>
      <c r="AL137" s="1024"/>
      <c r="AM137" s="1024"/>
      <c r="AN137" s="1024"/>
      <c r="AO137" s="1024"/>
      <c r="AP137" s="1024"/>
      <c r="AQ137" s="1024"/>
      <c r="AR137" s="1024"/>
      <c r="AS137" s="1024"/>
      <c r="AT137" s="1024"/>
      <c r="AU137" s="1024"/>
      <c r="AV137" s="1024"/>
      <c r="AW137" s="1024"/>
      <c r="AX137" s="1024"/>
      <c r="AY137" s="1024"/>
      <c r="AZ137" s="1024"/>
      <c r="BA137" s="1024"/>
      <c r="BB137" s="1024"/>
      <c r="BC137" s="1024"/>
      <c r="BD137" s="1024"/>
      <c r="BE137" s="1024"/>
      <c r="BF137" s="1024"/>
      <c r="BG137" s="1024"/>
      <c r="BH137" s="1024"/>
      <c r="BI137" s="1024"/>
      <c r="BJ137" s="1024"/>
      <c r="BK137" s="1024"/>
      <c r="BL137" s="1024"/>
      <c r="BM137" s="1024"/>
      <c r="BN137" s="1024"/>
      <c r="BO137" s="1024"/>
      <c r="BP137" s="1024"/>
      <c r="BQ137" s="1024"/>
      <c r="BR137" s="1024"/>
      <c r="BS137" s="1024"/>
      <c r="BT137" s="1024"/>
      <c r="BU137" s="1024"/>
      <c r="BV137" s="1024"/>
      <c r="BW137" s="1024"/>
      <c r="BX137" s="1024"/>
      <c r="BY137" s="1024"/>
      <c r="BZ137" s="1024"/>
      <c r="CA137" s="1024"/>
      <c r="CB137" s="1024"/>
      <c r="CC137" s="1024"/>
      <c r="CD137" s="1024"/>
      <c r="CE137" s="1024"/>
      <c r="CF137" s="1024"/>
      <c r="CG137" s="1024"/>
      <c r="CH137" s="1024"/>
      <c r="CI137" s="1024"/>
      <c r="CJ137" s="1024"/>
      <c r="CK137" s="1024"/>
      <c r="CL137" s="1024"/>
      <c r="CM137" s="1024"/>
      <c r="CN137" s="1024"/>
      <c r="CO137" s="1024"/>
      <c r="CP137" s="1024"/>
      <c r="CQ137" s="1024"/>
      <c r="CR137" s="1024"/>
      <c r="CS137" s="1024"/>
      <c r="CT137" s="1024"/>
      <c r="CU137" s="1024"/>
      <c r="CV137" s="1024"/>
      <c r="CW137" s="1024"/>
      <c r="CX137" s="1024"/>
      <c r="CY137" s="1024"/>
      <c r="CZ137" s="1024"/>
      <c r="DA137" s="1024"/>
      <c r="DB137" s="1024"/>
      <c r="DC137" s="1024"/>
      <c r="DD137" s="1024"/>
      <c r="DE137" s="1024"/>
      <c r="DF137" s="1024"/>
      <c r="DG137" s="1024"/>
      <c r="DH137" s="1024"/>
      <c r="DI137" s="1024"/>
      <c r="DJ137" s="1024"/>
      <c r="DK137" s="1024"/>
      <c r="DL137" s="1024"/>
      <c r="DM137" s="1024"/>
      <c r="DN137" s="1024"/>
      <c r="DO137" s="1024"/>
      <c r="DP137" s="1024"/>
      <c r="DQ137" s="1024"/>
      <c r="DR137" s="1024"/>
      <c r="DS137" s="1024"/>
      <c r="DT137" s="1024"/>
      <c r="DU137" s="1024"/>
      <c r="DV137" s="1024"/>
      <c r="DW137" s="1024"/>
      <c r="DX137" s="1024"/>
      <c r="DY137" s="1024"/>
      <c r="DZ137" s="1024"/>
      <c r="EA137" s="1024"/>
      <c r="EB137" s="1024"/>
      <c r="EC137" s="1024"/>
      <c r="ED137" s="1024"/>
      <c r="EE137" s="1024"/>
      <c r="EF137" s="1024"/>
      <c r="EG137" s="1024"/>
      <c r="EH137" s="1024"/>
      <c r="EI137" s="1024"/>
      <c r="EJ137" s="1024"/>
      <c r="EK137" s="1024"/>
      <c r="EL137" s="1024"/>
      <c r="EM137" s="1024"/>
      <c r="EN137" s="1024"/>
      <c r="EO137" s="1024"/>
      <c r="EP137" s="1024"/>
      <c r="EQ137" s="1024"/>
      <c r="ER137" s="1024"/>
      <c r="ES137" s="1024"/>
      <c r="ET137" s="1024"/>
      <c r="EU137" s="1024"/>
      <c r="EV137" s="1024"/>
      <c r="EW137" s="1024"/>
    </row>
    <row r="138" spans="2:153" ht="12.75" customHeight="1" x14ac:dyDescent="0.25">
      <c r="B138" s="1024"/>
      <c r="C138" s="1024"/>
      <c r="D138" s="1024"/>
      <c r="E138" s="1024"/>
      <c r="F138" s="1024"/>
      <c r="G138" s="1024"/>
      <c r="H138" s="1024"/>
      <c r="I138" s="1024"/>
      <c r="J138" s="1024"/>
      <c r="K138" s="1024"/>
      <c r="L138" s="1024"/>
      <c r="M138" s="1024"/>
      <c r="N138" s="1024"/>
      <c r="O138" s="1024"/>
      <c r="P138" s="1024"/>
      <c r="Q138" s="1024"/>
      <c r="R138" s="1024"/>
      <c r="S138" s="1024"/>
      <c r="T138" s="1024"/>
      <c r="U138" s="1024"/>
      <c r="V138" s="1024"/>
      <c r="W138" s="1024"/>
      <c r="X138" s="1024"/>
      <c r="Y138" s="1024"/>
      <c r="Z138" s="1024"/>
      <c r="AA138" s="1024"/>
      <c r="AB138" s="1024"/>
      <c r="AC138" s="1024"/>
      <c r="AD138" s="1024"/>
      <c r="AE138" s="1024"/>
      <c r="AF138" s="1024"/>
      <c r="AG138" s="1024"/>
      <c r="AH138" s="1024"/>
      <c r="AI138" s="1024"/>
      <c r="AJ138" s="1024"/>
      <c r="AK138" s="1024"/>
      <c r="AL138" s="1024"/>
      <c r="AM138" s="1024"/>
      <c r="AN138" s="1024"/>
      <c r="AO138" s="1024"/>
      <c r="AP138" s="1024"/>
      <c r="AQ138" s="1024"/>
      <c r="AR138" s="1024"/>
      <c r="AS138" s="1024"/>
      <c r="AT138" s="1024"/>
      <c r="AU138" s="1024"/>
      <c r="AV138" s="1024"/>
      <c r="AW138" s="1024"/>
      <c r="AX138" s="1024"/>
      <c r="AY138" s="1024"/>
      <c r="AZ138" s="1024"/>
      <c r="BA138" s="1024"/>
      <c r="BB138" s="1024"/>
      <c r="BC138" s="1024"/>
      <c r="BD138" s="1024"/>
      <c r="BE138" s="1024"/>
      <c r="BF138" s="1024"/>
      <c r="BG138" s="1024"/>
      <c r="BH138" s="1024"/>
      <c r="BI138" s="1024"/>
      <c r="BJ138" s="1024"/>
      <c r="BK138" s="1024"/>
      <c r="BL138" s="1024"/>
      <c r="BM138" s="1024"/>
      <c r="BN138" s="1024"/>
      <c r="BO138" s="1024"/>
      <c r="BP138" s="1024"/>
      <c r="BQ138" s="1024"/>
      <c r="BR138" s="1024"/>
      <c r="BS138" s="1024"/>
      <c r="BT138" s="1024"/>
      <c r="BU138" s="1024"/>
      <c r="BV138" s="1024"/>
      <c r="BW138" s="1024"/>
      <c r="BX138" s="1024"/>
      <c r="BY138" s="1024"/>
      <c r="BZ138" s="1024"/>
      <c r="CA138" s="1024"/>
      <c r="CB138" s="1024"/>
      <c r="CC138" s="1024"/>
      <c r="CD138" s="1024"/>
      <c r="CE138" s="1024"/>
      <c r="CF138" s="1024"/>
      <c r="CG138" s="1024"/>
      <c r="CH138" s="1024"/>
      <c r="CI138" s="1024"/>
      <c r="CJ138" s="1024"/>
      <c r="CK138" s="1024"/>
      <c r="CL138" s="1024"/>
      <c r="CM138" s="1024"/>
      <c r="CN138" s="1024"/>
      <c r="CO138" s="1024"/>
      <c r="CP138" s="1024"/>
      <c r="CQ138" s="1024"/>
      <c r="CR138" s="1024"/>
      <c r="CS138" s="1024"/>
      <c r="CT138" s="1024"/>
      <c r="CU138" s="1024"/>
      <c r="CV138" s="1024"/>
      <c r="CW138" s="1024"/>
      <c r="CX138" s="1024"/>
      <c r="CY138" s="1024"/>
      <c r="CZ138" s="1024"/>
      <c r="DA138" s="1024"/>
      <c r="DB138" s="1024"/>
      <c r="DC138" s="1024"/>
      <c r="DD138" s="1024"/>
      <c r="DE138" s="1024"/>
      <c r="DF138" s="1024"/>
      <c r="DG138" s="1024"/>
      <c r="DH138" s="1024"/>
      <c r="DI138" s="1024"/>
      <c r="DJ138" s="1024"/>
      <c r="DK138" s="1024"/>
      <c r="DL138" s="1024"/>
      <c r="DM138" s="1024"/>
      <c r="DN138" s="1024"/>
      <c r="DO138" s="1024"/>
      <c r="DP138" s="1024"/>
      <c r="DQ138" s="1024"/>
      <c r="DR138" s="1024"/>
      <c r="DS138" s="1024"/>
      <c r="DT138" s="1024"/>
      <c r="DU138" s="1024"/>
      <c r="DV138" s="1024"/>
      <c r="DW138" s="1024"/>
      <c r="DX138" s="1024"/>
      <c r="DY138" s="1024"/>
      <c r="DZ138" s="1024"/>
      <c r="EA138" s="1024"/>
      <c r="EB138" s="1024"/>
      <c r="EC138" s="1024"/>
      <c r="ED138" s="1024"/>
      <c r="EE138" s="1024"/>
      <c r="EF138" s="1024"/>
      <c r="EG138" s="1024"/>
      <c r="EH138" s="1024"/>
      <c r="EI138" s="1024"/>
      <c r="EJ138" s="1024"/>
      <c r="EK138" s="1024"/>
      <c r="EL138" s="1024"/>
      <c r="EM138" s="1024"/>
      <c r="EN138" s="1024"/>
      <c r="EO138" s="1024"/>
      <c r="EP138" s="1024"/>
      <c r="EQ138" s="1024"/>
      <c r="ER138" s="1024"/>
      <c r="ES138" s="1024"/>
      <c r="ET138" s="1024"/>
      <c r="EU138" s="1024"/>
      <c r="EV138" s="1024"/>
      <c r="EW138" s="1024"/>
    </row>
    <row r="139" spans="2:153" ht="12.75" customHeight="1" x14ac:dyDescent="0.25">
      <c r="B139" s="1024"/>
      <c r="C139" s="1024"/>
      <c r="D139" s="1024"/>
      <c r="E139" s="1024"/>
      <c r="F139" s="1024"/>
      <c r="G139" s="1024"/>
      <c r="H139" s="1024"/>
      <c r="I139" s="1024"/>
      <c r="J139" s="1024"/>
      <c r="K139" s="1024"/>
      <c r="L139" s="1024"/>
      <c r="M139" s="1024"/>
      <c r="N139" s="1024"/>
      <c r="O139" s="1024"/>
      <c r="P139" s="1024"/>
      <c r="Q139" s="1024"/>
      <c r="R139" s="1024"/>
      <c r="S139" s="1024"/>
      <c r="T139" s="1024"/>
      <c r="U139" s="1024"/>
      <c r="V139" s="1024"/>
      <c r="W139" s="1024"/>
      <c r="X139" s="1024"/>
      <c r="Y139" s="1024"/>
      <c r="Z139" s="1024"/>
      <c r="AA139" s="1024"/>
      <c r="AB139" s="1024"/>
      <c r="AC139" s="1024"/>
      <c r="AD139" s="1024"/>
      <c r="AE139" s="1024"/>
      <c r="AF139" s="1024"/>
      <c r="AG139" s="1024"/>
      <c r="AH139" s="1024"/>
      <c r="AI139" s="1024"/>
      <c r="AJ139" s="1024"/>
      <c r="AK139" s="1024"/>
      <c r="AL139" s="1024"/>
      <c r="AM139" s="1024"/>
      <c r="AN139" s="1024"/>
      <c r="AO139" s="1024"/>
      <c r="AP139" s="1024"/>
      <c r="AQ139" s="1024"/>
      <c r="AR139" s="1024"/>
      <c r="AS139" s="1024"/>
      <c r="AT139" s="1024"/>
      <c r="AU139" s="1024"/>
      <c r="AV139" s="1024"/>
      <c r="AW139" s="1024"/>
      <c r="AX139" s="1024"/>
      <c r="AY139" s="1024"/>
      <c r="AZ139" s="1024"/>
      <c r="BA139" s="1024"/>
      <c r="BB139" s="1024"/>
      <c r="BC139" s="1024"/>
      <c r="BD139" s="1024"/>
      <c r="BE139" s="1024"/>
      <c r="BF139" s="1024"/>
      <c r="BG139" s="1024"/>
      <c r="BH139" s="1024"/>
      <c r="BI139" s="1024"/>
      <c r="BJ139" s="1024"/>
      <c r="BK139" s="1024"/>
      <c r="BL139" s="1024"/>
      <c r="BM139" s="1024"/>
      <c r="BN139" s="1024"/>
      <c r="BO139" s="1024"/>
      <c r="BP139" s="1024"/>
      <c r="BQ139" s="1024"/>
      <c r="BR139" s="1024"/>
      <c r="BS139" s="1024"/>
      <c r="BT139" s="1024"/>
      <c r="BU139" s="1024"/>
      <c r="BV139" s="1024"/>
      <c r="BW139" s="1024"/>
      <c r="BX139" s="1024"/>
      <c r="BY139" s="1024"/>
      <c r="BZ139" s="1024"/>
      <c r="CA139" s="1024"/>
      <c r="CB139" s="1024"/>
      <c r="CC139" s="1024"/>
      <c r="CD139" s="1024"/>
      <c r="CE139" s="1024"/>
      <c r="CF139" s="1024"/>
      <c r="CG139" s="1024"/>
      <c r="CH139" s="1024"/>
      <c r="CI139" s="1024"/>
      <c r="CJ139" s="1024"/>
      <c r="CK139" s="1024"/>
      <c r="CL139" s="1024"/>
      <c r="CM139" s="1024"/>
      <c r="CN139" s="1024"/>
      <c r="CO139" s="1024"/>
      <c r="CP139" s="1024"/>
      <c r="CQ139" s="1024"/>
      <c r="CR139" s="1024"/>
      <c r="CS139" s="1024"/>
      <c r="CT139" s="1024"/>
      <c r="CU139" s="1024"/>
      <c r="CV139" s="1024"/>
      <c r="CW139" s="1024"/>
      <c r="CX139" s="1024"/>
      <c r="CY139" s="1024"/>
      <c r="CZ139" s="1024"/>
      <c r="DA139" s="1024"/>
      <c r="DB139" s="1024"/>
      <c r="DC139" s="1024"/>
      <c r="DD139" s="1024"/>
      <c r="DE139" s="1024"/>
      <c r="DF139" s="1024"/>
      <c r="DG139" s="1024"/>
      <c r="DH139" s="1024"/>
      <c r="DI139" s="1024"/>
      <c r="DJ139" s="1024"/>
      <c r="DK139" s="1024"/>
      <c r="DL139" s="1024"/>
      <c r="DM139" s="1024"/>
      <c r="DN139" s="1024"/>
      <c r="DO139" s="1024"/>
      <c r="DP139" s="1024"/>
      <c r="DQ139" s="1024"/>
      <c r="DR139" s="1024"/>
      <c r="DS139" s="1024"/>
      <c r="DT139" s="1024"/>
      <c r="DU139" s="1024"/>
      <c r="DV139" s="1024"/>
      <c r="DW139" s="1024"/>
      <c r="DX139" s="1024"/>
      <c r="DY139" s="1024"/>
      <c r="DZ139" s="1024"/>
      <c r="EA139" s="1024"/>
      <c r="EB139" s="1024"/>
      <c r="EC139" s="1024"/>
      <c r="ED139" s="1024"/>
      <c r="EE139" s="1024"/>
      <c r="EF139" s="1024"/>
      <c r="EG139" s="1024"/>
      <c r="EH139" s="1024"/>
      <c r="EI139" s="1024"/>
      <c r="EJ139" s="1024"/>
      <c r="EK139" s="1024"/>
      <c r="EL139" s="1024"/>
      <c r="EM139" s="1024"/>
      <c r="EN139" s="1024"/>
      <c r="EO139" s="1024"/>
      <c r="EP139" s="1024"/>
      <c r="EQ139" s="1024"/>
      <c r="ER139" s="1024"/>
      <c r="ES139" s="1024"/>
      <c r="ET139" s="1024"/>
      <c r="EU139" s="1024"/>
      <c r="EV139" s="1024"/>
      <c r="EW139" s="1024"/>
    </row>
    <row r="140" spans="2:153" ht="12.75" customHeight="1" x14ac:dyDescent="0.25">
      <c r="B140" s="1024"/>
      <c r="C140" s="1024"/>
      <c r="D140" s="1024"/>
      <c r="E140" s="1024"/>
      <c r="F140" s="1024"/>
      <c r="G140" s="1024"/>
      <c r="H140" s="1024"/>
      <c r="I140" s="1024"/>
      <c r="J140" s="1024"/>
      <c r="K140" s="1024"/>
      <c r="L140" s="1024"/>
      <c r="M140" s="1024"/>
      <c r="N140" s="1024"/>
      <c r="O140" s="1024"/>
      <c r="P140" s="1024"/>
      <c r="Q140" s="1024"/>
      <c r="R140" s="1024"/>
      <c r="S140" s="1024"/>
      <c r="T140" s="1024"/>
      <c r="U140" s="1024"/>
      <c r="V140" s="1024"/>
      <c r="W140" s="1024"/>
      <c r="X140" s="1024"/>
      <c r="Y140" s="1024"/>
      <c r="Z140" s="1024"/>
      <c r="AA140" s="1024"/>
      <c r="AB140" s="1024"/>
      <c r="AC140" s="1024"/>
      <c r="AD140" s="1024"/>
      <c r="AE140" s="1024"/>
      <c r="AF140" s="1024"/>
      <c r="AG140" s="1024"/>
      <c r="AH140" s="1024"/>
      <c r="AI140" s="1024"/>
      <c r="AJ140" s="1024"/>
      <c r="AK140" s="1024"/>
      <c r="AL140" s="1024"/>
      <c r="AM140" s="1024"/>
      <c r="AN140" s="1024"/>
      <c r="AO140" s="1024"/>
      <c r="AP140" s="1024"/>
      <c r="AQ140" s="1024"/>
      <c r="AR140" s="1024"/>
      <c r="AS140" s="1024"/>
      <c r="AT140" s="1024"/>
      <c r="AU140" s="1024"/>
      <c r="AV140" s="1024"/>
      <c r="AW140" s="1024"/>
      <c r="AX140" s="1024"/>
      <c r="AY140" s="1024"/>
      <c r="AZ140" s="1024"/>
      <c r="BA140" s="1024"/>
      <c r="BB140" s="1024"/>
      <c r="BC140" s="1024"/>
      <c r="BD140" s="1024"/>
      <c r="BE140" s="1024"/>
      <c r="BF140" s="1024"/>
      <c r="BG140" s="1024"/>
      <c r="BH140" s="1024"/>
      <c r="BI140" s="1024"/>
      <c r="BJ140" s="1024"/>
      <c r="BK140" s="1024"/>
      <c r="BL140" s="1024"/>
      <c r="BM140" s="1024"/>
      <c r="BN140" s="1024"/>
      <c r="BO140" s="1024"/>
      <c r="BP140" s="1024"/>
      <c r="BQ140" s="1024"/>
      <c r="BR140" s="1024"/>
      <c r="BS140" s="1024"/>
      <c r="BT140" s="1024"/>
      <c r="BU140" s="1024"/>
      <c r="BV140" s="1024"/>
      <c r="BW140" s="1024"/>
      <c r="BX140" s="1024"/>
      <c r="BY140" s="1024"/>
      <c r="BZ140" s="1024"/>
      <c r="CA140" s="1024"/>
      <c r="CB140" s="1024"/>
      <c r="CC140" s="1024"/>
      <c r="CD140" s="1024"/>
      <c r="CE140" s="1024"/>
      <c r="CF140" s="1024"/>
      <c r="CG140" s="1024"/>
      <c r="CH140" s="1024"/>
      <c r="CI140" s="1024"/>
      <c r="CJ140" s="1024"/>
      <c r="CK140" s="1024"/>
      <c r="CL140" s="1024"/>
      <c r="CM140" s="1024"/>
      <c r="CN140" s="1024"/>
      <c r="CO140" s="1024"/>
      <c r="CP140" s="1024"/>
      <c r="CQ140" s="1024"/>
      <c r="CR140" s="1024"/>
      <c r="CS140" s="1024"/>
      <c r="CT140" s="1024"/>
      <c r="CU140" s="1024"/>
      <c r="CV140" s="1024"/>
      <c r="CW140" s="1024"/>
      <c r="CX140" s="1024"/>
      <c r="CY140" s="1024"/>
      <c r="CZ140" s="1024"/>
      <c r="DA140" s="1024"/>
      <c r="DB140" s="1024"/>
      <c r="DC140" s="1024"/>
      <c r="DD140" s="1024"/>
      <c r="DE140" s="1024"/>
      <c r="DF140" s="1024"/>
      <c r="DG140" s="1024"/>
      <c r="DH140" s="1024"/>
      <c r="DI140" s="1024"/>
      <c r="DJ140" s="1024"/>
      <c r="DK140" s="1024"/>
      <c r="DL140" s="1024"/>
      <c r="DM140" s="1024"/>
      <c r="DN140" s="1024"/>
      <c r="DO140" s="1024"/>
      <c r="DP140" s="1024"/>
      <c r="DQ140" s="1024"/>
      <c r="DR140" s="1024"/>
      <c r="DS140" s="1024"/>
      <c r="DT140" s="1024"/>
      <c r="DU140" s="1024"/>
      <c r="DV140" s="1024"/>
      <c r="DW140" s="1024"/>
      <c r="DX140" s="1024"/>
      <c r="DY140" s="1024"/>
      <c r="DZ140" s="1024"/>
      <c r="EA140" s="1024"/>
      <c r="EB140" s="1024"/>
      <c r="EC140" s="1024"/>
      <c r="ED140" s="1024"/>
      <c r="EE140" s="1024"/>
      <c r="EF140" s="1024"/>
      <c r="EG140" s="1024"/>
      <c r="EH140" s="1024"/>
      <c r="EI140" s="1024"/>
      <c r="EJ140" s="1024"/>
      <c r="EK140" s="1024"/>
      <c r="EL140" s="1024"/>
      <c r="EM140" s="1024"/>
      <c r="EN140" s="1024"/>
      <c r="EO140" s="1024"/>
      <c r="EP140" s="1024"/>
      <c r="EQ140" s="1024"/>
      <c r="ER140" s="1024"/>
      <c r="ES140" s="1024"/>
      <c r="ET140" s="1024"/>
      <c r="EU140" s="1024"/>
      <c r="EV140" s="1024"/>
      <c r="EW140" s="1024"/>
    </row>
    <row r="141" spans="2:153" ht="12.75" customHeight="1" x14ac:dyDescent="0.25">
      <c r="B141" s="1024"/>
      <c r="C141" s="1024"/>
      <c r="D141" s="1024"/>
      <c r="E141" s="1024"/>
      <c r="F141" s="1024"/>
      <c r="G141" s="1024"/>
      <c r="H141" s="1024"/>
      <c r="I141" s="1024"/>
      <c r="J141" s="1024"/>
      <c r="K141" s="1024"/>
      <c r="L141" s="1024"/>
      <c r="M141" s="1024"/>
      <c r="N141" s="1024"/>
      <c r="O141" s="1024"/>
      <c r="P141" s="1024"/>
      <c r="Q141" s="1024"/>
      <c r="R141" s="1024"/>
      <c r="S141" s="1024"/>
      <c r="T141" s="1024"/>
      <c r="U141" s="1024"/>
      <c r="V141" s="1024"/>
      <c r="W141" s="1024"/>
      <c r="X141" s="1024"/>
      <c r="Y141" s="1024"/>
      <c r="Z141" s="1024"/>
      <c r="AA141" s="1024"/>
      <c r="AB141" s="1024"/>
      <c r="AC141" s="1024"/>
      <c r="AD141" s="1024"/>
      <c r="AE141" s="1024"/>
      <c r="AF141" s="1024"/>
      <c r="AG141" s="1024"/>
      <c r="AH141" s="1024"/>
      <c r="AI141" s="1024"/>
      <c r="AJ141" s="1024"/>
      <c r="AK141" s="1024"/>
      <c r="AL141" s="1024"/>
      <c r="AM141" s="1024"/>
      <c r="AN141" s="1024"/>
      <c r="AO141" s="1024"/>
      <c r="AP141" s="1024"/>
      <c r="AQ141" s="1024"/>
      <c r="AR141" s="1024"/>
      <c r="AS141" s="1024"/>
      <c r="AT141" s="1024"/>
      <c r="AU141" s="1024"/>
      <c r="AV141" s="1024"/>
      <c r="AW141" s="1024"/>
      <c r="AX141" s="1024"/>
      <c r="AY141" s="1024"/>
      <c r="AZ141" s="1024"/>
      <c r="BA141" s="1024"/>
      <c r="BB141" s="1024"/>
      <c r="BC141" s="1024"/>
      <c r="BD141" s="1024"/>
      <c r="BE141" s="1024"/>
      <c r="BF141" s="1024"/>
      <c r="BG141" s="1024"/>
      <c r="BH141" s="1024"/>
      <c r="BI141" s="1024"/>
      <c r="BJ141" s="1024"/>
      <c r="BK141" s="1024"/>
      <c r="BL141" s="1024"/>
      <c r="BM141" s="1024"/>
      <c r="BN141" s="1024"/>
      <c r="BO141" s="1024"/>
      <c r="BP141" s="1024"/>
      <c r="BQ141" s="1024"/>
      <c r="BR141" s="1024"/>
      <c r="BS141" s="1024"/>
      <c r="BT141" s="1024"/>
      <c r="BU141" s="1024"/>
      <c r="BV141" s="1024"/>
      <c r="BW141" s="1024"/>
      <c r="BX141" s="1024"/>
      <c r="BY141" s="1024"/>
      <c r="BZ141" s="1024"/>
      <c r="CA141" s="1024"/>
      <c r="CB141" s="1024"/>
      <c r="CC141" s="1024"/>
      <c r="CD141" s="1024"/>
      <c r="CE141" s="1024"/>
      <c r="CF141" s="1024"/>
      <c r="CG141" s="1024"/>
      <c r="CH141" s="1024"/>
      <c r="CI141" s="1024"/>
      <c r="CJ141" s="1024"/>
      <c r="CK141" s="1024"/>
      <c r="CL141" s="1024"/>
      <c r="CM141" s="1024"/>
      <c r="CN141" s="1024"/>
      <c r="CO141" s="1024"/>
      <c r="CP141" s="1024"/>
      <c r="CQ141" s="1024"/>
      <c r="CR141" s="1024"/>
      <c r="CS141" s="1024"/>
      <c r="CT141" s="1024"/>
      <c r="CU141" s="1024"/>
      <c r="CV141" s="1024"/>
      <c r="CW141" s="1024"/>
      <c r="CX141" s="1024"/>
      <c r="CY141" s="1024"/>
      <c r="CZ141" s="1024"/>
      <c r="DA141" s="1024"/>
      <c r="DB141" s="1024"/>
      <c r="DC141" s="1024"/>
      <c r="DD141" s="1024"/>
      <c r="DE141" s="1024"/>
      <c r="DF141" s="1024"/>
      <c r="DG141" s="1024"/>
      <c r="DH141" s="1024"/>
      <c r="DI141" s="1024"/>
      <c r="DJ141" s="1024"/>
      <c r="DK141" s="1024"/>
      <c r="DL141" s="1024"/>
      <c r="DM141" s="1024"/>
      <c r="DN141" s="1024"/>
      <c r="DO141" s="1024"/>
      <c r="DP141" s="1024"/>
      <c r="DQ141" s="1024"/>
      <c r="DR141" s="1024"/>
      <c r="DS141" s="1024"/>
      <c r="DT141" s="1024"/>
      <c r="DU141" s="1024"/>
      <c r="DV141" s="1024"/>
      <c r="DW141" s="1024"/>
      <c r="DX141" s="1024"/>
      <c r="DY141" s="1024"/>
      <c r="DZ141" s="1024"/>
      <c r="EA141" s="1024"/>
      <c r="EB141" s="1024"/>
      <c r="EC141" s="1024"/>
      <c r="ED141" s="1024"/>
      <c r="EE141" s="1024"/>
      <c r="EF141" s="1024"/>
      <c r="EG141" s="1024"/>
      <c r="EH141" s="1024"/>
      <c r="EI141" s="1024"/>
      <c r="EJ141" s="1024"/>
      <c r="EK141" s="1024"/>
      <c r="EL141" s="1024"/>
      <c r="EM141" s="1024"/>
      <c r="EN141" s="1024"/>
      <c r="EO141" s="1024"/>
      <c r="EP141" s="1024"/>
      <c r="EQ141" s="1024"/>
      <c r="ER141" s="1024"/>
      <c r="ES141" s="1024"/>
      <c r="ET141" s="1024"/>
      <c r="EU141" s="1024"/>
      <c r="EV141" s="1024"/>
      <c r="EW141" s="1024"/>
    </row>
    <row r="142" spans="2:153" ht="12.75" customHeight="1" x14ac:dyDescent="0.25">
      <c r="B142" s="1024"/>
      <c r="C142" s="1024"/>
      <c r="D142" s="1024"/>
      <c r="E142" s="1024"/>
      <c r="F142" s="1024"/>
      <c r="G142" s="1024"/>
      <c r="H142" s="1024"/>
      <c r="I142" s="1024"/>
      <c r="J142" s="1024"/>
      <c r="K142" s="1024"/>
      <c r="L142" s="1024"/>
      <c r="M142" s="1024"/>
      <c r="N142" s="1024"/>
      <c r="O142" s="1024"/>
      <c r="P142" s="1024"/>
      <c r="Q142" s="1024"/>
      <c r="R142" s="1024"/>
      <c r="S142" s="1024"/>
      <c r="T142" s="1024"/>
      <c r="U142" s="1024"/>
      <c r="V142" s="1024"/>
      <c r="W142" s="1024"/>
      <c r="X142" s="1024"/>
      <c r="Y142" s="1024"/>
      <c r="Z142" s="1024"/>
      <c r="AA142" s="1024"/>
      <c r="AB142" s="1024"/>
      <c r="AC142" s="1024"/>
      <c r="AD142" s="1024"/>
      <c r="AE142" s="1024"/>
      <c r="AF142" s="1024"/>
      <c r="AG142" s="1024"/>
      <c r="AH142" s="1024"/>
      <c r="AI142" s="1024"/>
      <c r="AJ142" s="1024"/>
      <c r="AK142" s="1024"/>
      <c r="AL142" s="1024"/>
      <c r="AM142" s="1024"/>
      <c r="AN142" s="1024"/>
      <c r="AO142" s="1024"/>
      <c r="AP142" s="1024"/>
      <c r="AQ142" s="1024"/>
      <c r="AR142" s="1024"/>
      <c r="AS142" s="1024"/>
      <c r="AT142" s="1024"/>
      <c r="AU142" s="1024"/>
      <c r="AV142" s="1024"/>
      <c r="AW142" s="1024"/>
      <c r="AX142" s="1024"/>
      <c r="AY142" s="1024"/>
      <c r="AZ142" s="1024"/>
      <c r="BA142" s="1024"/>
      <c r="BB142" s="1024"/>
      <c r="BC142" s="1024"/>
      <c r="BD142" s="1024"/>
      <c r="BE142" s="1024"/>
      <c r="BF142" s="1024"/>
      <c r="BG142" s="1024"/>
      <c r="BH142" s="1024"/>
      <c r="BI142" s="1024"/>
      <c r="BJ142" s="1024"/>
      <c r="BK142" s="1024"/>
      <c r="BL142" s="1024"/>
      <c r="BM142" s="1024"/>
      <c r="BN142" s="1024"/>
      <c r="BO142" s="1024"/>
      <c r="BP142" s="1024"/>
      <c r="BQ142" s="1024"/>
      <c r="BR142" s="1024"/>
      <c r="BS142" s="1024"/>
      <c r="BT142" s="1024"/>
      <c r="BU142" s="1024"/>
      <c r="BV142" s="1024"/>
      <c r="BW142" s="1024"/>
      <c r="BX142" s="1024"/>
      <c r="BY142" s="1024"/>
      <c r="BZ142" s="1024"/>
      <c r="CA142" s="1024"/>
      <c r="CB142" s="1024"/>
      <c r="CC142" s="1024"/>
      <c r="CD142" s="1024"/>
      <c r="CE142" s="1024"/>
      <c r="CF142" s="1024"/>
      <c r="CG142" s="1024"/>
      <c r="CH142" s="1024"/>
      <c r="CI142" s="1024"/>
      <c r="CJ142" s="1024"/>
      <c r="CK142" s="1024"/>
      <c r="CL142" s="1024"/>
      <c r="CM142" s="1024"/>
      <c r="CN142" s="1024"/>
      <c r="CO142" s="1024"/>
      <c r="CP142" s="1024"/>
      <c r="CQ142" s="1024"/>
      <c r="CR142" s="1024"/>
      <c r="CS142" s="1024"/>
      <c r="CT142" s="1024"/>
      <c r="CU142" s="1024"/>
      <c r="CV142" s="1024"/>
      <c r="CW142" s="1024"/>
      <c r="CX142" s="1024"/>
      <c r="CY142" s="1024"/>
      <c r="CZ142" s="1024"/>
      <c r="DA142" s="1024"/>
      <c r="DB142" s="1024"/>
      <c r="DC142" s="1024"/>
      <c r="DD142" s="1024"/>
      <c r="DE142" s="1024"/>
      <c r="DF142" s="1024"/>
      <c r="DG142" s="1024"/>
      <c r="DH142" s="1024"/>
      <c r="DI142" s="1024"/>
      <c r="DJ142" s="1024"/>
      <c r="DK142" s="1024"/>
      <c r="DL142" s="1024"/>
      <c r="DM142" s="1024"/>
      <c r="DN142" s="1024"/>
      <c r="DO142" s="1024"/>
      <c r="DP142" s="1024"/>
      <c r="DQ142" s="1024"/>
      <c r="DR142" s="1024"/>
      <c r="DS142" s="1024"/>
      <c r="DT142" s="1024"/>
      <c r="DU142" s="1024"/>
      <c r="DV142" s="1024"/>
      <c r="DW142" s="1024"/>
      <c r="DX142" s="1024"/>
      <c r="DY142" s="1024"/>
      <c r="DZ142" s="1024"/>
      <c r="EA142" s="1024"/>
      <c r="EB142" s="1024"/>
      <c r="EC142" s="1024"/>
      <c r="ED142" s="1024"/>
      <c r="EE142" s="1024"/>
      <c r="EF142" s="1024"/>
      <c r="EG142" s="1024"/>
      <c r="EH142" s="1024"/>
      <c r="EI142" s="1024"/>
      <c r="EJ142" s="1024"/>
      <c r="EK142" s="1024"/>
      <c r="EL142" s="1024"/>
      <c r="EM142" s="1024"/>
      <c r="EN142" s="1024"/>
      <c r="EO142" s="1024"/>
      <c r="EP142" s="1024"/>
      <c r="EQ142" s="1024"/>
      <c r="ER142" s="1024"/>
      <c r="ES142" s="1024"/>
      <c r="ET142" s="1024"/>
      <c r="EU142" s="1024"/>
      <c r="EV142" s="1024"/>
      <c r="EW142" s="1024"/>
    </row>
    <row r="143" spans="2:153" ht="12.75" customHeight="1" x14ac:dyDescent="0.25">
      <c r="B143" s="1024"/>
      <c r="C143" s="1024"/>
      <c r="D143" s="1024"/>
      <c r="E143" s="1024"/>
      <c r="F143" s="1024"/>
      <c r="G143" s="1024"/>
      <c r="H143" s="1024"/>
      <c r="I143" s="1024"/>
      <c r="J143" s="1024"/>
      <c r="K143" s="1024"/>
      <c r="L143" s="1024"/>
      <c r="M143" s="1024"/>
      <c r="N143" s="1024"/>
      <c r="O143" s="1024"/>
      <c r="P143" s="1024"/>
      <c r="Q143" s="1024"/>
      <c r="R143" s="1024"/>
      <c r="S143" s="1024"/>
      <c r="T143" s="1024"/>
      <c r="U143" s="1024"/>
      <c r="V143" s="1024"/>
      <c r="W143" s="1024"/>
      <c r="X143" s="1024"/>
      <c r="Y143" s="1024"/>
      <c r="Z143" s="1024"/>
      <c r="AA143" s="1024"/>
      <c r="AB143" s="1024"/>
      <c r="AC143" s="1024"/>
      <c r="AD143" s="1024"/>
      <c r="AE143" s="1024"/>
      <c r="AF143" s="1024"/>
      <c r="AG143" s="1024"/>
      <c r="AH143" s="1024"/>
      <c r="AI143" s="1024"/>
      <c r="AJ143" s="1024"/>
      <c r="AK143" s="1024"/>
      <c r="AL143" s="1024"/>
      <c r="AM143" s="1024"/>
      <c r="AN143" s="1024"/>
      <c r="AO143" s="1024"/>
      <c r="AP143" s="1024"/>
      <c r="AQ143" s="1024"/>
      <c r="AR143" s="1024"/>
      <c r="AS143" s="1024"/>
      <c r="AT143" s="1024"/>
      <c r="AU143" s="1024"/>
      <c r="AV143" s="1024"/>
      <c r="AW143" s="1024"/>
      <c r="AX143" s="1024"/>
      <c r="AY143" s="1024"/>
      <c r="AZ143" s="1024"/>
      <c r="BA143" s="1024"/>
      <c r="BB143" s="1024"/>
      <c r="BC143" s="1024"/>
      <c r="BD143" s="1024"/>
      <c r="BE143" s="1024"/>
      <c r="BF143" s="1024"/>
      <c r="BG143" s="1024"/>
      <c r="BH143" s="1024"/>
      <c r="BI143" s="1024"/>
      <c r="BJ143" s="1024"/>
      <c r="BK143" s="1024"/>
      <c r="BL143" s="1024"/>
      <c r="BM143" s="1024"/>
      <c r="BN143" s="1024"/>
      <c r="BO143" s="1024"/>
      <c r="BP143" s="1024"/>
      <c r="BQ143" s="1024"/>
      <c r="BR143" s="1024"/>
      <c r="BS143" s="1024"/>
      <c r="BT143" s="1024"/>
      <c r="BU143" s="1024"/>
      <c r="BV143" s="1024"/>
      <c r="BW143" s="1024"/>
      <c r="BX143" s="1024"/>
      <c r="BY143" s="1024"/>
      <c r="BZ143" s="1024"/>
      <c r="CA143" s="1024"/>
      <c r="CB143" s="1024"/>
      <c r="CC143" s="1024"/>
      <c r="CD143" s="1024"/>
      <c r="CE143" s="1024"/>
      <c r="CF143" s="1024"/>
      <c r="CG143" s="1024"/>
      <c r="CH143" s="1024"/>
      <c r="CI143" s="1024"/>
      <c r="CJ143" s="1024"/>
      <c r="CK143" s="1024"/>
      <c r="CL143" s="1024"/>
      <c r="CM143" s="1024"/>
      <c r="CN143" s="1024"/>
      <c r="CO143" s="1024"/>
      <c r="CP143" s="1024"/>
      <c r="CQ143" s="1024"/>
      <c r="CR143" s="1024"/>
      <c r="CS143" s="1024"/>
      <c r="CT143" s="1024"/>
      <c r="CU143" s="1024"/>
      <c r="CV143" s="1024"/>
      <c r="CW143" s="1024"/>
      <c r="CX143" s="1024"/>
      <c r="CY143" s="1024"/>
      <c r="CZ143" s="1024"/>
      <c r="DA143" s="1024"/>
      <c r="DB143" s="1024"/>
      <c r="DC143" s="1024"/>
      <c r="DD143" s="1024"/>
      <c r="DE143" s="1024"/>
      <c r="DF143" s="1024"/>
      <c r="DG143" s="1024"/>
      <c r="DH143" s="1024"/>
      <c r="DI143" s="1024"/>
      <c r="DJ143" s="1024"/>
      <c r="DK143" s="1024"/>
      <c r="DL143" s="1024"/>
      <c r="DM143" s="1024"/>
      <c r="DN143" s="1024"/>
      <c r="DO143" s="1024"/>
      <c r="DP143" s="1024"/>
      <c r="DQ143" s="1024"/>
      <c r="DR143" s="1024"/>
      <c r="DS143" s="1024"/>
      <c r="DT143" s="1024"/>
      <c r="DU143" s="1024"/>
      <c r="DV143" s="1024"/>
      <c r="DW143" s="1024"/>
      <c r="DX143" s="1024"/>
      <c r="DY143" s="1024"/>
      <c r="DZ143" s="1024"/>
      <c r="EA143" s="1024"/>
      <c r="EB143" s="1024"/>
      <c r="EC143" s="1024"/>
      <c r="ED143" s="1024"/>
      <c r="EE143" s="1024"/>
      <c r="EF143" s="1024"/>
      <c r="EG143" s="1024"/>
      <c r="EH143" s="1024"/>
      <c r="EI143" s="1024"/>
      <c r="EJ143" s="1024"/>
      <c r="EK143" s="1024"/>
      <c r="EL143" s="1024"/>
      <c r="EM143" s="1024"/>
      <c r="EN143" s="1024"/>
      <c r="EO143" s="1024"/>
      <c r="EP143" s="1024"/>
      <c r="EQ143" s="1024"/>
      <c r="ER143" s="1024"/>
      <c r="ES143" s="1024"/>
      <c r="ET143" s="1024"/>
      <c r="EU143" s="1024"/>
      <c r="EV143" s="1024"/>
      <c r="EW143" s="1024"/>
    </row>
    <row r="144" spans="2:153" ht="12.75" customHeight="1" x14ac:dyDescent="0.25">
      <c r="B144" s="1024"/>
      <c r="C144" s="1024"/>
      <c r="D144" s="1024"/>
      <c r="E144" s="1024"/>
      <c r="F144" s="1024"/>
      <c r="G144" s="1024"/>
      <c r="H144" s="1024"/>
      <c r="I144" s="1024"/>
      <c r="J144" s="1024"/>
      <c r="K144" s="1024"/>
      <c r="L144" s="1024"/>
      <c r="M144" s="1024"/>
      <c r="N144" s="1024"/>
      <c r="O144" s="1024"/>
      <c r="P144" s="1024"/>
      <c r="Q144" s="1024"/>
      <c r="R144" s="1024"/>
      <c r="S144" s="1024"/>
      <c r="T144" s="1024"/>
      <c r="U144" s="1024"/>
      <c r="V144" s="1024"/>
      <c r="W144" s="1024"/>
      <c r="X144" s="1024"/>
      <c r="Y144" s="1024"/>
      <c r="Z144" s="1024"/>
      <c r="AA144" s="1024"/>
      <c r="AB144" s="1024"/>
      <c r="AC144" s="1024"/>
      <c r="AD144" s="1024"/>
      <c r="AE144" s="1024"/>
      <c r="AF144" s="1024"/>
      <c r="AG144" s="1024"/>
      <c r="AH144" s="1024"/>
      <c r="AI144" s="1024"/>
      <c r="AJ144" s="1024"/>
      <c r="AK144" s="1024"/>
      <c r="AL144" s="1024"/>
      <c r="AM144" s="1024"/>
      <c r="AN144" s="1024"/>
      <c r="AO144" s="1024"/>
      <c r="AP144" s="1024"/>
      <c r="AQ144" s="1024"/>
      <c r="AR144" s="1024"/>
      <c r="AS144" s="1024"/>
      <c r="AT144" s="1024"/>
      <c r="AU144" s="1024"/>
      <c r="AV144" s="1024"/>
      <c r="AW144" s="1024"/>
      <c r="AX144" s="1024"/>
      <c r="AY144" s="1024"/>
      <c r="AZ144" s="1024"/>
      <c r="BA144" s="1024"/>
      <c r="BB144" s="1024"/>
      <c r="BC144" s="1024"/>
      <c r="BD144" s="1024"/>
      <c r="BE144" s="1024"/>
      <c r="BF144" s="1024"/>
      <c r="BG144" s="1024"/>
      <c r="BH144" s="1024"/>
      <c r="BI144" s="1024"/>
      <c r="BJ144" s="1024"/>
      <c r="BK144" s="1024"/>
      <c r="BL144" s="1024"/>
      <c r="BM144" s="1024"/>
      <c r="BN144" s="1024"/>
      <c r="BO144" s="1024"/>
      <c r="BP144" s="1024"/>
      <c r="BQ144" s="1024"/>
      <c r="BR144" s="1024"/>
      <c r="BS144" s="1024"/>
      <c r="BT144" s="1024"/>
      <c r="BU144" s="1024"/>
      <c r="BV144" s="1024"/>
      <c r="BW144" s="1024"/>
      <c r="BX144" s="1024"/>
      <c r="BY144" s="1024"/>
      <c r="BZ144" s="1024"/>
      <c r="CA144" s="1024"/>
      <c r="CB144" s="1024"/>
      <c r="CC144" s="1024"/>
      <c r="CD144" s="1024"/>
      <c r="CE144" s="1024"/>
      <c r="CF144" s="1024"/>
      <c r="CG144" s="1024"/>
      <c r="CH144" s="1024"/>
      <c r="CI144" s="1024"/>
      <c r="CJ144" s="1024"/>
      <c r="CK144" s="1024"/>
      <c r="CL144" s="1024"/>
      <c r="CM144" s="1024"/>
      <c r="CN144" s="1024"/>
      <c r="CO144" s="1024"/>
      <c r="CP144" s="1024"/>
      <c r="CQ144" s="1024"/>
      <c r="CR144" s="1024"/>
      <c r="CS144" s="1024"/>
      <c r="CT144" s="1024"/>
      <c r="CU144" s="1024"/>
      <c r="CV144" s="1024"/>
      <c r="CW144" s="1024"/>
      <c r="CX144" s="1024"/>
      <c r="CY144" s="1024"/>
      <c r="CZ144" s="1024"/>
      <c r="DA144" s="1024"/>
      <c r="DB144" s="1024"/>
      <c r="DC144" s="1024"/>
      <c r="DD144" s="1024"/>
      <c r="DE144" s="1024"/>
      <c r="DF144" s="1024"/>
      <c r="DG144" s="1024"/>
      <c r="DH144" s="1024"/>
      <c r="DI144" s="1024"/>
      <c r="DJ144" s="1024"/>
      <c r="DK144" s="1024"/>
      <c r="DL144" s="1024"/>
      <c r="DM144" s="1024"/>
      <c r="DN144" s="1024"/>
      <c r="DO144" s="1024"/>
      <c r="DP144" s="1024"/>
      <c r="DQ144" s="1024"/>
      <c r="DR144" s="1024"/>
      <c r="DS144" s="1024"/>
      <c r="DT144" s="1024"/>
      <c r="DU144" s="1024"/>
      <c r="DV144" s="1024"/>
      <c r="DW144" s="1024"/>
      <c r="DX144" s="1024"/>
      <c r="DY144" s="1024"/>
      <c r="DZ144" s="1024"/>
      <c r="EA144" s="1024"/>
      <c r="EB144" s="1024"/>
      <c r="EC144" s="1024"/>
      <c r="ED144" s="1024"/>
      <c r="EE144" s="1024"/>
      <c r="EF144" s="1024"/>
      <c r="EG144" s="1024"/>
      <c r="EH144" s="1024"/>
      <c r="EI144" s="1024"/>
      <c r="EJ144" s="1024"/>
      <c r="EK144" s="1024"/>
      <c r="EL144" s="1024"/>
      <c r="EM144" s="1024"/>
      <c r="EN144" s="1024"/>
      <c r="EO144" s="1024"/>
      <c r="EP144" s="1024"/>
      <c r="EQ144" s="1024"/>
      <c r="ER144" s="1024"/>
      <c r="ES144" s="1024"/>
      <c r="ET144" s="1024"/>
      <c r="EU144" s="1024"/>
      <c r="EV144" s="1024"/>
      <c r="EW144" s="1024"/>
    </row>
    <row r="145" spans="2:153" ht="12.75" customHeight="1" x14ac:dyDescent="0.25">
      <c r="B145" s="1024"/>
      <c r="C145" s="1024"/>
      <c r="D145" s="1024"/>
      <c r="E145" s="1024"/>
      <c r="F145" s="1024"/>
      <c r="G145" s="1024"/>
      <c r="H145" s="1024"/>
      <c r="I145" s="1024"/>
      <c r="J145" s="1024"/>
      <c r="K145" s="1024"/>
      <c r="L145" s="1024"/>
      <c r="M145" s="1024"/>
      <c r="N145" s="1024"/>
      <c r="O145" s="1024"/>
      <c r="P145" s="1024"/>
      <c r="Q145" s="1024"/>
      <c r="R145" s="1024"/>
      <c r="S145" s="1024"/>
      <c r="T145" s="1024"/>
      <c r="U145" s="1024"/>
      <c r="V145" s="1024"/>
      <c r="W145" s="1024"/>
      <c r="X145" s="1024"/>
      <c r="Y145" s="1024"/>
      <c r="Z145" s="1024"/>
      <c r="AA145" s="1024"/>
      <c r="AB145" s="1024"/>
      <c r="AC145" s="1024"/>
      <c r="AD145" s="1024"/>
      <c r="AE145" s="1024"/>
      <c r="AF145" s="1024"/>
      <c r="AG145" s="1024"/>
      <c r="AH145" s="1024"/>
      <c r="AI145" s="1024"/>
      <c r="AJ145" s="1024"/>
      <c r="AK145" s="1024"/>
      <c r="AL145" s="1024"/>
      <c r="AM145" s="1024"/>
      <c r="AN145" s="1024"/>
      <c r="AO145" s="1024"/>
      <c r="AP145" s="1024"/>
      <c r="AQ145" s="1024"/>
      <c r="AR145" s="1024"/>
      <c r="AS145" s="1024"/>
      <c r="AT145" s="1024"/>
      <c r="AU145" s="1024"/>
      <c r="AV145" s="1024"/>
      <c r="AW145" s="1024"/>
      <c r="AX145" s="1024"/>
      <c r="AY145" s="1024"/>
      <c r="AZ145" s="1024"/>
      <c r="BA145" s="1024"/>
      <c r="BB145" s="1024"/>
      <c r="BC145" s="1024"/>
      <c r="BD145" s="1024"/>
      <c r="BE145" s="1024"/>
      <c r="BF145" s="1024"/>
      <c r="BG145" s="1024"/>
      <c r="BH145" s="1024"/>
      <c r="BI145" s="1024"/>
      <c r="BJ145" s="1024"/>
      <c r="BK145" s="1024"/>
      <c r="BL145" s="1024"/>
      <c r="BM145" s="1024"/>
      <c r="BN145" s="1024"/>
      <c r="BO145" s="1024"/>
      <c r="BP145" s="1024"/>
      <c r="BQ145" s="1024"/>
      <c r="BR145" s="1024"/>
      <c r="BS145" s="1024"/>
      <c r="BT145" s="1024"/>
      <c r="BU145" s="1024"/>
      <c r="BV145" s="1024"/>
      <c r="BW145" s="1024"/>
      <c r="BX145" s="1024"/>
      <c r="BY145" s="1024"/>
      <c r="BZ145" s="1024"/>
      <c r="CA145" s="1024"/>
      <c r="CB145" s="1024"/>
      <c r="CC145" s="1024"/>
      <c r="CD145" s="1024"/>
      <c r="CE145" s="1024"/>
      <c r="CF145" s="1024"/>
      <c r="CG145" s="1024"/>
      <c r="CH145" s="1024"/>
      <c r="CI145" s="1024"/>
      <c r="CJ145" s="1024"/>
      <c r="CK145" s="1024"/>
      <c r="CL145" s="1024"/>
      <c r="CM145" s="1024"/>
      <c r="CN145" s="1024"/>
      <c r="CO145" s="1024"/>
      <c r="CP145" s="1024"/>
      <c r="CQ145" s="1024"/>
      <c r="CR145" s="1024"/>
      <c r="CS145" s="1024"/>
      <c r="CT145" s="1024"/>
      <c r="CU145" s="1024"/>
      <c r="CV145" s="1024"/>
      <c r="CW145" s="1024"/>
      <c r="CX145" s="1024"/>
      <c r="CY145" s="1024"/>
      <c r="CZ145" s="1024"/>
      <c r="DA145" s="1024"/>
      <c r="DB145" s="1024"/>
      <c r="DC145" s="1024"/>
      <c r="DD145" s="1024"/>
      <c r="DE145" s="1024"/>
      <c r="DF145" s="1024"/>
      <c r="DG145" s="1024"/>
      <c r="DH145" s="1024"/>
      <c r="DI145" s="1024"/>
      <c r="DJ145" s="1024"/>
      <c r="DK145" s="1024"/>
      <c r="DL145" s="1024"/>
      <c r="DM145" s="1024"/>
      <c r="DN145" s="1024"/>
      <c r="DO145" s="1024"/>
      <c r="DP145" s="1024"/>
      <c r="DQ145" s="1024"/>
      <c r="DR145" s="1024"/>
      <c r="DS145" s="1024"/>
      <c r="DT145" s="1024"/>
      <c r="DU145" s="1024"/>
      <c r="DV145" s="1024"/>
      <c r="DW145" s="1024"/>
      <c r="DX145" s="1024"/>
      <c r="DY145" s="1024"/>
      <c r="DZ145" s="1024"/>
      <c r="EA145" s="1024"/>
      <c r="EB145" s="1024"/>
      <c r="EC145" s="1024"/>
      <c r="ED145" s="1024"/>
      <c r="EE145" s="1024"/>
      <c r="EF145" s="1024"/>
      <c r="EG145" s="1024"/>
      <c r="EH145" s="1024"/>
      <c r="EI145" s="1024"/>
      <c r="EJ145" s="1024"/>
      <c r="EK145" s="1024"/>
      <c r="EL145" s="1024"/>
      <c r="EM145" s="1024"/>
      <c r="EN145" s="1024"/>
      <c r="EO145" s="1024"/>
      <c r="EP145" s="1024"/>
      <c r="EQ145" s="1024"/>
      <c r="ER145" s="1024"/>
      <c r="ES145" s="1024"/>
      <c r="ET145" s="1024"/>
      <c r="EU145" s="1024"/>
      <c r="EV145" s="1024"/>
      <c r="EW145" s="1024"/>
    </row>
    <row r="146" spans="2:153" ht="12.75" customHeight="1" x14ac:dyDescent="0.25">
      <c r="B146" s="1024"/>
      <c r="C146" s="1024"/>
      <c r="D146" s="1024"/>
      <c r="E146" s="1024"/>
      <c r="F146" s="1024"/>
      <c r="G146" s="1024"/>
      <c r="H146" s="1024"/>
      <c r="I146" s="1024"/>
      <c r="J146" s="1024"/>
      <c r="K146" s="1024"/>
      <c r="L146" s="1024"/>
      <c r="M146" s="1024"/>
      <c r="N146" s="1024"/>
      <c r="O146" s="1024"/>
      <c r="P146" s="1024"/>
      <c r="Q146" s="1024"/>
      <c r="R146" s="1024"/>
      <c r="S146" s="1024"/>
      <c r="T146" s="1024"/>
      <c r="U146" s="1024"/>
      <c r="V146" s="1024"/>
      <c r="W146" s="1024"/>
      <c r="X146" s="1024"/>
      <c r="Y146" s="1024"/>
      <c r="Z146" s="1024"/>
      <c r="AA146" s="1024"/>
      <c r="AB146" s="1024"/>
      <c r="AC146" s="1024"/>
      <c r="AD146" s="1024"/>
      <c r="AE146" s="1024"/>
      <c r="AF146" s="1024"/>
      <c r="AG146" s="1024"/>
      <c r="AH146" s="1024"/>
      <c r="AI146" s="1024"/>
      <c r="AJ146" s="1024"/>
      <c r="AK146" s="1024"/>
      <c r="AL146" s="1024"/>
      <c r="AM146" s="1024"/>
      <c r="AN146" s="1024"/>
      <c r="AO146" s="1024"/>
      <c r="AP146" s="1024"/>
      <c r="AQ146" s="1024"/>
      <c r="AR146" s="1024"/>
      <c r="AS146" s="1024"/>
      <c r="AT146" s="1024"/>
      <c r="AU146" s="1024"/>
      <c r="AV146" s="1024"/>
      <c r="AW146" s="1024"/>
      <c r="AX146" s="1024"/>
      <c r="AY146" s="1024"/>
      <c r="AZ146" s="1024"/>
      <c r="BA146" s="1024"/>
      <c r="BB146" s="1024"/>
      <c r="BC146" s="1024"/>
      <c r="BD146" s="1024"/>
      <c r="BE146" s="1024"/>
      <c r="BF146" s="1024"/>
      <c r="BG146" s="1024"/>
      <c r="BH146" s="1024"/>
      <c r="BI146" s="1024"/>
      <c r="BJ146" s="1024"/>
      <c r="BK146" s="1024"/>
      <c r="BL146" s="1024"/>
      <c r="BM146" s="1024"/>
      <c r="BN146" s="1024"/>
      <c r="BO146" s="1024"/>
      <c r="BP146" s="1024"/>
      <c r="BQ146" s="1024"/>
      <c r="BR146" s="1024"/>
      <c r="BS146" s="1024"/>
      <c r="BT146" s="1024"/>
      <c r="BU146" s="1024"/>
      <c r="BV146" s="1024"/>
      <c r="BW146" s="1024"/>
      <c r="BX146" s="1024"/>
      <c r="BY146" s="1024"/>
      <c r="BZ146" s="1024"/>
      <c r="CA146" s="1024"/>
      <c r="CB146" s="1024"/>
      <c r="CC146" s="1024"/>
      <c r="CD146" s="1024"/>
      <c r="CE146" s="1024"/>
      <c r="CF146" s="1024"/>
      <c r="CG146" s="1024"/>
      <c r="CH146" s="1024"/>
      <c r="CI146" s="1024"/>
      <c r="CJ146" s="1024"/>
      <c r="CK146" s="1024"/>
      <c r="CL146" s="1024"/>
      <c r="CM146" s="1024"/>
      <c r="CN146" s="1024"/>
      <c r="CO146" s="1024"/>
      <c r="CP146" s="1024"/>
      <c r="CQ146" s="1024"/>
      <c r="CR146" s="1024"/>
      <c r="CS146" s="1024"/>
      <c r="CT146" s="1024"/>
      <c r="CU146" s="1024"/>
      <c r="CV146" s="1024"/>
      <c r="CW146" s="1024"/>
      <c r="CX146" s="1024"/>
      <c r="CY146" s="1024"/>
      <c r="CZ146" s="1024"/>
      <c r="DA146" s="1024"/>
      <c r="DB146" s="1024"/>
      <c r="DC146" s="1024"/>
      <c r="DD146" s="1024"/>
      <c r="DE146" s="1024"/>
      <c r="DF146" s="1024"/>
      <c r="DG146" s="1024"/>
      <c r="DH146" s="1024"/>
      <c r="DI146" s="1024"/>
      <c r="DJ146" s="1024"/>
      <c r="DK146" s="1024"/>
      <c r="DL146" s="1024"/>
      <c r="DM146" s="1024"/>
      <c r="DN146" s="1024"/>
      <c r="DO146" s="1024"/>
      <c r="DP146" s="1024"/>
      <c r="DQ146" s="1024"/>
      <c r="DR146" s="1024"/>
      <c r="DS146" s="1024"/>
      <c r="DT146" s="1024"/>
      <c r="DU146" s="1024"/>
      <c r="DV146" s="1024"/>
      <c r="DW146" s="1024"/>
      <c r="DX146" s="1024"/>
      <c r="DY146" s="1024"/>
      <c r="DZ146" s="1024"/>
      <c r="EA146" s="1024"/>
      <c r="EB146" s="1024"/>
      <c r="EC146" s="1024"/>
      <c r="ED146" s="1024"/>
      <c r="EE146" s="1024"/>
      <c r="EF146" s="1024"/>
      <c r="EG146" s="1024"/>
      <c r="EH146" s="1024"/>
      <c r="EI146" s="1024"/>
      <c r="EJ146" s="1024"/>
      <c r="EK146" s="1024"/>
      <c r="EL146" s="1024"/>
      <c r="EM146" s="1024"/>
      <c r="EN146" s="1024"/>
      <c r="EO146" s="1024"/>
      <c r="EP146" s="1024"/>
      <c r="EQ146" s="1024"/>
      <c r="ER146" s="1024"/>
      <c r="ES146" s="1024"/>
      <c r="ET146" s="1024"/>
      <c r="EU146" s="1024"/>
      <c r="EV146" s="1024"/>
      <c r="EW146" s="1024"/>
    </row>
    <row r="147" spans="2:153" ht="12.75" customHeight="1" x14ac:dyDescent="0.25">
      <c r="B147" s="1024"/>
      <c r="C147" s="1024"/>
      <c r="D147" s="1024"/>
      <c r="E147" s="1024"/>
      <c r="F147" s="1024"/>
      <c r="G147" s="1024"/>
      <c r="H147" s="1024"/>
      <c r="I147" s="1024"/>
      <c r="J147" s="1024"/>
      <c r="K147" s="1024"/>
      <c r="L147" s="1024"/>
      <c r="M147" s="1024"/>
      <c r="N147" s="1024"/>
      <c r="O147" s="1024"/>
      <c r="P147" s="1024"/>
      <c r="Q147" s="1024"/>
      <c r="R147" s="1024"/>
      <c r="S147" s="1024"/>
      <c r="T147" s="1024"/>
      <c r="U147" s="1024"/>
      <c r="V147" s="1024"/>
      <c r="W147" s="1024"/>
      <c r="X147" s="1024"/>
      <c r="Y147" s="1024"/>
      <c r="Z147" s="1024"/>
      <c r="AA147" s="1024"/>
      <c r="AB147" s="1024"/>
      <c r="AC147" s="1024"/>
      <c r="AD147" s="1024"/>
      <c r="AE147" s="1024"/>
      <c r="AF147" s="1024"/>
      <c r="AG147" s="1024"/>
      <c r="AH147" s="1024"/>
      <c r="AI147" s="1024"/>
      <c r="AJ147" s="1024"/>
      <c r="AK147" s="1024"/>
      <c r="AL147" s="1024"/>
      <c r="AM147" s="1024"/>
      <c r="AN147" s="1024"/>
      <c r="AO147" s="1024"/>
      <c r="AP147" s="1024"/>
      <c r="AQ147" s="1024"/>
      <c r="AR147" s="1024"/>
      <c r="AS147" s="1024"/>
      <c r="AT147" s="1024"/>
      <c r="AU147" s="1024"/>
      <c r="AV147" s="1024"/>
      <c r="AW147" s="1024"/>
      <c r="AX147" s="1024"/>
      <c r="AY147" s="1024"/>
      <c r="AZ147" s="1024"/>
      <c r="BA147" s="1024"/>
      <c r="BB147" s="1024"/>
      <c r="BC147" s="1024"/>
      <c r="BD147" s="1024"/>
      <c r="BE147" s="1024"/>
      <c r="BF147" s="1024"/>
      <c r="BG147" s="1024"/>
      <c r="BH147" s="1024"/>
      <c r="BI147" s="1024"/>
      <c r="BJ147" s="1024"/>
      <c r="BK147" s="1024"/>
      <c r="BL147" s="1024"/>
      <c r="BM147" s="1024"/>
      <c r="BN147" s="1024"/>
      <c r="BO147" s="1024"/>
      <c r="BP147" s="1024"/>
      <c r="BQ147" s="1024"/>
      <c r="BR147" s="1024"/>
      <c r="BS147" s="1024"/>
      <c r="BT147" s="1024"/>
      <c r="BU147" s="1024"/>
      <c r="BV147" s="1024"/>
      <c r="BW147" s="1024"/>
      <c r="BX147" s="1024"/>
      <c r="BY147" s="1024"/>
      <c r="BZ147" s="1024"/>
      <c r="CA147" s="1024"/>
      <c r="CB147" s="1024"/>
      <c r="CC147" s="1024"/>
      <c r="CD147" s="1024"/>
      <c r="CE147" s="1024"/>
      <c r="CF147" s="1024"/>
      <c r="CG147" s="1024"/>
      <c r="CH147" s="1024"/>
      <c r="CI147" s="1024"/>
      <c r="CJ147" s="1024"/>
      <c r="CK147" s="1024"/>
      <c r="CL147" s="1024"/>
      <c r="CM147" s="1024"/>
      <c r="CN147" s="1024"/>
      <c r="CO147" s="1024"/>
      <c r="CP147" s="1024"/>
      <c r="CQ147" s="1024"/>
      <c r="CR147" s="1024"/>
      <c r="CS147" s="1024"/>
      <c r="CT147" s="1024"/>
      <c r="CU147" s="1024"/>
      <c r="CV147" s="1024"/>
      <c r="CW147" s="1024"/>
      <c r="CX147" s="1024"/>
      <c r="CY147" s="1024"/>
      <c r="CZ147" s="1024"/>
      <c r="DA147" s="1024"/>
      <c r="DB147" s="1024"/>
      <c r="DC147" s="1024"/>
      <c r="DD147" s="1024"/>
      <c r="DE147" s="1024"/>
      <c r="DF147" s="1024"/>
      <c r="DG147" s="1024"/>
      <c r="DH147" s="1024"/>
      <c r="DI147" s="1024"/>
      <c r="DJ147" s="1024"/>
      <c r="DK147" s="1024"/>
      <c r="DL147" s="1024"/>
      <c r="DM147" s="1024"/>
      <c r="DN147" s="1024"/>
      <c r="DO147" s="1024"/>
      <c r="DP147" s="1024"/>
      <c r="DQ147" s="1024"/>
      <c r="DR147" s="1024"/>
      <c r="DS147" s="1024"/>
      <c r="DT147" s="1024"/>
      <c r="DU147" s="1024"/>
      <c r="DV147" s="1024"/>
      <c r="DW147" s="1024"/>
      <c r="DX147" s="1024"/>
      <c r="DY147" s="1024"/>
      <c r="DZ147" s="1024"/>
      <c r="EA147" s="1024"/>
      <c r="EB147" s="1024"/>
      <c r="EC147" s="1024"/>
      <c r="ED147" s="1024"/>
      <c r="EE147" s="1024"/>
      <c r="EF147" s="1024"/>
      <c r="EG147" s="1024"/>
      <c r="EH147" s="1024"/>
      <c r="EI147" s="1024"/>
      <c r="EJ147" s="1024"/>
      <c r="EK147" s="1024"/>
      <c r="EL147" s="1024"/>
      <c r="EM147" s="1024"/>
      <c r="EN147" s="1024"/>
      <c r="EO147" s="1024"/>
      <c r="EP147" s="1024"/>
      <c r="EQ147" s="1024"/>
      <c r="ER147" s="1024"/>
      <c r="ES147" s="1024"/>
      <c r="ET147" s="1024"/>
      <c r="EU147" s="1024"/>
      <c r="EV147" s="1024"/>
      <c r="EW147" s="1024"/>
    </row>
    <row r="148" spans="2:153" ht="12.75" customHeight="1" x14ac:dyDescent="0.25">
      <c r="B148" s="1024"/>
      <c r="C148" s="1024"/>
      <c r="D148" s="1024"/>
      <c r="E148" s="1024"/>
      <c r="F148" s="1024"/>
      <c r="G148" s="1024"/>
      <c r="H148" s="1024"/>
      <c r="I148" s="1024"/>
      <c r="J148" s="1024"/>
      <c r="K148" s="1024"/>
      <c r="L148" s="1024"/>
      <c r="M148" s="1024"/>
      <c r="N148" s="1024"/>
      <c r="O148" s="1024"/>
      <c r="P148" s="1024"/>
      <c r="Q148" s="1024"/>
      <c r="R148" s="1024"/>
      <c r="S148" s="1024"/>
      <c r="T148" s="1024"/>
      <c r="U148" s="1024"/>
      <c r="V148" s="1024"/>
      <c r="W148" s="1024"/>
      <c r="X148" s="1024"/>
      <c r="Y148" s="1024"/>
      <c r="Z148" s="1024"/>
      <c r="AA148" s="1024"/>
      <c r="AB148" s="1024"/>
      <c r="AC148" s="1024"/>
      <c r="AD148" s="1024"/>
      <c r="AE148" s="1024"/>
      <c r="AF148" s="1024"/>
      <c r="AG148" s="1024"/>
      <c r="AH148" s="1024"/>
      <c r="AI148" s="1024"/>
      <c r="AJ148" s="1024"/>
      <c r="AK148" s="1024"/>
      <c r="AL148" s="1024"/>
      <c r="AM148" s="1024"/>
      <c r="AN148" s="1024"/>
      <c r="AO148" s="1024"/>
      <c r="AP148" s="1024"/>
      <c r="AQ148" s="1024"/>
      <c r="AR148" s="1024"/>
      <c r="AS148" s="1024"/>
      <c r="AT148" s="1024"/>
      <c r="AU148" s="1024"/>
      <c r="AV148" s="1024"/>
      <c r="AW148" s="1024"/>
      <c r="AX148" s="1024"/>
      <c r="AY148" s="1024"/>
      <c r="AZ148" s="1024"/>
      <c r="BA148" s="1024"/>
      <c r="BB148" s="1024"/>
      <c r="BC148" s="1024"/>
      <c r="BD148" s="1024"/>
      <c r="BE148" s="1024"/>
      <c r="BF148" s="1024"/>
      <c r="BG148" s="1024"/>
      <c r="BH148" s="1024"/>
      <c r="BI148" s="1024"/>
      <c r="BJ148" s="1024"/>
      <c r="BK148" s="1024"/>
      <c r="BL148" s="1024"/>
      <c r="BM148" s="1024"/>
      <c r="BN148" s="1024"/>
      <c r="BO148" s="1024"/>
      <c r="BP148" s="1024"/>
      <c r="BQ148" s="1024"/>
      <c r="BR148" s="1024"/>
      <c r="BS148" s="1024"/>
      <c r="BT148" s="1024"/>
      <c r="BU148" s="1024"/>
      <c r="BV148" s="1024"/>
      <c r="BW148" s="1024"/>
      <c r="BX148" s="1024"/>
      <c r="BY148" s="1024"/>
      <c r="BZ148" s="1024"/>
      <c r="CA148" s="1024"/>
      <c r="CB148" s="1024"/>
      <c r="CC148" s="1024"/>
      <c r="CD148" s="1024"/>
      <c r="CE148" s="1024"/>
      <c r="CF148" s="1024"/>
      <c r="CG148" s="1024"/>
      <c r="CH148" s="1024"/>
      <c r="CI148" s="1024"/>
      <c r="CJ148" s="1024"/>
      <c r="CK148" s="1024"/>
      <c r="CL148" s="1024"/>
      <c r="CM148" s="1024"/>
      <c r="CN148" s="1024"/>
      <c r="CO148" s="1024"/>
      <c r="CP148" s="1024"/>
      <c r="CQ148" s="1024"/>
      <c r="CR148" s="1024"/>
      <c r="CS148" s="1024"/>
      <c r="CT148" s="1024"/>
      <c r="CU148" s="1024"/>
      <c r="CV148" s="1024"/>
      <c r="CW148" s="1024"/>
      <c r="CX148" s="1024"/>
      <c r="CY148" s="1024"/>
      <c r="CZ148" s="1024"/>
      <c r="DA148" s="1024"/>
      <c r="DB148" s="1024"/>
      <c r="DC148" s="1024"/>
      <c r="DD148" s="1024"/>
      <c r="DE148" s="1024"/>
      <c r="DF148" s="1024"/>
      <c r="DG148" s="1024"/>
      <c r="DH148" s="1024"/>
      <c r="DI148" s="1024"/>
      <c r="DJ148" s="1024"/>
      <c r="DK148" s="1024"/>
      <c r="DL148" s="1024"/>
      <c r="DM148" s="1024"/>
      <c r="DN148" s="1024"/>
      <c r="DO148" s="1024"/>
      <c r="DP148" s="1024"/>
      <c r="DQ148" s="1024"/>
      <c r="DR148" s="1024"/>
      <c r="DS148" s="1024"/>
      <c r="DT148" s="1024"/>
      <c r="DU148" s="1024"/>
      <c r="DV148" s="1024"/>
      <c r="DW148" s="1024"/>
      <c r="DX148" s="1024"/>
      <c r="DY148" s="1024"/>
      <c r="DZ148" s="1024"/>
      <c r="EA148" s="1024"/>
      <c r="EB148" s="1024"/>
      <c r="EC148" s="1024"/>
      <c r="ED148" s="1024"/>
      <c r="EE148" s="1024"/>
      <c r="EF148" s="1024"/>
      <c r="EG148" s="1024"/>
      <c r="EH148" s="1024"/>
      <c r="EI148" s="1024"/>
      <c r="EJ148" s="1024"/>
      <c r="EK148" s="1024"/>
      <c r="EL148" s="1024"/>
      <c r="EM148" s="1024"/>
      <c r="EN148" s="1024"/>
      <c r="EO148" s="1024"/>
      <c r="EP148" s="1024"/>
      <c r="EQ148" s="1024"/>
      <c r="ER148" s="1024"/>
      <c r="ES148" s="1024"/>
      <c r="ET148" s="1024"/>
      <c r="EU148" s="1024"/>
      <c r="EV148" s="1024"/>
      <c r="EW148" s="1024"/>
    </row>
    <row r="149" spans="2:153" ht="12.75" customHeight="1" x14ac:dyDescent="0.25">
      <c r="B149" s="1024"/>
      <c r="C149" s="1024"/>
      <c r="D149" s="1024"/>
      <c r="E149" s="1024"/>
      <c r="F149" s="1024"/>
      <c r="G149" s="1024"/>
      <c r="H149" s="1024"/>
      <c r="I149" s="1024"/>
      <c r="J149" s="1024"/>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c r="AK149" s="1024"/>
      <c r="AL149" s="1024"/>
      <c r="AM149" s="1024"/>
      <c r="AN149" s="1024"/>
      <c r="AO149" s="1024"/>
      <c r="AP149" s="1024"/>
      <c r="AQ149" s="1024"/>
      <c r="AR149" s="1024"/>
      <c r="AS149" s="1024"/>
      <c r="AT149" s="1024"/>
      <c r="AU149" s="1024"/>
      <c r="AV149" s="1024"/>
      <c r="AW149" s="1024"/>
      <c r="AX149" s="1024"/>
      <c r="AY149" s="1024"/>
      <c r="AZ149" s="1024"/>
      <c r="BA149" s="1024"/>
      <c r="BB149" s="1024"/>
      <c r="BC149" s="1024"/>
      <c r="BD149" s="1024"/>
      <c r="BE149" s="1024"/>
      <c r="BF149" s="1024"/>
      <c r="BG149" s="1024"/>
      <c r="BH149" s="1024"/>
      <c r="BI149" s="1024"/>
      <c r="BJ149" s="1024"/>
      <c r="BK149" s="1024"/>
      <c r="BL149" s="1024"/>
      <c r="BM149" s="1024"/>
      <c r="BN149" s="1024"/>
      <c r="BO149" s="1024"/>
      <c r="BP149" s="1024"/>
      <c r="BQ149" s="1024"/>
      <c r="BR149" s="1024"/>
      <c r="BS149" s="1024"/>
      <c r="BT149" s="1024"/>
      <c r="BU149" s="1024"/>
      <c r="BV149" s="1024"/>
      <c r="BW149" s="1024"/>
      <c r="BX149" s="1024"/>
      <c r="BY149" s="1024"/>
      <c r="BZ149" s="1024"/>
      <c r="CA149" s="1024"/>
      <c r="CB149" s="1024"/>
      <c r="CC149" s="1024"/>
      <c r="CD149" s="1024"/>
      <c r="CE149" s="1024"/>
      <c r="CF149" s="1024"/>
      <c r="CG149" s="1024"/>
      <c r="CH149" s="1024"/>
      <c r="CI149" s="1024"/>
      <c r="CJ149" s="1024"/>
      <c r="CK149" s="1024"/>
      <c r="CL149" s="1024"/>
      <c r="CM149" s="1024"/>
      <c r="CN149" s="1024"/>
      <c r="CO149" s="1024"/>
      <c r="CP149" s="1024"/>
      <c r="CQ149" s="1024"/>
      <c r="CR149" s="1024"/>
      <c r="CS149" s="1024"/>
      <c r="CT149" s="1024"/>
      <c r="CU149" s="1024"/>
      <c r="CV149" s="1024"/>
      <c r="CW149" s="1024"/>
      <c r="CX149" s="1024"/>
      <c r="CY149" s="1024"/>
      <c r="CZ149" s="1024"/>
      <c r="DA149" s="1024"/>
      <c r="DB149" s="1024"/>
      <c r="DC149" s="1024"/>
      <c r="DD149" s="1024"/>
      <c r="DE149" s="1024"/>
      <c r="DF149" s="1024"/>
      <c r="DG149" s="1024"/>
      <c r="DH149" s="1024"/>
      <c r="DI149" s="1024"/>
      <c r="DJ149" s="1024"/>
      <c r="DK149" s="1024"/>
      <c r="DL149" s="1024"/>
      <c r="DM149" s="1024"/>
      <c r="DN149" s="1024"/>
      <c r="DO149" s="1024"/>
      <c r="DP149" s="1024"/>
      <c r="DQ149" s="1024"/>
      <c r="DR149" s="1024"/>
      <c r="DS149" s="1024"/>
      <c r="DT149" s="1024"/>
      <c r="DU149" s="1024"/>
      <c r="DV149" s="1024"/>
      <c r="DW149" s="1024"/>
      <c r="DX149" s="1024"/>
      <c r="DY149" s="1024"/>
      <c r="DZ149" s="1024"/>
      <c r="EA149" s="1024"/>
      <c r="EB149" s="1024"/>
      <c r="EC149" s="1024"/>
      <c r="ED149" s="1024"/>
      <c r="EE149" s="1024"/>
      <c r="EF149" s="1024"/>
      <c r="EG149" s="1024"/>
      <c r="EH149" s="1024"/>
      <c r="EI149" s="1024"/>
      <c r="EJ149" s="1024"/>
      <c r="EK149" s="1024"/>
      <c r="EL149" s="1024"/>
      <c r="EM149" s="1024"/>
      <c r="EN149" s="1024"/>
      <c r="EO149" s="1024"/>
      <c r="EP149" s="1024"/>
      <c r="EQ149" s="1024"/>
      <c r="ER149" s="1024"/>
      <c r="ES149" s="1024"/>
      <c r="ET149" s="1024"/>
      <c r="EU149" s="1024"/>
      <c r="EV149" s="1024"/>
      <c r="EW149" s="1024"/>
    </row>
    <row r="150" spans="2:153" ht="12.75" customHeight="1" x14ac:dyDescent="0.25">
      <c r="B150" s="1024"/>
      <c r="C150" s="1024"/>
      <c r="D150" s="1024"/>
      <c r="E150" s="1024"/>
      <c r="F150" s="1024"/>
      <c r="G150" s="1024"/>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4"/>
      <c r="AF150" s="1024"/>
      <c r="AG150" s="1024"/>
      <c r="AH150" s="1024"/>
      <c r="AI150" s="1024"/>
      <c r="AJ150" s="1024"/>
      <c r="AK150" s="1024"/>
      <c r="AL150" s="1024"/>
      <c r="AM150" s="1024"/>
      <c r="AN150" s="1024"/>
      <c r="AO150" s="1024"/>
      <c r="AP150" s="1024"/>
      <c r="AQ150" s="1024"/>
      <c r="AR150" s="1024"/>
      <c r="AS150" s="1024"/>
      <c r="AT150" s="1024"/>
      <c r="AU150" s="1024"/>
      <c r="AV150" s="1024"/>
      <c r="AW150" s="1024"/>
      <c r="AX150" s="1024"/>
      <c r="AY150" s="1024"/>
      <c r="AZ150" s="1024"/>
      <c r="BA150" s="1024"/>
      <c r="BB150" s="1024"/>
      <c r="BC150" s="1024"/>
      <c r="BD150" s="1024"/>
      <c r="BE150" s="1024"/>
      <c r="BF150" s="1024"/>
      <c r="BG150" s="1024"/>
      <c r="BH150" s="1024"/>
      <c r="BI150" s="1024"/>
      <c r="BJ150" s="1024"/>
      <c r="BK150" s="1024"/>
      <c r="BL150" s="1024"/>
      <c r="BM150" s="1024"/>
      <c r="BN150" s="1024"/>
      <c r="BO150" s="1024"/>
      <c r="BP150" s="1024"/>
      <c r="BQ150" s="1024"/>
      <c r="BR150" s="1024"/>
      <c r="BS150" s="1024"/>
      <c r="BT150" s="1024"/>
      <c r="BU150" s="1024"/>
      <c r="BV150" s="1024"/>
      <c r="BW150" s="1024"/>
      <c r="BX150" s="1024"/>
      <c r="BY150" s="1024"/>
      <c r="BZ150" s="1024"/>
      <c r="CA150" s="1024"/>
      <c r="CB150" s="1024"/>
      <c r="CC150" s="1024"/>
      <c r="CD150" s="1024"/>
      <c r="CE150" s="1024"/>
      <c r="CF150" s="1024"/>
      <c r="CG150" s="1024"/>
      <c r="CH150" s="1024"/>
      <c r="CI150" s="1024"/>
      <c r="CJ150" s="1024"/>
      <c r="CK150" s="1024"/>
      <c r="CL150" s="1024"/>
      <c r="CM150" s="1024"/>
      <c r="CN150" s="1024"/>
      <c r="CO150" s="1024"/>
      <c r="CP150" s="1024"/>
      <c r="CQ150" s="1024"/>
      <c r="CR150" s="1024"/>
      <c r="CS150" s="1024"/>
      <c r="CT150" s="1024"/>
      <c r="CU150" s="1024"/>
      <c r="CV150" s="1024"/>
      <c r="CW150" s="1024"/>
      <c r="CX150" s="1024"/>
      <c r="CY150" s="1024"/>
      <c r="CZ150" s="1024"/>
      <c r="DA150" s="1024"/>
      <c r="DB150" s="1024"/>
      <c r="DC150" s="1024"/>
      <c r="DD150" s="1024"/>
      <c r="DE150" s="1024"/>
      <c r="DF150" s="1024"/>
      <c r="DG150" s="1024"/>
      <c r="DH150" s="1024"/>
      <c r="DI150" s="1024"/>
      <c r="DJ150" s="1024"/>
      <c r="DK150" s="1024"/>
      <c r="DL150" s="1024"/>
      <c r="DM150" s="1024"/>
      <c r="DN150" s="1024"/>
      <c r="DO150" s="1024"/>
      <c r="DP150" s="1024"/>
      <c r="DQ150" s="1024"/>
      <c r="DR150" s="1024"/>
      <c r="DS150" s="1024"/>
      <c r="DT150" s="1024"/>
      <c r="DU150" s="1024"/>
      <c r="DV150" s="1024"/>
      <c r="DW150" s="1024"/>
      <c r="DX150" s="1024"/>
      <c r="DY150" s="1024"/>
      <c r="DZ150" s="1024"/>
      <c r="EA150" s="1024"/>
      <c r="EB150" s="1024"/>
      <c r="EC150" s="1024"/>
      <c r="ED150" s="1024"/>
      <c r="EE150" s="1024"/>
      <c r="EF150" s="1024"/>
      <c r="EG150" s="1024"/>
      <c r="EH150" s="1024"/>
      <c r="EI150" s="1024"/>
      <c r="EJ150" s="1024"/>
      <c r="EK150" s="1024"/>
      <c r="EL150" s="1024"/>
      <c r="EM150" s="1024"/>
      <c r="EN150" s="1024"/>
      <c r="EO150" s="1024"/>
      <c r="EP150" s="1024"/>
      <c r="EQ150" s="1024"/>
      <c r="ER150" s="1024"/>
      <c r="ES150" s="1024"/>
      <c r="ET150" s="1024"/>
      <c r="EU150" s="1024"/>
      <c r="EV150" s="1024"/>
      <c r="EW150" s="1024"/>
    </row>
    <row r="151" spans="2:153" ht="12.75" customHeight="1" x14ac:dyDescent="0.25">
      <c r="B151" s="1024"/>
      <c r="C151" s="1024"/>
      <c r="D151" s="1024"/>
      <c r="E151" s="1024"/>
      <c r="F151" s="1024"/>
      <c r="G151" s="1024"/>
      <c r="H151" s="1024"/>
      <c r="I151" s="1024"/>
      <c r="J151" s="1024"/>
      <c r="K151" s="1024"/>
      <c r="L151" s="1024"/>
      <c r="M151" s="1024"/>
      <c r="N151" s="1024"/>
      <c r="O151" s="1024"/>
      <c r="P151" s="1024"/>
      <c r="Q151" s="1024"/>
      <c r="R151" s="1024"/>
      <c r="S151" s="1024"/>
      <c r="T151" s="1024"/>
      <c r="U151" s="1024"/>
      <c r="V151" s="1024"/>
      <c r="W151" s="1024"/>
      <c r="X151" s="1024"/>
      <c r="Y151" s="1024"/>
      <c r="Z151" s="1024"/>
      <c r="AA151" s="1024"/>
      <c r="AB151" s="1024"/>
      <c r="AC151" s="1024"/>
      <c r="AD151" s="1024"/>
      <c r="AE151" s="1024"/>
      <c r="AF151" s="1024"/>
      <c r="AG151" s="1024"/>
      <c r="AH151" s="1024"/>
      <c r="AI151" s="1024"/>
      <c r="AJ151" s="1024"/>
      <c r="AK151" s="1024"/>
      <c r="AL151" s="1024"/>
      <c r="AM151" s="1024"/>
      <c r="AN151" s="1024"/>
      <c r="AO151" s="1024"/>
      <c r="AP151" s="1024"/>
      <c r="AQ151" s="1024"/>
      <c r="AR151" s="1024"/>
      <c r="AS151" s="1024"/>
      <c r="AT151" s="1024"/>
      <c r="AU151" s="1024"/>
      <c r="AV151" s="1024"/>
      <c r="AW151" s="1024"/>
      <c r="AX151" s="1024"/>
      <c r="AY151" s="1024"/>
      <c r="AZ151" s="1024"/>
      <c r="BA151" s="1024"/>
      <c r="BB151" s="1024"/>
      <c r="BC151" s="1024"/>
      <c r="BD151" s="1024"/>
      <c r="BE151" s="1024"/>
      <c r="BF151" s="1024"/>
      <c r="BG151" s="1024"/>
      <c r="BH151" s="1024"/>
      <c r="BI151" s="1024"/>
      <c r="BJ151" s="1024"/>
      <c r="BK151" s="1024"/>
      <c r="BL151" s="1024"/>
      <c r="BM151" s="1024"/>
      <c r="BN151" s="1024"/>
      <c r="BO151" s="1024"/>
      <c r="BP151" s="1024"/>
      <c r="BQ151" s="1024"/>
      <c r="BR151" s="1024"/>
      <c r="BS151" s="1024"/>
      <c r="BT151" s="1024"/>
      <c r="BU151" s="1024"/>
      <c r="BV151" s="1024"/>
      <c r="BW151" s="1024"/>
      <c r="BX151" s="1024"/>
      <c r="BY151" s="1024"/>
      <c r="BZ151" s="1024"/>
      <c r="CA151" s="1024"/>
      <c r="CB151" s="1024"/>
      <c r="CC151" s="1024"/>
      <c r="CD151" s="1024"/>
      <c r="CE151" s="1024"/>
      <c r="CF151" s="1024"/>
      <c r="CG151" s="1024"/>
      <c r="CH151" s="1024"/>
      <c r="CI151" s="1024"/>
      <c r="CJ151" s="1024"/>
      <c r="CK151" s="1024"/>
      <c r="CL151" s="1024"/>
      <c r="CM151" s="1024"/>
      <c r="CN151" s="1024"/>
      <c r="CO151" s="1024"/>
      <c r="CP151" s="1024"/>
      <c r="CQ151" s="1024"/>
      <c r="CR151" s="1024"/>
      <c r="CS151" s="1024"/>
      <c r="CT151" s="1024"/>
      <c r="CU151" s="1024"/>
      <c r="CV151" s="1024"/>
      <c r="CW151" s="1024"/>
      <c r="CX151" s="1024"/>
      <c r="CY151" s="1024"/>
      <c r="CZ151" s="1024"/>
      <c r="DA151" s="1024"/>
      <c r="DB151" s="1024"/>
      <c r="DC151" s="1024"/>
      <c r="DD151" s="1024"/>
      <c r="DE151" s="1024"/>
      <c r="DF151" s="1024"/>
      <c r="DG151" s="1024"/>
      <c r="DH151" s="1024"/>
      <c r="DI151" s="1024"/>
      <c r="DJ151" s="1024"/>
      <c r="DK151" s="1024"/>
      <c r="DL151" s="1024"/>
      <c r="DM151" s="1024"/>
      <c r="DN151" s="1024"/>
      <c r="DO151" s="1024"/>
      <c r="DP151" s="1024"/>
      <c r="DQ151" s="1024"/>
      <c r="DR151" s="1024"/>
      <c r="DS151" s="1024"/>
      <c r="DT151" s="1024"/>
      <c r="DU151" s="1024"/>
      <c r="DV151" s="1024"/>
      <c r="DW151" s="1024"/>
      <c r="DX151" s="1024"/>
      <c r="DY151" s="1024"/>
      <c r="DZ151" s="1024"/>
      <c r="EA151" s="1024"/>
      <c r="EB151" s="1024"/>
      <c r="EC151" s="1024"/>
      <c r="ED151" s="1024"/>
      <c r="EE151" s="1024"/>
      <c r="EF151" s="1024"/>
      <c r="EG151" s="1024"/>
      <c r="EH151" s="1024"/>
      <c r="EI151" s="1024"/>
      <c r="EJ151" s="1024"/>
      <c r="EK151" s="1024"/>
      <c r="EL151" s="1024"/>
      <c r="EM151" s="1024"/>
      <c r="EN151" s="1024"/>
      <c r="EO151" s="1024"/>
      <c r="EP151" s="1024"/>
      <c r="EQ151" s="1024"/>
      <c r="ER151" s="1024"/>
      <c r="ES151" s="1024"/>
      <c r="ET151" s="1024"/>
      <c r="EU151" s="1024"/>
      <c r="EV151" s="1024"/>
      <c r="EW151" s="1024"/>
    </row>
    <row r="152" spans="2:153" ht="12.75" customHeight="1" x14ac:dyDescent="0.25">
      <c r="B152" s="1024"/>
      <c r="C152" s="1024"/>
      <c r="D152" s="1024"/>
      <c r="E152" s="1024"/>
      <c r="F152" s="1024"/>
      <c r="G152" s="1024"/>
      <c r="H152" s="1024"/>
      <c r="I152" s="1024"/>
      <c r="J152" s="1024"/>
      <c r="K152" s="1024"/>
      <c r="L152" s="1024"/>
      <c r="M152" s="1024"/>
      <c r="N152" s="1024"/>
      <c r="O152" s="1024"/>
      <c r="P152" s="1024"/>
      <c r="Q152" s="1024"/>
      <c r="R152" s="1024"/>
      <c r="S152" s="1024"/>
      <c r="T152" s="1024"/>
      <c r="U152" s="1024"/>
      <c r="V152" s="1024"/>
      <c r="W152" s="1024"/>
      <c r="X152" s="1024"/>
      <c r="Y152" s="1024"/>
      <c r="Z152" s="1024"/>
      <c r="AA152" s="1024"/>
      <c r="AB152" s="1024"/>
      <c r="AC152" s="1024"/>
      <c r="AD152" s="1024"/>
      <c r="AE152" s="1024"/>
      <c r="AF152" s="1024"/>
      <c r="AG152" s="1024"/>
      <c r="AH152" s="1024"/>
      <c r="AI152" s="1024"/>
      <c r="AJ152" s="1024"/>
      <c r="AK152" s="1024"/>
      <c r="AL152" s="1024"/>
      <c r="AM152" s="1024"/>
      <c r="AN152" s="1024"/>
      <c r="AO152" s="1024"/>
      <c r="AP152" s="1024"/>
      <c r="AQ152" s="1024"/>
      <c r="AR152" s="1024"/>
      <c r="AS152" s="1024"/>
      <c r="AT152" s="1024"/>
      <c r="AU152" s="1024"/>
      <c r="AV152" s="1024"/>
      <c r="AW152" s="1024"/>
      <c r="AX152" s="1024"/>
      <c r="AY152" s="1024"/>
      <c r="AZ152" s="1024"/>
      <c r="BA152" s="1024"/>
      <c r="BB152" s="1024"/>
      <c r="BC152" s="1024"/>
      <c r="BD152" s="1024"/>
      <c r="BE152" s="1024"/>
      <c r="BF152" s="1024"/>
      <c r="BG152" s="1024"/>
      <c r="BH152" s="1024"/>
      <c r="BI152" s="1024"/>
      <c r="BJ152" s="1024"/>
      <c r="BK152" s="1024"/>
      <c r="BL152" s="1024"/>
      <c r="BM152" s="1024"/>
      <c r="BN152" s="1024"/>
      <c r="BO152" s="1024"/>
      <c r="BP152" s="1024"/>
      <c r="BQ152" s="1024"/>
      <c r="BR152" s="1024"/>
      <c r="BS152" s="1024"/>
      <c r="BT152" s="1024"/>
      <c r="BU152" s="1024"/>
      <c r="BV152" s="1024"/>
      <c r="BW152" s="1024"/>
      <c r="BX152" s="1024"/>
      <c r="BY152" s="1024"/>
      <c r="BZ152" s="1024"/>
      <c r="CA152" s="1024"/>
      <c r="CB152" s="1024"/>
      <c r="CC152" s="1024"/>
      <c r="CD152" s="1024"/>
      <c r="CE152" s="1024"/>
      <c r="CF152" s="1024"/>
      <c r="CG152" s="1024"/>
      <c r="CH152" s="1024"/>
      <c r="CI152" s="1024"/>
      <c r="CJ152" s="1024"/>
      <c r="CK152" s="1024"/>
      <c r="CL152" s="1024"/>
      <c r="CM152" s="1024"/>
      <c r="CN152" s="1024"/>
      <c r="CO152" s="1024"/>
      <c r="CP152" s="1024"/>
      <c r="CQ152" s="1024"/>
      <c r="CR152" s="1024"/>
      <c r="CS152" s="1024"/>
      <c r="CT152" s="1024"/>
      <c r="CU152" s="1024"/>
      <c r="CV152" s="1024"/>
      <c r="CW152" s="1024"/>
      <c r="CX152" s="1024"/>
      <c r="CY152" s="1024"/>
      <c r="CZ152" s="1024"/>
      <c r="DA152" s="1024"/>
      <c r="DB152" s="1024"/>
      <c r="DC152" s="1024"/>
      <c r="DD152" s="1024"/>
      <c r="DE152" s="1024"/>
      <c r="DF152" s="1024"/>
      <c r="DG152" s="1024"/>
      <c r="DH152" s="1024"/>
      <c r="DI152" s="1024"/>
      <c r="DJ152" s="1024"/>
      <c r="DK152" s="1024"/>
      <c r="DL152" s="1024"/>
      <c r="DM152" s="1024"/>
      <c r="DN152" s="1024"/>
      <c r="DO152" s="1024"/>
      <c r="DP152" s="1024"/>
      <c r="DQ152" s="1024"/>
      <c r="DR152" s="1024"/>
      <c r="DS152" s="1024"/>
      <c r="DT152" s="1024"/>
      <c r="DU152" s="1024"/>
      <c r="DV152" s="1024"/>
      <c r="DW152" s="1024"/>
      <c r="DX152" s="1024"/>
      <c r="DY152" s="1024"/>
      <c r="DZ152" s="1024"/>
      <c r="EA152" s="1024"/>
      <c r="EB152" s="1024"/>
      <c r="EC152" s="1024"/>
      <c r="ED152" s="1024"/>
      <c r="EE152" s="1024"/>
      <c r="EF152" s="1024"/>
      <c r="EG152" s="1024"/>
      <c r="EH152" s="1024"/>
      <c r="EI152" s="1024"/>
      <c r="EJ152" s="1024"/>
      <c r="EK152" s="1024"/>
      <c r="EL152" s="1024"/>
      <c r="EM152" s="1024"/>
      <c r="EN152" s="1024"/>
      <c r="EO152" s="1024"/>
      <c r="EP152" s="1024"/>
      <c r="EQ152" s="1024"/>
      <c r="ER152" s="1024"/>
      <c r="ES152" s="1024"/>
      <c r="ET152" s="1024"/>
      <c r="EU152" s="1024"/>
      <c r="EV152" s="1024"/>
      <c r="EW152" s="1024"/>
    </row>
    <row r="153" spans="2:153" ht="12.75" customHeight="1" x14ac:dyDescent="0.25">
      <c r="B153" s="1024"/>
      <c r="C153" s="1024"/>
      <c r="D153" s="1024"/>
      <c r="E153" s="1024"/>
      <c r="F153" s="1024"/>
      <c r="G153" s="1024"/>
      <c r="H153" s="1024"/>
      <c r="I153" s="102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4"/>
      <c r="AK153" s="1024"/>
      <c r="AL153" s="1024"/>
      <c r="AM153" s="1024"/>
      <c r="AN153" s="1024"/>
      <c r="AO153" s="1024"/>
      <c r="AP153" s="1024"/>
      <c r="AQ153" s="1024"/>
      <c r="AR153" s="1024"/>
      <c r="AS153" s="1024"/>
      <c r="AT153" s="1024"/>
      <c r="AU153" s="1024"/>
      <c r="AV153" s="1024"/>
      <c r="AW153" s="1024"/>
      <c r="AX153" s="1024"/>
      <c r="AY153" s="1024"/>
      <c r="AZ153" s="1024"/>
      <c r="BA153" s="1024"/>
      <c r="BB153" s="1024"/>
      <c r="BC153" s="1024"/>
      <c r="BD153" s="1024"/>
      <c r="BE153" s="1024"/>
      <c r="BF153" s="1024"/>
      <c r="BG153" s="1024"/>
      <c r="BH153" s="1024"/>
      <c r="BI153" s="1024"/>
      <c r="BJ153" s="1024"/>
      <c r="BK153" s="1024"/>
      <c r="BL153" s="1024"/>
      <c r="BM153" s="1024"/>
      <c r="BN153" s="1024"/>
      <c r="BO153" s="1024"/>
      <c r="BP153" s="1024"/>
      <c r="BQ153" s="1024"/>
      <c r="BR153" s="1024"/>
      <c r="BS153" s="1024"/>
      <c r="BT153" s="1024"/>
      <c r="BU153" s="1024"/>
      <c r="BV153" s="1024"/>
      <c r="BW153" s="1024"/>
      <c r="BX153" s="1024"/>
      <c r="BY153" s="1024"/>
      <c r="BZ153" s="1024"/>
      <c r="CA153" s="1024"/>
      <c r="CB153" s="1024"/>
      <c r="CC153" s="1024"/>
      <c r="CD153" s="1024"/>
      <c r="CE153" s="1024"/>
      <c r="CF153" s="1024"/>
      <c r="CG153" s="1024"/>
      <c r="CH153" s="1024"/>
      <c r="CI153" s="1024"/>
      <c r="CJ153" s="1024"/>
      <c r="CK153" s="1024"/>
      <c r="CL153" s="1024"/>
      <c r="CM153" s="1024"/>
      <c r="CN153" s="1024"/>
      <c r="CO153" s="1024"/>
      <c r="CP153" s="1024"/>
      <c r="CQ153" s="1024"/>
      <c r="CR153" s="1024"/>
      <c r="CS153" s="1024"/>
      <c r="CT153" s="1024"/>
      <c r="CU153" s="1024"/>
      <c r="CV153" s="1024"/>
      <c r="CW153" s="1024"/>
      <c r="CX153" s="1024"/>
      <c r="CY153" s="1024"/>
      <c r="CZ153" s="1024"/>
      <c r="DA153" s="1024"/>
      <c r="DB153" s="1024"/>
      <c r="DC153" s="1024"/>
      <c r="DD153" s="1024"/>
      <c r="DE153" s="1024"/>
      <c r="DF153" s="1024"/>
      <c r="DG153" s="1024"/>
      <c r="DH153" s="1024"/>
      <c r="DI153" s="1024"/>
      <c r="DJ153" s="1024"/>
      <c r="DK153" s="1024"/>
      <c r="DL153" s="1024"/>
      <c r="DM153" s="1024"/>
      <c r="DN153" s="1024"/>
      <c r="DO153" s="1024"/>
      <c r="DP153" s="1024"/>
      <c r="DQ153" s="1024"/>
      <c r="DR153" s="1024"/>
      <c r="DS153" s="1024"/>
      <c r="DT153" s="1024"/>
      <c r="DU153" s="1024"/>
      <c r="DV153" s="1024"/>
      <c r="DW153" s="1024"/>
      <c r="DX153" s="1024"/>
      <c r="DY153" s="1024"/>
      <c r="DZ153" s="1024"/>
      <c r="EA153" s="1024"/>
      <c r="EB153" s="1024"/>
      <c r="EC153" s="1024"/>
      <c r="ED153" s="1024"/>
      <c r="EE153" s="1024"/>
      <c r="EF153" s="1024"/>
      <c r="EG153" s="1024"/>
      <c r="EH153" s="1024"/>
      <c r="EI153" s="1024"/>
      <c r="EJ153" s="1024"/>
      <c r="EK153" s="1024"/>
      <c r="EL153" s="1024"/>
      <c r="EM153" s="1024"/>
      <c r="EN153" s="1024"/>
      <c r="EO153" s="1024"/>
      <c r="EP153" s="1024"/>
      <c r="EQ153" s="1024"/>
      <c r="ER153" s="1024"/>
      <c r="ES153" s="1024"/>
      <c r="ET153" s="1024"/>
      <c r="EU153" s="1024"/>
      <c r="EV153" s="1024"/>
      <c r="EW153" s="1024"/>
    </row>
    <row r="154" spans="2:153" ht="12.75" customHeight="1" x14ac:dyDescent="0.25">
      <c r="B154" s="1024"/>
      <c r="C154" s="1024"/>
      <c r="D154" s="1024"/>
      <c r="E154" s="1024"/>
      <c r="F154" s="1024"/>
      <c r="G154" s="1024"/>
      <c r="H154" s="1024"/>
      <c r="I154" s="102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1024"/>
      <c r="AG154" s="1024"/>
      <c r="AH154" s="1024"/>
      <c r="AI154" s="1024"/>
      <c r="AJ154" s="1024"/>
      <c r="AK154" s="1024"/>
      <c r="AL154" s="1024"/>
      <c r="AM154" s="1024"/>
      <c r="AN154" s="1024"/>
      <c r="AO154" s="1024"/>
      <c r="AP154" s="1024"/>
      <c r="AQ154" s="1024"/>
      <c r="AR154" s="1024"/>
      <c r="AS154" s="1024"/>
      <c r="AT154" s="1024"/>
      <c r="AU154" s="1024"/>
      <c r="AV154" s="1024"/>
      <c r="AW154" s="1024"/>
      <c r="AX154" s="1024"/>
      <c r="AY154" s="1024"/>
      <c r="AZ154" s="1024"/>
      <c r="BA154" s="1024"/>
      <c r="BB154" s="1024"/>
      <c r="BC154" s="1024"/>
      <c r="BD154" s="1024"/>
      <c r="BE154" s="1024"/>
      <c r="BF154" s="1024"/>
      <c r="BG154" s="1024"/>
      <c r="BH154" s="1024"/>
      <c r="BI154" s="1024"/>
      <c r="BJ154" s="1024"/>
      <c r="BK154" s="1024"/>
      <c r="BL154" s="1024"/>
      <c r="BM154" s="1024"/>
      <c r="BN154" s="1024"/>
      <c r="BO154" s="1024"/>
      <c r="BP154" s="1024"/>
      <c r="BQ154" s="1024"/>
      <c r="BR154" s="1024"/>
      <c r="BS154" s="1024"/>
      <c r="BT154" s="1024"/>
      <c r="BU154" s="1024"/>
      <c r="BV154" s="1024"/>
      <c r="BW154" s="1024"/>
      <c r="BX154" s="1024"/>
      <c r="BY154" s="1024"/>
      <c r="BZ154" s="1024"/>
      <c r="CA154" s="1024"/>
      <c r="CB154" s="1024"/>
      <c r="CC154" s="1024"/>
      <c r="CD154" s="1024"/>
      <c r="CE154" s="1024"/>
      <c r="CF154" s="1024"/>
      <c r="CG154" s="1024"/>
      <c r="CH154" s="1024"/>
      <c r="CI154" s="1024"/>
      <c r="CJ154" s="1024"/>
      <c r="CK154" s="1024"/>
      <c r="CL154" s="1024"/>
      <c r="CM154" s="1024"/>
      <c r="CN154" s="1024"/>
      <c r="CO154" s="1024"/>
      <c r="CP154" s="1024"/>
      <c r="CQ154" s="1024"/>
      <c r="CR154" s="1024"/>
      <c r="CS154" s="1024"/>
      <c r="CT154" s="1024"/>
      <c r="CU154" s="1024"/>
      <c r="CV154" s="1024"/>
      <c r="CW154" s="1024"/>
      <c r="CX154" s="1024"/>
      <c r="CY154" s="1024"/>
      <c r="CZ154" s="1024"/>
      <c r="DA154" s="1024"/>
      <c r="DB154" s="1024"/>
      <c r="DC154" s="1024"/>
      <c r="DD154" s="1024"/>
      <c r="DE154" s="1024"/>
      <c r="DF154" s="1024"/>
      <c r="DG154" s="1024"/>
      <c r="DH154" s="1024"/>
      <c r="DI154" s="1024"/>
      <c r="DJ154" s="1024"/>
      <c r="DK154" s="1024"/>
      <c r="DL154" s="1024"/>
      <c r="DM154" s="1024"/>
      <c r="DN154" s="1024"/>
      <c r="DO154" s="1024"/>
      <c r="DP154" s="1024"/>
      <c r="DQ154" s="1024"/>
      <c r="DR154" s="1024"/>
      <c r="DS154" s="1024"/>
      <c r="DT154" s="1024"/>
      <c r="DU154" s="1024"/>
      <c r="DV154" s="1024"/>
      <c r="DW154" s="1024"/>
      <c r="DX154" s="1024"/>
      <c r="DY154" s="1024"/>
      <c r="DZ154" s="1024"/>
      <c r="EA154" s="1024"/>
      <c r="EB154" s="1024"/>
      <c r="EC154" s="1024"/>
      <c r="ED154" s="1024"/>
      <c r="EE154" s="1024"/>
      <c r="EF154" s="1024"/>
      <c r="EG154" s="1024"/>
      <c r="EH154" s="1024"/>
      <c r="EI154" s="1024"/>
      <c r="EJ154" s="1024"/>
      <c r="EK154" s="1024"/>
      <c r="EL154" s="1024"/>
      <c r="EM154" s="1024"/>
      <c r="EN154" s="1024"/>
      <c r="EO154" s="1024"/>
      <c r="EP154" s="1024"/>
      <c r="EQ154" s="1024"/>
      <c r="ER154" s="1024"/>
      <c r="ES154" s="1024"/>
      <c r="ET154" s="1024"/>
      <c r="EU154" s="1024"/>
      <c r="EV154" s="1024"/>
      <c r="EW154" s="1024"/>
    </row>
    <row r="155" spans="2:153" ht="12.75" customHeight="1" x14ac:dyDescent="0.25">
      <c r="B155" s="1024"/>
      <c r="C155" s="1024"/>
      <c r="D155" s="1024"/>
      <c r="E155" s="1024"/>
      <c r="F155" s="1024"/>
      <c r="G155" s="1024"/>
      <c r="H155" s="1024"/>
      <c r="I155" s="1024"/>
      <c r="J155" s="1024"/>
      <c r="K155" s="1024"/>
      <c r="L155" s="1024"/>
      <c r="M155" s="1024"/>
      <c r="N155" s="1024"/>
      <c r="O155" s="1024"/>
      <c r="P155" s="1024"/>
      <c r="Q155" s="1024"/>
      <c r="R155" s="1024"/>
      <c r="S155" s="1024"/>
      <c r="T155" s="1024"/>
      <c r="U155" s="1024"/>
      <c r="V155" s="1024"/>
      <c r="W155" s="1024"/>
      <c r="X155" s="1024"/>
      <c r="Y155" s="1024"/>
      <c r="Z155" s="1024"/>
      <c r="AA155" s="1024"/>
      <c r="AB155" s="1024"/>
      <c r="AC155" s="1024"/>
      <c r="AD155" s="1024"/>
      <c r="AE155" s="1024"/>
      <c r="AF155" s="1024"/>
      <c r="AG155" s="1024"/>
      <c r="AH155" s="1024"/>
      <c r="AI155" s="1024"/>
      <c r="AJ155" s="1024"/>
      <c r="AK155" s="1024"/>
      <c r="AL155" s="1024"/>
      <c r="AM155" s="1024"/>
      <c r="AN155" s="1024"/>
      <c r="AO155" s="1024"/>
      <c r="AP155" s="1024"/>
      <c r="AQ155" s="1024"/>
      <c r="AR155" s="1024"/>
      <c r="AS155" s="1024"/>
      <c r="AT155" s="1024"/>
      <c r="AU155" s="1024"/>
      <c r="AV155" s="1024"/>
      <c r="AW155" s="1024"/>
      <c r="AX155" s="1024"/>
      <c r="AY155" s="1024"/>
      <c r="AZ155" s="1024"/>
      <c r="BA155" s="1024"/>
      <c r="BB155" s="1024"/>
      <c r="BC155" s="1024"/>
      <c r="BD155" s="1024"/>
      <c r="BE155" s="1024"/>
      <c r="BF155" s="1024"/>
      <c r="BG155" s="1024"/>
      <c r="BH155" s="1024"/>
      <c r="BI155" s="1024"/>
      <c r="BJ155" s="1024"/>
      <c r="BK155" s="1024"/>
      <c r="BL155" s="1024"/>
      <c r="BM155" s="1024"/>
      <c r="BN155" s="1024"/>
      <c r="BO155" s="1024"/>
      <c r="BP155" s="1024"/>
      <c r="BQ155" s="1024"/>
      <c r="BR155" s="1024"/>
      <c r="BS155" s="1024"/>
      <c r="BT155" s="1024"/>
      <c r="BU155" s="1024"/>
      <c r="BV155" s="1024"/>
      <c r="BW155" s="1024"/>
      <c r="BX155" s="1024"/>
      <c r="BY155" s="1024"/>
      <c r="BZ155" s="1024"/>
      <c r="CA155" s="1024"/>
      <c r="CB155" s="1024"/>
      <c r="CC155" s="1024"/>
      <c r="CD155" s="1024"/>
      <c r="CE155" s="1024"/>
      <c r="CF155" s="1024"/>
      <c r="CG155" s="1024"/>
      <c r="CH155" s="1024"/>
      <c r="CI155" s="1024"/>
      <c r="CJ155" s="1024"/>
      <c r="CK155" s="1024"/>
      <c r="CL155" s="1024"/>
      <c r="CM155" s="1024"/>
      <c r="CN155" s="1024"/>
      <c r="CO155" s="1024"/>
      <c r="CP155" s="1024"/>
      <c r="CQ155" s="1024"/>
      <c r="CR155" s="1024"/>
      <c r="CS155" s="1024"/>
      <c r="CT155" s="1024"/>
      <c r="CU155" s="1024"/>
      <c r="CV155" s="1024"/>
      <c r="CW155" s="1024"/>
      <c r="CX155" s="1024"/>
      <c r="CY155" s="1024"/>
      <c r="CZ155" s="1024"/>
      <c r="DA155" s="1024"/>
      <c r="DB155" s="1024"/>
      <c r="DC155" s="1024"/>
      <c r="DD155" s="1024"/>
      <c r="DE155" s="1024"/>
      <c r="DF155" s="1024"/>
      <c r="DG155" s="1024"/>
      <c r="DH155" s="1024"/>
      <c r="DI155" s="1024"/>
      <c r="DJ155" s="1024"/>
      <c r="DK155" s="1024"/>
      <c r="DL155" s="1024"/>
      <c r="DM155" s="1024"/>
      <c r="DN155" s="1024"/>
      <c r="DO155" s="1024"/>
      <c r="DP155" s="1024"/>
      <c r="DQ155" s="1024"/>
      <c r="DR155" s="1024"/>
      <c r="DS155" s="1024"/>
      <c r="DT155" s="1024"/>
      <c r="DU155" s="1024"/>
      <c r="DV155" s="1024"/>
      <c r="DW155" s="1024"/>
      <c r="DX155" s="1024"/>
      <c r="DY155" s="1024"/>
      <c r="DZ155" s="1024"/>
      <c r="EA155" s="1024"/>
      <c r="EB155" s="1024"/>
      <c r="EC155" s="1024"/>
      <c r="ED155" s="1024"/>
      <c r="EE155" s="1024"/>
      <c r="EF155" s="1024"/>
      <c r="EG155" s="1024"/>
      <c r="EH155" s="1024"/>
      <c r="EI155" s="1024"/>
      <c r="EJ155" s="1024"/>
      <c r="EK155" s="1024"/>
      <c r="EL155" s="1024"/>
      <c r="EM155" s="1024"/>
      <c r="EN155" s="1024"/>
      <c r="EO155" s="1024"/>
      <c r="EP155" s="1024"/>
      <c r="EQ155" s="1024"/>
      <c r="ER155" s="1024"/>
      <c r="ES155" s="1024"/>
      <c r="ET155" s="1024"/>
      <c r="EU155" s="1024"/>
      <c r="EV155" s="1024"/>
      <c r="EW155" s="1024"/>
    </row>
    <row r="156" spans="2:153" ht="12.75" customHeight="1" x14ac:dyDescent="0.25">
      <c r="B156" s="1024"/>
      <c r="C156" s="1024"/>
      <c r="D156" s="1024"/>
      <c r="E156" s="1024"/>
      <c r="F156" s="1024"/>
      <c r="G156" s="1024"/>
      <c r="H156" s="1024"/>
      <c r="I156" s="1024"/>
      <c r="J156" s="1024"/>
      <c r="K156" s="1024"/>
      <c r="L156" s="1024"/>
      <c r="M156" s="1024"/>
      <c r="N156" s="1024"/>
      <c r="O156" s="1024"/>
      <c r="P156" s="1024"/>
      <c r="Q156" s="1024"/>
      <c r="R156" s="1024"/>
      <c r="S156" s="1024"/>
      <c r="T156" s="1024"/>
      <c r="U156" s="1024"/>
      <c r="V156" s="1024"/>
      <c r="W156" s="1024"/>
      <c r="X156" s="1024"/>
      <c r="Y156" s="1024"/>
      <c r="Z156" s="1024"/>
      <c r="AA156" s="1024"/>
      <c r="AB156" s="1024"/>
      <c r="AC156" s="1024"/>
      <c r="AD156" s="1024"/>
      <c r="AE156" s="1024"/>
      <c r="AF156" s="1024"/>
      <c r="AG156" s="1024"/>
      <c r="AH156" s="1024"/>
      <c r="AI156" s="1024"/>
      <c r="AJ156" s="1024"/>
      <c r="AK156" s="1024"/>
      <c r="AL156" s="1024"/>
      <c r="AM156" s="1024"/>
      <c r="AN156" s="1024"/>
      <c r="AO156" s="1024"/>
      <c r="AP156" s="1024"/>
      <c r="AQ156" s="1024"/>
      <c r="AR156" s="1024"/>
      <c r="AS156" s="1024"/>
      <c r="AT156" s="1024"/>
      <c r="AU156" s="1024"/>
      <c r="AV156" s="1024"/>
      <c r="AW156" s="1024"/>
      <c r="AX156" s="1024"/>
      <c r="AY156" s="1024"/>
      <c r="AZ156" s="1024"/>
      <c r="BA156" s="1024"/>
      <c r="BB156" s="1024"/>
      <c r="BC156" s="1024"/>
      <c r="BD156" s="1024"/>
      <c r="BE156" s="1024"/>
      <c r="BF156" s="1024"/>
      <c r="BG156" s="1024"/>
      <c r="BH156" s="1024"/>
      <c r="BI156" s="1024"/>
      <c r="BJ156" s="1024"/>
      <c r="BK156" s="1024"/>
      <c r="BL156" s="1024"/>
      <c r="BM156" s="1024"/>
      <c r="BN156" s="1024"/>
      <c r="BO156" s="1024"/>
      <c r="BP156" s="1024"/>
      <c r="BQ156" s="1024"/>
      <c r="BR156" s="1024"/>
      <c r="BS156" s="1024"/>
      <c r="BT156" s="1024"/>
      <c r="BU156" s="1024"/>
      <c r="BV156" s="1024"/>
      <c r="BW156" s="1024"/>
      <c r="BX156" s="1024"/>
      <c r="BY156" s="1024"/>
      <c r="BZ156" s="1024"/>
      <c r="CA156" s="1024"/>
      <c r="CB156" s="1024"/>
      <c r="CC156" s="1024"/>
      <c r="CD156" s="1024"/>
      <c r="CE156" s="1024"/>
      <c r="CF156" s="1024"/>
      <c r="CG156" s="1024"/>
      <c r="CH156" s="1024"/>
      <c r="CI156" s="1024"/>
      <c r="CJ156" s="1024"/>
      <c r="CK156" s="1024"/>
      <c r="CL156" s="1024"/>
      <c r="CM156" s="1024"/>
      <c r="CN156" s="1024"/>
      <c r="CO156" s="1024"/>
      <c r="CP156" s="1024"/>
      <c r="CQ156" s="1024"/>
      <c r="CR156" s="1024"/>
      <c r="CS156" s="1024"/>
      <c r="CT156" s="1024"/>
      <c r="CU156" s="1024"/>
      <c r="CV156" s="1024"/>
      <c r="CW156" s="1024"/>
      <c r="CX156" s="1024"/>
      <c r="CY156" s="1024"/>
      <c r="CZ156" s="1024"/>
      <c r="DA156" s="1024"/>
      <c r="DB156" s="1024"/>
      <c r="DC156" s="1024"/>
      <c r="DD156" s="1024"/>
      <c r="DE156" s="1024"/>
      <c r="DF156" s="1024"/>
      <c r="DG156" s="1024"/>
      <c r="DH156" s="1024"/>
      <c r="DI156" s="1024"/>
      <c r="DJ156" s="1024"/>
      <c r="DK156" s="1024"/>
      <c r="DL156" s="1024"/>
      <c r="DM156" s="1024"/>
      <c r="DN156" s="1024"/>
      <c r="DO156" s="1024"/>
      <c r="DP156" s="1024"/>
      <c r="DQ156" s="1024"/>
      <c r="DR156" s="1024"/>
      <c r="DS156" s="1024"/>
      <c r="DT156" s="1024"/>
      <c r="DU156" s="1024"/>
      <c r="DV156" s="1024"/>
      <c r="DW156" s="1024"/>
      <c r="DX156" s="1024"/>
      <c r="DY156" s="1024"/>
      <c r="DZ156" s="1024"/>
      <c r="EA156" s="1024"/>
      <c r="EB156" s="1024"/>
      <c r="EC156" s="1024"/>
      <c r="ED156" s="1024"/>
      <c r="EE156" s="1024"/>
      <c r="EF156" s="1024"/>
      <c r="EG156" s="1024"/>
      <c r="EH156" s="1024"/>
      <c r="EI156" s="1024"/>
      <c r="EJ156" s="1024"/>
      <c r="EK156" s="1024"/>
      <c r="EL156" s="1024"/>
      <c r="EM156" s="1024"/>
      <c r="EN156" s="1024"/>
      <c r="EO156" s="1024"/>
      <c r="EP156" s="1024"/>
      <c r="EQ156" s="1024"/>
      <c r="ER156" s="1024"/>
      <c r="ES156" s="1024"/>
      <c r="ET156" s="1024"/>
      <c r="EU156" s="1024"/>
      <c r="EV156" s="1024"/>
      <c r="EW156" s="1024"/>
    </row>
    <row r="157" spans="2:153" ht="12.75" customHeight="1" x14ac:dyDescent="0.25">
      <c r="B157" s="1024"/>
      <c r="C157" s="1024"/>
      <c r="D157" s="1024"/>
      <c r="E157" s="1024"/>
      <c r="F157" s="1024"/>
      <c r="G157" s="1024"/>
      <c r="H157" s="1024"/>
      <c r="I157" s="1024"/>
      <c r="J157" s="1024"/>
      <c r="K157" s="1024"/>
      <c r="L157" s="1024"/>
      <c r="M157" s="1024"/>
      <c r="N157" s="1024"/>
      <c r="O157" s="1024"/>
      <c r="P157" s="1024"/>
      <c r="Q157" s="1024"/>
      <c r="R157" s="1024"/>
      <c r="S157" s="1024"/>
      <c r="T157" s="1024"/>
      <c r="U157" s="1024"/>
      <c r="V157" s="1024"/>
      <c r="W157" s="1024"/>
      <c r="X157" s="1024"/>
      <c r="Y157" s="1024"/>
      <c r="Z157" s="1024"/>
      <c r="AA157" s="1024"/>
      <c r="AB157" s="1024"/>
      <c r="AC157" s="1024"/>
      <c r="AD157" s="1024"/>
      <c r="AE157" s="1024"/>
      <c r="AF157" s="1024"/>
      <c r="AG157" s="1024"/>
      <c r="AH157" s="1024"/>
      <c r="AI157" s="1024"/>
      <c r="AJ157" s="1024"/>
      <c r="AK157" s="1024"/>
      <c r="AL157" s="1024"/>
      <c r="AM157" s="1024"/>
      <c r="AN157" s="1024"/>
      <c r="AO157" s="1024"/>
      <c r="AP157" s="1024"/>
      <c r="AQ157" s="1024"/>
      <c r="AR157" s="1024"/>
      <c r="AS157" s="1024"/>
      <c r="AT157" s="1024"/>
      <c r="AU157" s="1024"/>
      <c r="AV157" s="1024"/>
      <c r="AW157" s="1024"/>
      <c r="AX157" s="1024"/>
      <c r="AY157" s="1024"/>
      <c r="AZ157" s="1024"/>
      <c r="BA157" s="1024"/>
      <c r="BB157" s="1024"/>
      <c r="BC157" s="1024"/>
      <c r="BD157" s="1024"/>
      <c r="BE157" s="1024"/>
      <c r="BF157" s="1024"/>
      <c r="BG157" s="1024"/>
      <c r="BH157" s="1024"/>
      <c r="BI157" s="1024"/>
      <c r="BJ157" s="1024"/>
      <c r="BK157" s="1024"/>
      <c r="BL157" s="1024"/>
      <c r="BM157" s="1024"/>
      <c r="BN157" s="1024"/>
      <c r="BO157" s="1024"/>
      <c r="BP157" s="1024"/>
      <c r="BQ157" s="1024"/>
      <c r="BR157" s="1024"/>
      <c r="BS157" s="1024"/>
      <c r="BT157" s="1024"/>
      <c r="BU157" s="1024"/>
      <c r="BV157" s="1024"/>
      <c r="BW157" s="1024"/>
      <c r="BX157" s="1024"/>
      <c r="BY157" s="1024"/>
      <c r="BZ157" s="1024"/>
      <c r="CA157" s="1024"/>
      <c r="CB157" s="1024"/>
      <c r="CC157" s="1024"/>
      <c r="CD157" s="1024"/>
      <c r="CE157" s="1024"/>
      <c r="CF157" s="1024"/>
      <c r="CG157" s="1024"/>
      <c r="CH157" s="1024"/>
      <c r="CI157" s="1024"/>
      <c r="CJ157" s="1024"/>
      <c r="CK157" s="1024"/>
      <c r="CL157" s="1024"/>
      <c r="CM157" s="1024"/>
      <c r="CN157" s="1024"/>
      <c r="CO157" s="1024"/>
      <c r="CP157" s="1024"/>
      <c r="CQ157" s="1024"/>
      <c r="CR157" s="1024"/>
      <c r="CS157" s="1024"/>
      <c r="CT157" s="1024"/>
      <c r="CU157" s="1024"/>
      <c r="CV157" s="1024"/>
      <c r="CW157" s="1024"/>
      <c r="CX157" s="1024"/>
      <c r="CY157" s="1024"/>
      <c r="CZ157" s="1024"/>
      <c r="DA157" s="1024"/>
      <c r="DB157" s="1024"/>
      <c r="DC157" s="1024"/>
      <c r="DD157" s="1024"/>
      <c r="DE157" s="1024"/>
      <c r="DF157" s="1024"/>
      <c r="DG157" s="1024"/>
      <c r="DH157" s="1024"/>
      <c r="DI157" s="1024"/>
      <c r="DJ157" s="1024"/>
      <c r="DK157" s="1024"/>
      <c r="DL157" s="1024"/>
      <c r="DM157" s="1024"/>
      <c r="DN157" s="1024"/>
      <c r="DO157" s="1024"/>
      <c r="DP157" s="1024"/>
      <c r="DQ157" s="1024"/>
      <c r="DR157" s="1024"/>
      <c r="DS157" s="1024"/>
      <c r="DT157" s="1024"/>
      <c r="DU157" s="1024"/>
      <c r="DV157" s="1024"/>
      <c r="DW157" s="1024"/>
      <c r="DX157" s="1024"/>
      <c r="DY157" s="1024"/>
      <c r="DZ157" s="1024"/>
      <c r="EA157" s="1024"/>
      <c r="EB157" s="1024"/>
      <c r="EC157" s="1024"/>
      <c r="ED157" s="1024"/>
      <c r="EE157" s="1024"/>
      <c r="EF157" s="1024"/>
      <c r="EG157" s="1024"/>
      <c r="EH157" s="1024"/>
      <c r="EI157" s="1024"/>
      <c r="EJ157" s="1024"/>
      <c r="EK157" s="1024"/>
      <c r="EL157" s="1024"/>
      <c r="EM157" s="1024"/>
      <c r="EN157" s="1024"/>
      <c r="EO157" s="1024"/>
      <c r="EP157" s="1024"/>
      <c r="EQ157" s="1024"/>
      <c r="ER157" s="1024"/>
      <c r="ES157" s="1024"/>
      <c r="ET157" s="1024"/>
      <c r="EU157" s="1024"/>
      <c r="EV157" s="1024"/>
      <c r="EW157" s="1024"/>
    </row>
    <row r="158" spans="2:153" ht="12.75" customHeight="1" x14ac:dyDescent="0.25">
      <c r="B158" s="1024"/>
      <c r="C158" s="1024"/>
      <c r="D158" s="1024"/>
      <c r="E158" s="1024"/>
      <c r="F158" s="1024"/>
      <c r="G158" s="1024"/>
      <c r="H158" s="1024"/>
      <c r="I158" s="1024"/>
      <c r="J158" s="1024"/>
      <c r="K158" s="1024"/>
      <c r="L158" s="1024"/>
      <c r="M158" s="1024"/>
      <c r="N158" s="1024"/>
      <c r="O158" s="1024"/>
      <c r="P158" s="1024"/>
      <c r="Q158" s="1024"/>
      <c r="R158" s="1024"/>
      <c r="S158" s="1024"/>
      <c r="T158" s="1024"/>
      <c r="U158" s="1024"/>
      <c r="V158" s="1024"/>
      <c r="W158" s="1024"/>
      <c r="X158" s="1024"/>
      <c r="Y158" s="1024"/>
      <c r="Z158" s="1024"/>
      <c r="AA158" s="1024"/>
      <c r="AB158" s="1024"/>
      <c r="AC158" s="1024"/>
      <c r="AD158" s="1024"/>
      <c r="AE158" s="1024"/>
      <c r="AF158" s="1024"/>
      <c r="AG158" s="1024"/>
      <c r="AH158" s="1024"/>
      <c r="AI158" s="1024"/>
      <c r="AJ158" s="1024"/>
      <c r="AK158" s="1024"/>
      <c r="AL158" s="1024"/>
      <c r="AM158" s="1024"/>
      <c r="AN158" s="1024"/>
      <c r="AO158" s="1024"/>
      <c r="AP158" s="1024"/>
      <c r="AQ158" s="1024"/>
      <c r="AR158" s="1024"/>
      <c r="AS158" s="1024"/>
      <c r="AT158" s="1024"/>
      <c r="AU158" s="1024"/>
      <c r="AV158" s="1024"/>
      <c r="AW158" s="1024"/>
      <c r="AX158" s="1024"/>
      <c r="AY158" s="1024"/>
      <c r="AZ158" s="1024"/>
      <c r="BA158" s="1024"/>
      <c r="BB158" s="1024"/>
      <c r="BC158" s="1024"/>
      <c r="BD158" s="1024"/>
      <c r="BE158" s="1024"/>
      <c r="BF158" s="1024"/>
      <c r="BG158" s="1024"/>
      <c r="BH158" s="1024"/>
      <c r="BI158" s="1024"/>
      <c r="BJ158" s="1024"/>
      <c r="BK158" s="1024"/>
      <c r="BL158" s="1024"/>
      <c r="BM158" s="1024"/>
      <c r="BN158" s="1024"/>
      <c r="BO158" s="1024"/>
      <c r="BP158" s="1024"/>
      <c r="BQ158" s="1024"/>
      <c r="BR158" s="1024"/>
      <c r="BS158" s="1024"/>
      <c r="BT158" s="1024"/>
      <c r="BU158" s="1024"/>
      <c r="BV158" s="1024"/>
      <c r="BW158" s="1024"/>
      <c r="BX158" s="1024"/>
      <c r="BY158" s="1024"/>
      <c r="BZ158" s="1024"/>
      <c r="CA158" s="1024"/>
      <c r="CB158" s="1024"/>
      <c r="CC158" s="1024"/>
      <c r="CD158" s="1024"/>
      <c r="CE158" s="1024"/>
      <c r="CF158" s="1024"/>
      <c r="CG158" s="1024"/>
      <c r="CH158" s="1024"/>
      <c r="CI158" s="1024"/>
      <c r="CJ158" s="1024"/>
      <c r="CK158" s="1024"/>
      <c r="CL158" s="1024"/>
      <c r="CM158" s="1024"/>
      <c r="CN158" s="1024"/>
      <c r="CO158" s="1024"/>
      <c r="CP158" s="1024"/>
      <c r="CQ158" s="1024"/>
      <c r="CR158" s="1024"/>
      <c r="CS158" s="1024"/>
      <c r="CT158" s="1024"/>
      <c r="CU158" s="1024"/>
      <c r="CV158" s="1024"/>
      <c r="CW158" s="1024"/>
      <c r="CX158" s="1024"/>
      <c r="CY158" s="1024"/>
      <c r="CZ158" s="1024"/>
      <c r="DA158" s="1024"/>
      <c r="DB158" s="1024"/>
      <c r="DC158" s="1024"/>
      <c r="DD158" s="1024"/>
      <c r="DE158" s="1024"/>
      <c r="DF158" s="1024"/>
      <c r="DG158" s="1024"/>
      <c r="DH158" s="1024"/>
      <c r="DI158" s="1024"/>
      <c r="DJ158" s="1024"/>
      <c r="DK158" s="1024"/>
      <c r="DL158" s="1024"/>
      <c r="DM158" s="1024"/>
      <c r="DN158" s="1024"/>
      <c r="DO158" s="1024"/>
      <c r="DP158" s="1024"/>
      <c r="DQ158" s="1024"/>
      <c r="DR158" s="1024"/>
      <c r="DS158" s="1024"/>
      <c r="DT158" s="1024"/>
      <c r="DU158" s="1024"/>
      <c r="DV158" s="1024"/>
      <c r="DW158" s="1024"/>
      <c r="DX158" s="1024"/>
      <c r="DY158" s="1024"/>
      <c r="DZ158" s="1024"/>
      <c r="EA158" s="1024"/>
      <c r="EB158" s="1024"/>
      <c r="EC158" s="1024"/>
      <c r="ED158" s="1024"/>
      <c r="EE158" s="1024"/>
      <c r="EF158" s="1024"/>
      <c r="EG158" s="1024"/>
      <c r="EH158" s="1024"/>
      <c r="EI158" s="1024"/>
      <c r="EJ158" s="1024"/>
      <c r="EK158" s="1024"/>
      <c r="EL158" s="1024"/>
      <c r="EM158" s="1024"/>
      <c r="EN158" s="1024"/>
      <c r="EO158" s="1024"/>
      <c r="EP158" s="1024"/>
      <c r="EQ158" s="1024"/>
      <c r="ER158" s="1024"/>
      <c r="ES158" s="1024"/>
      <c r="ET158" s="1024"/>
      <c r="EU158" s="1024"/>
      <c r="EV158" s="1024"/>
      <c r="EW158" s="1024"/>
    </row>
    <row r="159" spans="2:153" ht="12.75" customHeight="1" x14ac:dyDescent="0.25">
      <c r="B159" s="1024"/>
      <c r="C159" s="1024"/>
      <c r="D159" s="1024"/>
      <c r="E159" s="1024"/>
      <c r="F159" s="1024"/>
      <c r="G159" s="1024"/>
      <c r="H159" s="1024"/>
      <c r="I159" s="1024"/>
      <c r="J159" s="1024"/>
      <c r="K159" s="1024"/>
      <c r="L159" s="1024"/>
      <c r="M159" s="1024"/>
      <c r="N159" s="1024"/>
      <c r="O159" s="1024"/>
      <c r="P159" s="1024"/>
      <c r="Q159" s="1024"/>
      <c r="R159" s="1024"/>
      <c r="S159" s="1024"/>
      <c r="T159" s="1024"/>
      <c r="U159" s="1024"/>
      <c r="V159" s="1024"/>
      <c r="W159" s="1024"/>
      <c r="X159" s="1024"/>
      <c r="Y159" s="1024"/>
      <c r="Z159" s="1024"/>
      <c r="AA159" s="1024"/>
      <c r="AB159" s="1024"/>
      <c r="AC159" s="1024"/>
      <c r="AD159" s="1024"/>
      <c r="AE159" s="1024"/>
      <c r="AF159" s="1024"/>
      <c r="AG159" s="1024"/>
      <c r="AH159" s="1024"/>
      <c r="AI159" s="1024"/>
      <c r="AJ159" s="1024"/>
      <c r="AK159" s="1024"/>
      <c r="AL159" s="1024"/>
      <c r="AM159" s="1024"/>
      <c r="AN159" s="1024"/>
      <c r="AO159" s="1024"/>
      <c r="AP159" s="1024"/>
      <c r="AQ159" s="1024"/>
      <c r="AR159" s="1024"/>
      <c r="AS159" s="1024"/>
      <c r="AT159" s="1024"/>
      <c r="AU159" s="1024"/>
      <c r="AV159" s="1024"/>
      <c r="AW159" s="1024"/>
      <c r="AX159" s="1024"/>
      <c r="AY159" s="1024"/>
      <c r="AZ159" s="1024"/>
      <c r="BA159" s="1024"/>
      <c r="BB159" s="1024"/>
      <c r="BC159" s="1024"/>
      <c r="BD159" s="1024"/>
      <c r="BE159" s="1024"/>
      <c r="BF159" s="1024"/>
      <c r="BG159" s="1024"/>
      <c r="BH159" s="1024"/>
      <c r="BI159" s="1024"/>
      <c r="BJ159" s="1024"/>
      <c r="BK159" s="1024"/>
      <c r="BL159" s="1024"/>
      <c r="BM159" s="1024"/>
      <c r="BN159" s="1024"/>
      <c r="BO159" s="1024"/>
      <c r="BP159" s="1024"/>
      <c r="BQ159" s="1024"/>
      <c r="BR159" s="1024"/>
      <c r="BS159" s="1024"/>
      <c r="BT159" s="1024"/>
      <c r="BU159" s="1024"/>
      <c r="BV159" s="1024"/>
      <c r="BW159" s="1024"/>
      <c r="BX159" s="1024"/>
      <c r="BY159" s="1024"/>
      <c r="BZ159" s="1024"/>
      <c r="CA159" s="1024"/>
      <c r="CB159" s="1024"/>
      <c r="CC159" s="1024"/>
      <c r="CD159" s="1024"/>
      <c r="CE159" s="1024"/>
      <c r="CF159" s="1024"/>
      <c r="CG159" s="1024"/>
      <c r="CH159" s="1024"/>
      <c r="CI159" s="1024"/>
      <c r="CJ159" s="1024"/>
      <c r="CK159" s="1024"/>
      <c r="CL159" s="1024"/>
      <c r="CM159" s="1024"/>
      <c r="CN159" s="1024"/>
      <c r="CO159" s="1024"/>
      <c r="CP159" s="1024"/>
      <c r="CQ159" s="1024"/>
      <c r="CR159" s="1024"/>
      <c r="CS159" s="1024"/>
      <c r="CT159" s="1024"/>
      <c r="CU159" s="1024"/>
      <c r="CV159" s="1024"/>
      <c r="CW159" s="1024"/>
      <c r="CX159" s="1024"/>
      <c r="CY159" s="1024"/>
      <c r="CZ159" s="1024"/>
      <c r="DA159" s="1024"/>
      <c r="DB159" s="1024"/>
      <c r="DC159" s="1024"/>
      <c r="DD159" s="1024"/>
      <c r="DE159" s="1024"/>
      <c r="DF159" s="1024"/>
      <c r="DG159" s="1024"/>
      <c r="DH159" s="1024"/>
      <c r="DI159" s="1024"/>
      <c r="DJ159" s="1024"/>
      <c r="DK159" s="1024"/>
      <c r="DL159" s="1024"/>
      <c r="DM159" s="1024"/>
      <c r="DN159" s="1024"/>
      <c r="DO159" s="1024"/>
      <c r="DP159" s="1024"/>
      <c r="DQ159" s="1024"/>
      <c r="DR159" s="1024"/>
      <c r="DS159" s="1024"/>
      <c r="DT159" s="1024"/>
      <c r="DU159" s="1024"/>
      <c r="DV159" s="1024"/>
      <c r="DW159" s="1024"/>
      <c r="DX159" s="1024"/>
      <c r="DY159" s="1024"/>
      <c r="DZ159" s="1024"/>
      <c r="EA159" s="1024"/>
      <c r="EB159" s="1024"/>
      <c r="EC159" s="1024"/>
      <c r="ED159" s="1024"/>
      <c r="EE159" s="1024"/>
      <c r="EF159" s="1024"/>
      <c r="EG159" s="1024"/>
      <c r="EH159" s="1024"/>
      <c r="EI159" s="1024"/>
      <c r="EJ159" s="1024"/>
      <c r="EK159" s="1024"/>
      <c r="EL159" s="1024"/>
      <c r="EM159" s="1024"/>
      <c r="EN159" s="1024"/>
      <c r="EO159" s="1024"/>
      <c r="EP159" s="1024"/>
      <c r="EQ159" s="1024"/>
      <c r="ER159" s="1024"/>
      <c r="ES159" s="1024"/>
      <c r="ET159" s="1024"/>
      <c r="EU159" s="1024"/>
      <c r="EV159" s="1024"/>
      <c r="EW159" s="1024"/>
    </row>
    <row r="160" spans="2:153" ht="12.75" customHeight="1" x14ac:dyDescent="0.25">
      <c r="B160" s="1024"/>
      <c r="C160" s="1024"/>
      <c r="D160" s="1024"/>
      <c r="E160" s="1024"/>
      <c r="F160" s="1024"/>
      <c r="G160" s="1024"/>
      <c r="H160" s="1024"/>
      <c r="I160" s="1024"/>
      <c r="J160" s="1024"/>
      <c r="K160" s="1024"/>
      <c r="L160" s="1024"/>
      <c r="M160" s="1024"/>
      <c r="N160" s="1024"/>
      <c r="O160" s="1024"/>
      <c r="P160" s="1024"/>
      <c r="Q160" s="1024"/>
      <c r="R160" s="1024"/>
      <c r="S160" s="1024"/>
      <c r="T160" s="1024"/>
      <c r="U160" s="1024"/>
      <c r="V160" s="1024"/>
      <c r="W160" s="1024"/>
      <c r="X160" s="1024"/>
      <c r="Y160" s="1024"/>
      <c r="Z160" s="1024"/>
      <c r="AA160" s="1024"/>
      <c r="AB160" s="1024"/>
      <c r="AC160" s="1024"/>
      <c r="AD160" s="1024"/>
      <c r="AE160" s="1024"/>
      <c r="AF160" s="1024"/>
      <c r="AG160" s="1024"/>
      <c r="AH160" s="1024"/>
      <c r="AI160" s="1024"/>
      <c r="AJ160" s="1024"/>
      <c r="AK160" s="1024"/>
      <c r="AL160" s="1024"/>
      <c r="AM160" s="1024"/>
      <c r="AN160" s="1024"/>
      <c r="AO160" s="1024"/>
      <c r="AP160" s="1024"/>
      <c r="AQ160" s="1024"/>
      <c r="AR160" s="1024"/>
      <c r="AS160" s="1024"/>
      <c r="AT160" s="1024"/>
      <c r="AU160" s="1024"/>
      <c r="AV160" s="1024"/>
      <c r="AW160" s="1024"/>
      <c r="AX160" s="1024"/>
      <c r="AY160" s="1024"/>
      <c r="AZ160" s="1024"/>
      <c r="BA160" s="1024"/>
      <c r="BB160" s="1024"/>
      <c r="BC160" s="1024"/>
      <c r="BD160" s="1024"/>
      <c r="BE160" s="1024"/>
      <c r="BF160" s="1024"/>
      <c r="BG160" s="1024"/>
      <c r="BH160" s="1024"/>
      <c r="BI160" s="1024"/>
      <c r="BJ160" s="1024"/>
      <c r="BK160" s="1024"/>
      <c r="BL160" s="1024"/>
      <c r="BM160" s="1024"/>
      <c r="BN160" s="1024"/>
      <c r="BO160" s="1024"/>
      <c r="BP160" s="1024"/>
      <c r="BQ160" s="1024"/>
      <c r="BR160" s="1024"/>
      <c r="BS160" s="1024"/>
      <c r="BT160" s="1024"/>
      <c r="BU160" s="1024"/>
      <c r="BV160" s="1024"/>
      <c r="BW160" s="1024"/>
      <c r="BX160" s="1024"/>
      <c r="BY160" s="1024"/>
      <c r="BZ160" s="1024"/>
      <c r="CA160" s="1024"/>
      <c r="CB160" s="1024"/>
      <c r="CC160" s="1024"/>
      <c r="CD160" s="1024"/>
      <c r="CE160" s="1024"/>
      <c r="CF160" s="1024"/>
      <c r="CG160" s="1024"/>
      <c r="CH160" s="1024"/>
      <c r="CI160" s="1024"/>
      <c r="CJ160" s="1024"/>
      <c r="CK160" s="1024"/>
      <c r="CL160" s="1024"/>
      <c r="CM160" s="1024"/>
      <c r="CN160" s="1024"/>
      <c r="CO160" s="1024"/>
      <c r="CP160" s="1024"/>
      <c r="CQ160" s="1024"/>
      <c r="CR160" s="1024"/>
      <c r="CS160" s="1024"/>
      <c r="CT160" s="1024"/>
      <c r="CU160" s="1024"/>
      <c r="CV160" s="1024"/>
      <c r="CW160" s="1024"/>
      <c r="CX160" s="1024"/>
      <c r="CY160" s="1024"/>
      <c r="CZ160" s="1024"/>
      <c r="DA160" s="1024"/>
      <c r="DB160" s="1024"/>
      <c r="DC160" s="1024"/>
      <c r="DD160" s="1024"/>
      <c r="DE160" s="1024"/>
      <c r="DF160" s="1024"/>
      <c r="DG160" s="1024"/>
      <c r="DH160" s="1024"/>
      <c r="DI160" s="1024"/>
      <c r="DJ160" s="1024"/>
      <c r="DK160" s="1024"/>
      <c r="DL160" s="1024"/>
      <c r="DM160" s="1024"/>
      <c r="DN160" s="1024"/>
      <c r="DO160" s="1024"/>
      <c r="DP160" s="1024"/>
      <c r="DQ160" s="1024"/>
      <c r="DR160" s="1024"/>
      <c r="DS160" s="1024"/>
      <c r="DT160" s="1024"/>
      <c r="DU160" s="1024"/>
      <c r="DV160" s="1024"/>
      <c r="DW160" s="1024"/>
      <c r="DX160" s="1024"/>
      <c r="DY160" s="1024"/>
      <c r="DZ160" s="1024"/>
      <c r="EA160" s="1024"/>
      <c r="EB160" s="1024"/>
      <c r="EC160" s="1024"/>
      <c r="ED160" s="1024"/>
      <c r="EE160" s="1024"/>
      <c r="EF160" s="1024"/>
      <c r="EG160" s="1024"/>
      <c r="EH160" s="1024"/>
      <c r="EI160" s="1024"/>
      <c r="EJ160" s="1024"/>
      <c r="EK160" s="1024"/>
      <c r="EL160" s="1024"/>
      <c r="EM160" s="1024"/>
      <c r="EN160" s="1024"/>
      <c r="EO160" s="1024"/>
      <c r="EP160" s="1024"/>
      <c r="EQ160" s="1024"/>
      <c r="ER160" s="1024"/>
      <c r="ES160" s="1024"/>
      <c r="ET160" s="1024"/>
      <c r="EU160" s="1024"/>
      <c r="EV160" s="1024"/>
      <c r="EW160" s="1024"/>
    </row>
    <row r="161" spans="2:153" ht="12.75" customHeight="1" x14ac:dyDescent="0.25">
      <c r="B161" s="1024"/>
      <c r="C161" s="1024"/>
      <c r="D161" s="1024"/>
      <c r="E161" s="1024"/>
      <c r="F161" s="1024"/>
      <c r="G161" s="1024"/>
      <c r="H161" s="1024"/>
      <c r="I161" s="1024"/>
      <c r="J161" s="1024"/>
      <c r="K161" s="1024"/>
      <c r="L161" s="1024"/>
      <c r="M161" s="1024"/>
      <c r="N161" s="1024"/>
      <c r="O161" s="1024"/>
      <c r="P161" s="1024"/>
      <c r="Q161" s="1024"/>
      <c r="R161" s="1024"/>
      <c r="S161" s="1024"/>
      <c r="T161" s="1024"/>
      <c r="U161" s="1024"/>
      <c r="V161" s="1024"/>
      <c r="W161" s="1024"/>
      <c r="X161" s="1024"/>
      <c r="Y161" s="1024"/>
      <c r="Z161" s="1024"/>
      <c r="AA161" s="1024"/>
      <c r="AB161" s="1024"/>
      <c r="AC161" s="1024"/>
      <c r="AD161" s="1024"/>
      <c r="AE161" s="1024"/>
      <c r="AF161" s="1024"/>
      <c r="AG161" s="1024"/>
      <c r="AH161" s="1024"/>
      <c r="AI161" s="1024"/>
      <c r="AJ161" s="1024"/>
      <c r="AK161" s="1024"/>
      <c r="AL161" s="1024"/>
      <c r="AM161" s="1024"/>
      <c r="AN161" s="1024"/>
      <c r="AO161" s="1024"/>
      <c r="AP161" s="1024"/>
      <c r="AQ161" s="1024"/>
      <c r="AR161" s="1024"/>
      <c r="AS161" s="1024"/>
      <c r="AT161" s="1024"/>
      <c r="AU161" s="1024"/>
      <c r="AV161" s="1024"/>
      <c r="AW161" s="1024"/>
      <c r="AX161" s="1024"/>
      <c r="AY161" s="1024"/>
      <c r="AZ161" s="1024"/>
      <c r="BA161" s="1024"/>
      <c r="BB161" s="1024"/>
      <c r="BC161" s="1024"/>
      <c r="BD161" s="1024"/>
      <c r="BE161" s="1024"/>
      <c r="BF161" s="1024"/>
      <c r="BG161" s="1024"/>
      <c r="BH161" s="1024"/>
      <c r="BI161" s="1024"/>
      <c r="BJ161" s="1024"/>
      <c r="BK161" s="1024"/>
      <c r="BL161" s="1024"/>
      <c r="BM161" s="1024"/>
      <c r="BN161" s="1024"/>
      <c r="BO161" s="1024"/>
      <c r="BP161" s="1024"/>
      <c r="BQ161" s="1024"/>
      <c r="BR161" s="1024"/>
      <c r="BS161" s="1024"/>
      <c r="BT161" s="1024"/>
      <c r="BU161" s="1024"/>
      <c r="BV161" s="1024"/>
      <c r="BW161" s="1024"/>
      <c r="BX161" s="1024"/>
      <c r="BY161" s="1024"/>
      <c r="BZ161" s="1024"/>
      <c r="CA161" s="1024"/>
      <c r="CB161" s="1024"/>
      <c r="CC161" s="1024"/>
      <c r="CD161" s="1024"/>
      <c r="CE161" s="1024"/>
      <c r="CF161" s="1024"/>
      <c r="CG161" s="1024"/>
      <c r="CH161" s="1024"/>
      <c r="CI161" s="1024"/>
      <c r="CJ161" s="1024"/>
      <c r="CK161" s="1024"/>
      <c r="CL161" s="1024"/>
      <c r="CM161" s="1024"/>
      <c r="CN161" s="1024"/>
      <c r="CO161" s="1024"/>
      <c r="CP161" s="1024"/>
      <c r="CQ161" s="1024"/>
      <c r="CR161" s="1024"/>
      <c r="CS161" s="1024"/>
      <c r="CT161" s="1024"/>
      <c r="CU161" s="1024"/>
      <c r="CV161" s="1024"/>
      <c r="CW161" s="1024"/>
      <c r="CX161" s="1024"/>
      <c r="CY161" s="1024"/>
      <c r="CZ161" s="1024"/>
      <c r="DA161" s="1024"/>
      <c r="DB161" s="1024"/>
      <c r="DC161" s="1024"/>
      <c r="DD161" s="1024"/>
      <c r="DE161" s="1024"/>
      <c r="DF161" s="1024"/>
      <c r="DG161" s="1024"/>
      <c r="DH161" s="1024"/>
      <c r="DI161" s="1024"/>
      <c r="DJ161" s="1024"/>
      <c r="DK161" s="1024"/>
      <c r="DL161" s="1024"/>
      <c r="DM161" s="1024"/>
      <c r="DN161" s="1024"/>
      <c r="DO161" s="1024"/>
      <c r="DP161" s="1024"/>
      <c r="DQ161" s="1024"/>
      <c r="DR161" s="1024"/>
      <c r="DS161" s="1024"/>
      <c r="DT161" s="1024"/>
      <c r="DU161" s="1024"/>
      <c r="DV161" s="1024"/>
      <c r="DW161" s="1024"/>
      <c r="DX161" s="1024"/>
      <c r="DY161" s="1024"/>
      <c r="DZ161" s="1024"/>
      <c r="EA161" s="1024"/>
      <c r="EB161" s="1024"/>
      <c r="EC161" s="1024"/>
      <c r="ED161" s="1024"/>
      <c r="EE161" s="1024"/>
      <c r="EF161" s="1024"/>
      <c r="EG161" s="1024"/>
      <c r="EH161" s="1024"/>
      <c r="EI161" s="1024"/>
      <c r="EJ161" s="1024"/>
      <c r="EK161" s="1024"/>
      <c r="EL161" s="1024"/>
      <c r="EM161" s="1024"/>
      <c r="EN161" s="1024"/>
      <c r="EO161" s="1024"/>
      <c r="EP161" s="1024"/>
      <c r="EQ161" s="1024"/>
      <c r="ER161" s="1024"/>
      <c r="ES161" s="1024"/>
      <c r="ET161" s="1024"/>
      <c r="EU161" s="1024"/>
      <c r="EV161" s="1024"/>
      <c r="EW161" s="1024"/>
    </row>
    <row r="162" spans="2:153" ht="12.75" customHeight="1" x14ac:dyDescent="0.25">
      <c r="B162" s="1024"/>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4"/>
      <c r="AK162" s="1024"/>
      <c r="AL162" s="1024"/>
      <c r="AM162" s="1024"/>
      <c r="AN162" s="1024"/>
      <c r="AO162" s="1024"/>
      <c r="AP162" s="1024"/>
      <c r="AQ162" s="1024"/>
      <c r="AR162" s="1024"/>
      <c r="AS162" s="1024"/>
      <c r="AT162" s="1024"/>
      <c r="AU162" s="1024"/>
      <c r="AV162" s="1024"/>
      <c r="AW162" s="1024"/>
      <c r="AX162" s="1024"/>
      <c r="AY162" s="1024"/>
      <c r="AZ162" s="1024"/>
      <c r="BA162" s="1024"/>
      <c r="BB162" s="1024"/>
      <c r="BC162" s="1024"/>
      <c r="BD162" s="1024"/>
      <c r="BE162" s="1024"/>
      <c r="BF162" s="1024"/>
      <c r="BG162" s="1024"/>
      <c r="BH162" s="1024"/>
      <c r="BI162" s="1024"/>
      <c r="BJ162" s="1024"/>
      <c r="BK162" s="1024"/>
      <c r="BL162" s="1024"/>
      <c r="BM162" s="1024"/>
      <c r="BN162" s="1024"/>
      <c r="BO162" s="1024"/>
      <c r="BP162" s="1024"/>
      <c r="BQ162" s="1024"/>
      <c r="BR162" s="1024"/>
      <c r="BS162" s="1024"/>
      <c r="BT162" s="1024"/>
      <c r="BU162" s="1024"/>
      <c r="BV162" s="1024"/>
      <c r="BW162" s="1024"/>
      <c r="BX162" s="1024"/>
      <c r="BY162" s="1024"/>
      <c r="BZ162" s="1024"/>
      <c r="CA162" s="1024"/>
      <c r="CB162" s="1024"/>
      <c r="CC162" s="1024"/>
      <c r="CD162" s="1024"/>
      <c r="CE162" s="1024"/>
      <c r="CF162" s="1024"/>
      <c r="CG162" s="1024"/>
      <c r="CH162" s="1024"/>
      <c r="CI162" s="1024"/>
      <c r="CJ162" s="1024"/>
      <c r="CK162" s="1024"/>
      <c r="CL162" s="1024"/>
      <c r="CM162" s="1024"/>
      <c r="CN162" s="1024"/>
      <c r="CO162" s="1024"/>
      <c r="CP162" s="1024"/>
      <c r="CQ162" s="1024"/>
      <c r="CR162" s="1024"/>
      <c r="CS162" s="1024"/>
      <c r="CT162" s="1024"/>
      <c r="CU162" s="1024"/>
      <c r="CV162" s="1024"/>
      <c r="CW162" s="1024"/>
      <c r="CX162" s="1024"/>
      <c r="CY162" s="1024"/>
      <c r="CZ162" s="1024"/>
      <c r="DA162" s="1024"/>
      <c r="DB162" s="1024"/>
      <c r="DC162" s="1024"/>
      <c r="DD162" s="1024"/>
      <c r="DE162" s="1024"/>
      <c r="DF162" s="1024"/>
      <c r="DG162" s="1024"/>
      <c r="DH162" s="1024"/>
      <c r="DI162" s="1024"/>
      <c r="DJ162" s="1024"/>
      <c r="DK162" s="1024"/>
      <c r="DL162" s="1024"/>
      <c r="DM162" s="1024"/>
      <c r="DN162" s="1024"/>
      <c r="DO162" s="1024"/>
      <c r="DP162" s="1024"/>
      <c r="DQ162" s="1024"/>
      <c r="DR162" s="1024"/>
      <c r="DS162" s="1024"/>
      <c r="DT162" s="1024"/>
      <c r="DU162" s="1024"/>
      <c r="DV162" s="1024"/>
      <c r="DW162" s="1024"/>
      <c r="DX162" s="1024"/>
      <c r="DY162" s="1024"/>
      <c r="DZ162" s="1024"/>
      <c r="EA162" s="1024"/>
      <c r="EB162" s="1024"/>
      <c r="EC162" s="1024"/>
      <c r="ED162" s="1024"/>
      <c r="EE162" s="1024"/>
      <c r="EF162" s="1024"/>
      <c r="EG162" s="1024"/>
      <c r="EH162" s="1024"/>
      <c r="EI162" s="1024"/>
      <c r="EJ162" s="1024"/>
      <c r="EK162" s="1024"/>
      <c r="EL162" s="1024"/>
      <c r="EM162" s="1024"/>
      <c r="EN162" s="1024"/>
      <c r="EO162" s="1024"/>
      <c r="EP162" s="1024"/>
      <c r="EQ162" s="1024"/>
      <c r="ER162" s="1024"/>
      <c r="ES162" s="1024"/>
      <c r="ET162" s="1024"/>
      <c r="EU162" s="1024"/>
      <c r="EV162" s="1024"/>
      <c r="EW162" s="1024"/>
    </row>
    <row r="163" spans="2:153" ht="12.75" customHeight="1" x14ac:dyDescent="0.25">
      <c r="B163" s="1024"/>
      <c r="C163" s="1024"/>
      <c r="D163" s="1024"/>
      <c r="E163" s="1024"/>
      <c r="F163" s="1024"/>
      <c r="G163" s="1024"/>
      <c r="H163" s="1024"/>
      <c r="I163" s="1024"/>
      <c r="J163" s="1024"/>
      <c r="K163" s="1024"/>
      <c r="L163" s="1024"/>
      <c r="M163" s="1024"/>
      <c r="N163" s="1024"/>
      <c r="O163" s="1024"/>
      <c r="P163" s="1024"/>
      <c r="Q163" s="1024"/>
      <c r="R163" s="1024"/>
      <c r="S163" s="1024"/>
      <c r="T163" s="1024"/>
      <c r="U163" s="1024"/>
      <c r="V163" s="1024"/>
      <c r="W163" s="1024"/>
      <c r="X163" s="1024"/>
      <c r="Y163" s="1024"/>
      <c r="Z163" s="1024"/>
      <c r="AA163" s="1024"/>
      <c r="AB163" s="1024"/>
      <c r="AC163" s="1024"/>
      <c r="AD163" s="1024"/>
      <c r="AE163" s="1024"/>
      <c r="AF163" s="1024"/>
      <c r="AG163" s="1024"/>
      <c r="AH163" s="1024"/>
      <c r="AI163" s="1024"/>
      <c r="AJ163" s="1024"/>
      <c r="AK163" s="1024"/>
      <c r="AL163" s="1024"/>
      <c r="AM163" s="1024"/>
      <c r="AN163" s="1024"/>
      <c r="AO163" s="1024"/>
      <c r="AP163" s="1024"/>
      <c r="AQ163" s="1024"/>
      <c r="AR163" s="1024"/>
      <c r="AS163" s="1024"/>
      <c r="AT163" s="1024"/>
      <c r="AU163" s="1024"/>
      <c r="AV163" s="1024"/>
      <c r="AW163" s="1024"/>
      <c r="AX163" s="1024"/>
      <c r="AY163" s="1024"/>
      <c r="AZ163" s="1024"/>
      <c r="BA163" s="1024"/>
      <c r="BB163" s="1024"/>
      <c r="BC163" s="1024"/>
      <c r="BD163" s="1024"/>
      <c r="BE163" s="1024"/>
      <c r="BF163" s="1024"/>
      <c r="BG163" s="1024"/>
      <c r="BH163" s="1024"/>
      <c r="BI163" s="1024"/>
      <c r="BJ163" s="1024"/>
      <c r="BK163" s="1024"/>
      <c r="BL163" s="1024"/>
      <c r="BM163" s="1024"/>
      <c r="BN163" s="1024"/>
      <c r="BO163" s="1024"/>
      <c r="BP163" s="1024"/>
      <c r="BQ163" s="1024"/>
      <c r="BR163" s="1024"/>
      <c r="BS163" s="1024"/>
      <c r="BT163" s="1024"/>
      <c r="BU163" s="1024"/>
      <c r="BV163" s="1024"/>
      <c r="BW163" s="1024"/>
      <c r="BX163" s="1024"/>
      <c r="BY163" s="1024"/>
      <c r="BZ163" s="1024"/>
      <c r="CA163" s="1024"/>
      <c r="CB163" s="1024"/>
      <c r="CC163" s="1024"/>
      <c r="CD163" s="1024"/>
      <c r="CE163" s="1024"/>
      <c r="CF163" s="1024"/>
      <c r="CG163" s="1024"/>
      <c r="CH163" s="1024"/>
      <c r="CI163" s="1024"/>
      <c r="CJ163" s="1024"/>
      <c r="CK163" s="1024"/>
      <c r="CL163" s="1024"/>
      <c r="CM163" s="1024"/>
      <c r="CN163" s="1024"/>
      <c r="CO163" s="1024"/>
      <c r="CP163" s="1024"/>
      <c r="CQ163" s="1024"/>
      <c r="CR163" s="1024"/>
      <c r="CS163" s="1024"/>
      <c r="CT163" s="1024"/>
      <c r="CU163" s="1024"/>
      <c r="CV163" s="1024"/>
      <c r="CW163" s="1024"/>
      <c r="CX163" s="1024"/>
      <c r="CY163" s="1024"/>
      <c r="CZ163" s="1024"/>
      <c r="DA163" s="1024"/>
      <c r="DB163" s="1024"/>
      <c r="DC163" s="1024"/>
      <c r="DD163" s="1024"/>
      <c r="DE163" s="1024"/>
      <c r="DF163" s="1024"/>
      <c r="DG163" s="1024"/>
      <c r="DH163" s="1024"/>
      <c r="DI163" s="1024"/>
      <c r="DJ163" s="1024"/>
      <c r="DK163" s="1024"/>
      <c r="DL163" s="1024"/>
      <c r="DM163" s="1024"/>
      <c r="DN163" s="1024"/>
      <c r="DO163" s="1024"/>
      <c r="DP163" s="1024"/>
      <c r="DQ163" s="1024"/>
      <c r="DR163" s="1024"/>
      <c r="DS163" s="1024"/>
      <c r="DT163" s="1024"/>
      <c r="DU163" s="1024"/>
      <c r="DV163" s="1024"/>
      <c r="DW163" s="1024"/>
      <c r="DX163" s="1024"/>
      <c r="DY163" s="1024"/>
      <c r="DZ163" s="1024"/>
      <c r="EA163" s="1024"/>
      <c r="EB163" s="1024"/>
      <c r="EC163" s="1024"/>
      <c r="ED163" s="1024"/>
      <c r="EE163" s="1024"/>
      <c r="EF163" s="1024"/>
      <c r="EG163" s="1024"/>
      <c r="EH163" s="1024"/>
      <c r="EI163" s="1024"/>
      <c r="EJ163" s="1024"/>
      <c r="EK163" s="1024"/>
      <c r="EL163" s="1024"/>
      <c r="EM163" s="1024"/>
      <c r="EN163" s="1024"/>
      <c r="EO163" s="1024"/>
      <c r="EP163" s="1024"/>
      <c r="EQ163" s="1024"/>
      <c r="ER163" s="1024"/>
      <c r="ES163" s="1024"/>
      <c r="ET163" s="1024"/>
      <c r="EU163" s="1024"/>
      <c r="EV163" s="1024"/>
      <c r="EW163" s="1024"/>
    </row>
    <row r="164" spans="2:153" ht="12.75" customHeight="1" x14ac:dyDescent="0.25">
      <c r="B164" s="1024"/>
      <c r="C164" s="1024"/>
      <c r="D164" s="1024"/>
      <c r="E164" s="1024"/>
      <c r="F164" s="1024"/>
      <c r="G164" s="1024"/>
      <c r="H164" s="1024"/>
      <c r="I164" s="1024"/>
      <c r="J164" s="1024"/>
      <c r="K164" s="1024"/>
      <c r="L164" s="1024"/>
      <c r="M164" s="1024"/>
      <c r="N164" s="1024"/>
      <c r="O164" s="1024"/>
      <c r="P164" s="1024"/>
      <c r="Q164" s="1024"/>
      <c r="R164" s="1024"/>
      <c r="S164" s="1024"/>
      <c r="T164" s="1024"/>
      <c r="U164" s="1024"/>
      <c r="V164" s="1024"/>
      <c r="W164" s="1024"/>
      <c r="X164" s="1024"/>
      <c r="Y164" s="1024"/>
      <c r="Z164" s="1024"/>
      <c r="AA164" s="1024"/>
      <c r="AB164" s="1024"/>
      <c r="AC164" s="1024"/>
      <c r="AD164" s="1024"/>
      <c r="AE164" s="1024"/>
      <c r="AF164" s="1024"/>
      <c r="AG164" s="1024"/>
      <c r="AH164" s="1024"/>
      <c r="AI164" s="1024"/>
      <c r="AJ164" s="1024"/>
      <c r="AK164" s="1024"/>
      <c r="AL164" s="1024"/>
      <c r="AM164" s="1024"/>
      <c r="AN164" s="1024"/>
      <c r="AO164" s="1024"/>
      <c r="AP164" s="1024"/>
      <c r="AQ164" s="1024"/>
      <c r="AR164" s="1024"/>
      <c r="AS164" s="1024"/>
      <c r="AT164" s="1024"/>
      <c r="AU164" s="1024"/>
      <c r="AV164" s="1024"/>
      <c r="AW164" s="1024"/>
      <c r="AX164" s="1024"/>
      <c r="AY164" s="1024"/>
      <c r="AZ164" s="1024"/>
      <c r="BA164" s="1024"/>
      <c r="BB164" s="1024"/>
      <c r="BC164" s="1024"/>
      <c r="BD164" s="1024"/>
      <c r="BE164" s="1024"/>
      <c r="BF164" s="1024"/>
      <c r="BG164" s="1024"/>
      <c r="BH164" s="1024"/>
      <c r="BI164" s="1024"/>
      <c r="BJ164" s="1024"/>
      <c r="BK164" s="1024"/>
      <c r="BL164" s="1024"/>
      <c r="BM164" s="1024"/>
      <c r="BN164" s="1024"/>
      <c r="BO164" s="1024"/>
      <c r="BP164" s="1024"/>
      <c r="BQ164" s="1024"/>
      <c r="BR164" s="1024"/>
      <c r="BS164" s="1024"/>
      <c r="BT164" s="1024"/>
      <c r="BU164" s="1024"/>
      <c r="BV164" s="1024"/>
      <c r="BW164" s="1024"/>
      <c r="BX164" s="1024"/>
      <c r="BY164" s="1024"/>
      <c r="BZ164" s="1024"/>
      <c r="CA164" s="1024"/>
      <c r="CB164" s="1024"/>
      <c r="CC164" s="1024"/>
      <c r="CD164" s="1024"/>
      <c r="CE164" s="1024"/>
      <c r="CF164" s="1024"/>
      <c r="CG164" s="1024"/>
      <c r="CH164" s="1024"/>
      <c r="CI164" s="1024"/>
      <c r="CJ164" s="1024"/>
      <c r="CK164" s="1024"/>
      <c r="CL164" s="1024"/>
      <c r="CM164" s="1024"/>
      <c r="CN164" s="1024"/>
      <c r="CO164" s="1024"/>
      <c r="CP164" s="1024"/>
      <c r="CQ164" s="1024"/>
      <c r="CR164" s="1024"/>
      <c r="CS164" s="1024"/>
      <c r="CT164" s="1024"/>
      <c r="CU164" s="1024"/>
      <c r="CV164" s="1024"/>
      <c r="CW164" s="1024"/>
      <c r="CX164" s="1024"/>
      <c r="CY164" s="1024"/>
      <c r="CZ164" s="1024"/>
      <c r="DA164" s="1024"/>
      <c r="DB164" s="1024"/>
      <c r="DC164" s="1024"/>
      <c r="DD164" s="1024"/>
      <c r="DE164" s="1024"/>
      <c r="DF164" s="1024"/>
      <c r="DG164" s="1024"/>
      <c r="DH164" s="1024"/>
      <c r="DI164" s="1024"/>
      <c r="DJ164" s="1024"/>
      <c r="DK164" s="1024"/>
      <c r="DL164" s="1024"/>
      <c r="DM164" s="1024"/>
      <c r="DN164" s="1024"/>
      <c r="DO164" s="1024"/>
      <c r="DP164" s="1024"/>
      <c r="DQ164" s="1024"/>
      <c r="DR164" s="1024"/>
      <c r="DS164" s="1024"/>
      <c r="DT164" s="1024"/>
      <c r="DU164" s="1024"/>
      <c r="DV164" s="1024"/>
      <c r="DW164" s="1024"/>
      <c r="DX164" s="1024"/>
      <c r="DY164" s="1024"/>
      <c r="DZ164" s="1024"/>
      <c r="EA164" s="1024"/>
      <c r="EB164" s="1024"/>
      <c r="EC164" s="1024"/>
      <c r="ED164" s="1024"/>
      <c r="EE164" s="1024"/>
      <c r="EF164" s="1024"/>
      <c r="EG164" s="1024"/>
      <c r="EH164" s="1024"/>
      <c r="EI164" s="1024"/>
      <c r="EJ164" s="1024"/>
      <c r="EK164" s="1024"/>
      <c r="EL164" s="1024"/>
      <c r="EM164" s="1024"/>
      <c r="EN164" s="1024"/>
      <c r="EO164" s="1024"/>
      <c r="EP164" s="1024"/>
      <c r="EQ164" s="1024"/>
      <c r="ER164" s="1024"/>
      <c r="ES164" s="1024"/>
      <c r="ET164" s="1024"/>
      <c r="EU164" s="1024"/>
      <c r="EV164" s="1024"/>
      <c r="EW164" s="1024"/>
    </row>
    <row r="165" spans="2:153" ht="12.75" customHeight="1" x14ac:dyDescent="0.25">
      <c r="B165" s="1024"/>
      <c r="C165" s="1024"/>
      <c r="D165" s="1024"/>
      <c r="E165" s="1024"/>
      <c r="F165" s="1024"/>
      <c r="G165" s="1024"/>
      <c r="H165" s="1024"/>
      <c r="I165" s="1024"/>
      <c r="J165" s="1024"/>
      <c r="K165" s="1024"/>
      <c r="L165" s="1024"/>
      <c r="M165" s="1024"/>
      <c r="N165" s="1024"/>
      <c r="O165" s="1024"/>
      <c r="P165" s="1024"/>
      <c r="Q165" s="1024"/>
      <c r="R165" s="1024"/>
      <c r="S165" s="1024"/>
      <c r="T165" s="1024"/>
      <c r="U165" s="1024"/>
      <c r="V165" s="1024"/>
      <c r="W165" s="1024"/>
      <c r="X165" s="1024"/>
      <c r="Y165" s="1024"/>
      <c r="Z165" s="1024"/>
      <c r="AA165" s="1024"/>
      <c r="AB165" s="1024"/>
      <c r="AC165" s="1024"/>
      <c r="AD165" s="1024"/>
      <c r="AE165" s="1024"/>
      <c r="AF165" s="1024"/>
      <c r="AG165" s="1024"/>
      <c r="AH165" s="1024"/>
      <c r="AI165" s="1024"/>
      <c r="AJ165" s="1024"/>
      <c r="AK165" s="1024"/>
      <c r="AL165" s="1024"/>
      <c r="AM165" s="1024"/>
      <c r="AN165" s="1024"/>
      <c r="AO165" s="1024"/>
      <c r="AP165" s="1024"/>
      <c r="AQ165" s="1024"/>
      <c r="AR165" s="1024"/>
      <c r="AS165" s="1024"/>
      <c r="AT165" s="1024"/>
      <c r="AU165" s="1024"/>
      <c r="AV165" s="1024"/>
      <c r="AW165" s="1024"/>
      <c r="AX165" s="1024"/>
      <c r="AY165" s="1024"/>
      <c r="AZ165" s="1024"/>
      <c r="BA165" s="1024"/>
      <c r="BB165" s="1024"/>
      <c r="BC165" s="1024"/>
      <c r="BD165" s="1024"/>
      <c r="BE165" s="1024"/>
      <c r="BF165" s="1024"/>
      <c r="BG165" s="1024"/>
      <c r="BH165" s="1024"/>
      <c r="BI165" s="1024"/>
      <c r="BJ165" s="1024"/>
      <c r="BK165" s="1024"/>
      <c r="BL165" s="1024"/>
      <c r="BM165" s="1024"/>
      <c r="BN165" s="1024"/>
      <c r="BO165" s="1024"/>
      <c r="BP165" s="1024"/>
      <c r="BQ165" s="1024"/>
      <c r="BR165" s="1024"/>
      <c r="BS165" s="1024"/>
      <c r="BT165" s="1024"/>
      <c r="BU165" s="1024"/>
      <c r="BV165" s="1024"/>
      <c r="BW165" s="1024"/>
      <c r="BX165" s="1024"/>
      <c r="BY165" s="1024"/>
      <c r="BZ165" s="1024"/>
      <c r="CA165" s="1024"/>
      <c r="CB165" s="1024"/>
      <c r="CC165" s="1024"/>
      <c r="CD165" s="1024"/>
      <c r="CE165" s="1024"/>
      <c r="CF165" s="1024"/>
      <c r="CG165" s="1024"/>
      <c r="CH165" s="1024"/>
      <c r="CI165" s="1024"/>
      <c r="CJ165" s="1024"/>
      <c r="CK165" s="1024"/>
      <c r="CL165" s="1024"/>
      <c r="CM165" s="1024"/>
      <c r="CN165" s="1024"/>
      <c r="CO165" s="1024"/>
      <c r="CP165" s="1024"/>
      <c r="CQ165" s="1024"/>
      <c r="CR165" s="1024"/>
      <c r="CS165" s="1024"/>
      <c r="CT165" s="1024"/>
      <c r="CU165" s="1024"/>
      <c r="CV165" s="1024"/>
      <c r="CW165" s="1024"/>
      <c r="CX165" s="1024"/>
      <c r="CY165" s="1024"/>
      <c r="CZ165" s="1024"/>
      <c r="DA165" s="1024"/>
      <c r="DB165" s="1024"/>
      <c r="DC165" s="1024"/>
      <c r="DD165" s="1024"/>
      <c r="DE165" s="1024"/>
      <c r="DF165" s="1024"/>
      <c r="DG165" s="1024"/>
      <c r="DH165" s="1024"/>
      <c r="DI165" s="1024"/>
      <c r="DJ165" s="1024"/>
      <c r="DK165" s="1024"/>
      <c r="DL165" s="1024"/>
      <c r="DM165" s="1024"/>
      <c r="DN165" s="1024"/>
      <c r="DO165" s="1024"/>
      <c r="DP165" s="1024"/>
      <c r="DQ165" s="1024"/>
      <c r="DR165" s="1024"/>
      <c r="DS165" s="1024"/>
      <c r="DT165" s="1024"/>
      <c r="DU165" s="1024"/>
      <c r="DV165" s="1024"/>
      <c r="DW165" s="1024"/>
      <c r="DX165" s="1024"/>
      <c r="DY165" s="1024"/>
      <c r="DZ165" s="1024"/>
      <c r="EA165" s="1024"/>
      <c r="EB165" s="1024"/>
      <c r="EC165" s="1024"/>
      <c r="ED165" s="1024"/>
      <c r="EE165" s="1024"/>
      <c r="EF165" s="1024"/>
      <c r="EG165" s="1024"/>
      <c r="EH165" s="1024"/>
      <c r="EI165" s="1024"/>
      <c r="EJ165" s="1024"/>
      <c r="EK165" s="1024"/>
      <c r="EL165" s="1024"/>
      <c r="EM165" s="1024"/>
      <c r="EN165" s="1024"/>
      <c r="EO165" s="1024"/>
      <c r="EP165" s="1024"/>
      <c r="EQ165" s="1024"/>
      <c r="ER165" s="1024"/>
      <c r="ES165" s="1024"/>
      <c r="ET165" s="1024"/>
      <c r="EU165" s="1024"/>
      <c r="EV165" s="1024"/>
      <c r="EW165" s="1024"/>
    </row>
    <row r="166" spans="2:153" ht="12.75" customHeight="1" x14ac:dyDescent="0.25">
      <c r="B166" s="1024"/>
      <c r="C166" s="1024"/>
      <c r="D166" s="1024"/>
      <c r="E166" s="1024"/>
      <c r="F166" s="1024"/>
      <c r="G166" s="1024"/>
      <c r="H166" s="1024"/>
      <c r="I166" s="1024"/>
      <c r="J166" s="1024"/>
      <c r="K166" s="1024"/>
      <c r="L166" s="1024"/>
      <c r="M166" s="1024"/>
      <c r="N166" s="1024"/>
      <c r="O166" s="1024"/>
      <c r="P166" s="1024"/>
      <c r="Q166" s="1024"/>
      <c r="R166" s="1024"/>
      <c r="S166" s="1024"/>
      <c r="T166" s="1024"/>
      <c r="U166" s="1024"/>
      <c r="V166" s="1024"/>
      <c r="W166" s="1024"/>
      <c r="X166" s="1024"/>
      <c r="Y166" s="1024"/>
      <c r="Z166" s="1024"/>
      <c r="AA166" s="1024"/>
      <c r="AB166" s="1024"/>
      <c r="AC166" s="1024"/>
      <c r="AD166" s="1024"/>
      <c r="AE166" s="1024"/>
      <c r="AF166" s="1024"/>
      <c r="AG166" s="1024"/>
      <c r="AH166" s="1024"/>
      <c r="AI166" s="1024"/>
      <c r="AJ166" s="1024"/>
      <c r="AK166" s="1024"/>
      <c r="AL166" s="1024"/>
      <c r="AM166" s="1024"/>
      <c r="AN166" s="1024"/>
      <c r="AO166" s="1024"/>
      <c r="AP166" s="1024"/>
      <c r="AQ166" s="1024"/>
      <c r="AR166" s="1024"/>
      <c r="AS166" s="1024"/>
      <c r="AT166" s="1024"/>
      <c r="AU166" s="1024"/>
      <c r="AV166" s="1024"/>
      <c r="AW166" s="1024"/>
      <c r="AX166" s="1024"/>
      <c r="AY166" s="1024"/>
      <c r="AZ166" s="1024"/>
      <c r="BA166" s="1024"/>
      <c r="BB166" s="1024"/>
      <c r="BC166" s="1024"/>
      <c r="BD166" s="1024"/>
      <c r="BE166" s="1024"/>
      <c r="BF166" s="1024"/>
      <c r="BG166" s="1024"/>
      <c r="BH166" s="1024"/>
      <c r="BI166" s="1024"/>
      <c r="BJ166" s="1024"/>
      <c r="BK166" s="1024"/>
      <c r="BL166" s="1024"/>
      <c r="BM166" s="1024"/>
      <c r="BN166" s="1024"/>
      <c r="BO166" s="1024"/>
      <c r="BP166" s="1024"/>
      <c r="BQ166" s="1024"/>
      <c r="BR166" s="1024"/>
      <c r="BS166" s="1024"/>
      <c r="BT166" s="1024"/>
      <c r="BU166" s="1024"/>
      <c r="BV166" s="1024"/>
      <c r="BW166" s="1024"/>
      <c r="BX166" s="1024"/>
      <c r="BY166" s="1024"/>
      <c r="BZ166" s="1024"/>
      <c r="CA166" s="1024"/>
      <c r="CB166" s="1024"/>
      <c r="CC166" s="1024"/>
      <c r="CD166" s="1024"/>
      <c r="CE166" s="1024"/>
      <c r="CF166" s="1024"/>
      <c r="CG166" s="1024"/>
      <c r="CH166" s="1024"/>
      <c r="CI166" s="1024"/>
      <c r="CJ166" s="1024"/>
      <c r="CK166" s="1024"/>
      <c r="CL166" s="1024"/>
      <c r="CM166" s="1024"/>
      <c r="CN166" s="1024"/>
      <c r="CO166" s="1024"/>
      <c r="CP166" s="1024"/>
      <c r="CQ166" s="1024"/>
      <c r="CR166" s="1024"/>
      <c r="CS166" s="1024"/>
      <c r="CT166" s="1024"/>
      <c r="CU166" s="1024"/>
      <c r="CV166" s="1024"/>
      <c r="CW166" s="1024"/>
      <c r="CX166" s="1024"/>
      <c r="CY166" s="1024"/>
      <c r="CZ166" s="1024"/>
      <c r="DA166" s="1024"/>
      <c r="DB166" s="1024"/>
      <c r="DC166" s="1024"/>
      <c r="DD166" s="1024"/>
      <c r="DE166" s="1024"/>
      <c r="DF166" s="1024"/>
      <c r="DG166" s="1024"/>
      <c r="DH166" s="1024"/>
      <c r="DI166" s="1024"/>
      <c r="DJ166" s="1024"/>
      <c r="DK166" s="1024"/>
      <c r="DL166" s="1024"/>
      <c r="DM166" s="1024"/>
      <c r="DN166" s="1024"/>
      <c r="DO166" s="1024"/>
      <c r="DP166" s="1024"/>
      <c r="DQ166" s="1024"/>
      <c r="DR166" s="1024"/>
      <c r="DS166" s="1024"/>
      <c r="DT166" s="1024"/>
      <c r="DU166" s="1024"/>
      <c r="DV166" s="1024"/>
      <c r="DW166" s="1024"/>
      <c r="DX166" s="1024"/>
      <c r="DY166" s="1024"/>
      <c r="DZ166" s="1024"/>
      <c r="EA166" s="1024"/>
      <c r="EB166" s="1024"/>
      <c r="EC166" s="1024"/>
      <c r="ED166" s="1024"/>
      <c r="EE166" s="1024"/>
      <c r="EF166" s="1024"/>
      <c r="EG166" s="1024"/>
      <c r="EH166" s="1024"/>
      <c r="EI166" s="1024"/>
      <c r="EJ166" s="1024"/>
      <c r="EK166" s="1024"/>
      <c r="EL166" s="1024"/>
      <c r="EM166" s="1024"/>
      <c r="EN166" s="1024"/>
      <c r="EO166" s="1024"/>
      <c r="EP166" s="1024"/>
      <c r="EQ166" s="1024"/>
      <c r="ER166" s="1024"/>
      <c r="ES166" s="1024"/>
      <c r="ET166" s="1024"/>
      <c r="EU166" s="1024"/>
      <c r="EV166" s="1024"/>
      <c r="EW166" s="1024"/>
    </row>
    <row r="167" spans="2:153" ht="12.75" customHeight="1" x14ac:dyDescent="0.25">
      <c r="B167" s="1024"/>
      <c r="C167" s="1024"/>
      <c r="D167" s="1024"/>
      <c r="E167" s="1024"/>
      <c r="F167" s="1024"/>
      <c r="G167" s="1024"/>
      <c r="H167" s="1024"/>
      <c r="I167" s="1024"/>
      <c r="J167" s="1024"/>
      <c r="K167" s="1024"/>
      <c r="L167" s="1024"/>
      <c r="M167" s="1024"/>
      <c r="N167" s="1024"/>
      <c r="O167" s="1024"/>
      <c r="P167" s="1024"/>
      <c r="Q167" s="1024"/>
      <c r="R167" s="1024"/>
      <c r="S167" s="1024"/>
      <c r="T167" s="1024"/>
      <c r="U167" s="1024"/>
      <c r="V167" s="1024"/>
      <c r="W167" s="1024"/>
      <c r="X167" s="1024"/>
      <c r="Y167" s="1024"/>
      <c r="Z167" s="1024"/>
      <c r="AA167" s="1024"/>
      <c r="AB167" s="1024"/>
      <c r="AC167" s="1024"/>
      <c r="AD167" s="1024"/>
      <c r="AE167" s="1024"/>
      <c r="AF167" s="1024"/>
      <c r="AG167" s="1024"/>
      <c r="AH167" s="1024"/>
      <c r="AI167" s="1024"/>
      <c r="AJ167" s="1024"/>
      <c r="AK167" s="1024"/>
      <c r="AL167" s="1024"/>
      <c r="AM167" s="1024"/>
      <c r="AN167" s="1024"/>
      <c r="AO167" s="1024"/>
      <c r="AP167" s="1024"/>
      <c r="AQ167" s="1024"/>
      <c r="AR167" s="1024"/>
      <c r="AS167" s="1024"/>
      <c r="AT167" s="1024"/>
      <c r="AU167" s="1024"/>
      <c r="AV167" s="1024"/>
      <c r="AW167" s="1024"/>
      <c r="AX167" s="1024"/>
      <c r="AY167" s="1024"/>
      <c r="AZ167" s="1024"/>
      <c r="BA167" s="1024"/>
      <c r="BB167" s="1024"/>
      <c r="BC167" s="1024"/>
      <c r="BD167" s="1024"/>
      <c r="BE167" s="1024"/>
      <c r="BF167" s="1024"/>
      <c r="BG167" s="1024"/>
      <c r="BH167" s="1024"/>
      <c r="BI167" s="1024"/>
      <c r="BJ167" s="1024"/>
      <c r="BK167" s="1024"/>
      <c r="BL167" s="1024"/>
      <c r="BM167" s="1024"/>
      <c r="BN167" s="1024"/>
      <c r="BO167" s="1024"/>
      <c r="BP167" s="1024"/>
      <c r="BQ167" s="1024"/>
      <c r="BR167" s="1024"/>
      <c r="BS167" s="1024"/>
      <c r="BT167" s="1024"/>
      <c r="BU167" s="1024"/>
      <c r="BV167" s="1024"/>
      <c r="BW167" s="1024"/>
      <c r="BX167" s="1024"/>
      <c r="BY167" s="1024"/>
      <c r="BZ167" s="1024"/>
      <c r="CA167" s="1024"/>
      <c r="CB167" s="1024"/>
      <c r="CC167" s="1024"/>
      <c r="CD167" s="1024"/>
      <c r="CE167" s="1024"/>
      <c r="CF167" s="1024"/>
      <c r="CG167" s="1024"/>
      <c r="CH167" s="1024"/>
      <c r="CI167" s="1024"/>
      <c r="CJ167" s="1024"/>
      <c r="CK167" s="1024"/>
      <c r="CL167" s="1024"/>
      <c r="CM167" s="1024"/>
      <c r="CN167" s="1024"/>
      <c r="CO167" s="1024"/>
      <c r="CP167" s="1024"/>
      <c r="CQ167" s="1024"/>
      <c r="CR167" s="1024"/>
      <c r="CS167" s="1024"/>
      <c r="CT167" s="1024"/>
      <c r="CU167" s="1024"/>
      <c r="CV167" s="1024"/>
      <c r="CW167" s="1024"/>
      <c r="CX167" s="1024"/>
      <c r="CY167" s="1024"/>
      <c r="CZ167" s="1024"/>
      <c r="DA167" s="1024"/>
      <c r="DB167" s="1024"/>
      <c r="DC167" s="1024"/>
      <c r="DD167" s="1024"/>
      <c r="DE167" s="1024"/>
      <c r="DF167" s="1024"/>
      <c r="DG167" s="1024"/>
      <c r="DH167" s="1024"/>
      <c r="DI167" s="1024"/>
      <c r="DJ167" s="1024"/>
      <c r="DK167" s="1024"/>
      <c r="DL167" s="1024"/>
      <c r="DM167" s="1024"/>
      <c r="DN167" s="1024"/>
      <c r="DO167" s="1024"/>
      <c r="DP167" s="1024"/>
      <c r="DQ167" s="1024"/>
      <c r="DR167" s="1024"/>
      <c r="DS167" s="1024"/>
      <c r="DT167" s="1024"/>
      <c r="DU167" s="1024"/>
      <c r="DV167" s="1024"/>
      <c r="DW167" s="1024"/>
      <c r="DX167" s="1024"/>
      <c r="DY167" s="1024"/>
      <c r="DZ167" s="1024"/>
      <c r="EA167" s="1024"/>
      <c r="EB167" s="1024"/>
      <c r="EC167" s="1024"/>
      <c r="ED167" s="1024"/>
      <c r="EE167" s="1024"/>
      <c r="EF167" s="1024"/>
      <c r="EG167" s="1024"/>
      <c r="EH167" s="1024"/>
      <c r="EI167" s="1024"/>
      <c r="EJ167" s="1024"/>
      <c r="EK167" s="1024"/>
      <c r="EL167" s="1024"/>
      <c r="EM167" s="1024"/>
      <c r="EN167" s="1024"/>
      <c r="EO167" s="1024"/>
      <c r="EP167" s="1024"/>
      <c r="EQ167" s="1024"/>
      <c r="ER167" s="1024"/>
      <c r="ES167" s="1024"/>
      <c r="ET167" s="1024"/>
      <c r="EU167" s="1024"/>
      <c r="EV167" s="1024"/>
      <c r="EW167" s="1024"/>
    </row>
    <row r="168" spans="2:153" ht="12.75" customHeight="1" x14ac:dyDescent="0.25">
      <c r="B168" s="1024"/>
      <c r="C168" s="1024"/>
      <c r="D168" s="1024"/>
      <c r="E168" s="1024"/>
      <c r="F168" s="1024"/>
      <c r="G168" s="1024"/>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1024"/>
      <c r="AK168" s="1024"/>
      <c r="AL168" s="1024"/>
      <c r="AM168" s="1024"/>
      <c r="AN168" s="1024"/>
      <c r="AO168" s="1024"/>
      <c r="AP168" s="1024"/>
      <c r="AQ168" s="1024"/>
      <c r="AR168" s="1024"/>
      <c r="AS168" s="1024"/>
      <c r="AT168" s="1024"/>
      <c r="AU168" s="1024"/>
      <c r="AV168" s="1024"/>
      <c r="AW168" s="1024"/>
      <c r="AX168" s="1024"/>
      <c r="AY168" s="1024"/>
      <c r="AZ168" s="1024"/>
      <c r="BA168" s="1024"/>
      <c r="BB168" s="1024"/>
      <c r="BC168" s="1024"/>
      <c r="BD168" s="1024"/>
      <c r="BE168" s="1024"/>
      <c r="BF168" s="1024"/>
      <c r="BG168" s="1024"/>
      <c r="BH168" s="1024"/>
      <c r="BI168" s="1024"/>
      <c r="BJ168" s="1024"/>
      <c r="BK168" s="1024"/>
      <c r="BL168" s="1024"/>
      <c r="BM168" s="1024"/>
      <c r="BN168" s="1024"/>
      <c r="BO168" s="1024"/>
      <c r="BP168" s="1024"/>
      <c r="BQ168" s="1024"/>
      <c r="BR168" s="1024"/>
      <c r="BS168" s="1024"/>
      <c r="BT168" s="1024"/>
      <c r="BU168" s="1024"/>
      <c r="BV168" s="1024"/>
      <c r="BW168" s="1024"/>
      <c r="BX168" s="1024"/>
      <c r="BY168" s="1024"/>
      <c r="BZ168" s="1024"/>
      <c r="CA168" s="1024"/>
      <c r="CB168" s="1024"/>
      <c r="CC168" s="1024"/>
      <c r="CD168" s="1024"/>
      <c r="CE168" s="1024"/>
      <c r="CF168" s="1024"/>
      <c r="CG168" s="1024"/>
      <c r="CH168" s="1024"/>
      <c r="CI168" s="1024"/>
      <c r="CJ168" s="1024"/>
      <c r="CK168" s="1024"/>
      <c r="CL168" s="1024"/>
      <c r="CM168" s="1024"/>
      <c r="CN168" s="1024"/>
      <c r="CO168" s="1024"/>
      <c r="CP168" s="1024"/>
      <c r="CQ168" s="1024"/>
      <c r="CR168" s="1024"/>
      <c r="CS168" s="1024"/>
      <c r="CT168" s="1024"/>
      <c r="CU168" s="1024"/>
      <c r="CV168" s="1024"/>
      <c r="CW168" s="1024"/>
      <c r="CX168" s="1024"/>
      <c r="CY168" s="1024"/>
      <c r="CZ168" s="1024"/>
      <c r="DA168" s="1024"/>
      <c r="DB168" s="1024"/>
      <c r="DC168" s="1024"/>
      <c r="DD168" s="1024"/>
      <c r="DE168" s="1024"/>
      <c r="DF168" s="1024"/>
      <c r="DG168" s="1024"/>
      <c r="DH168" s="1024"/>
      <c r="DI168" s="1024"/>
      <c r="DJ168" s="1024"/>
      <c r="DK168" s="1024"/>
      <c r="DL168" s="1024"/>
      <c r="DM168" s="1024"/>
      <c r="DN168" s="1024"/>
      <c r="DO168" s="1024"/>
      <c r="DP168" s="1024"/>
      <c r="DQ168" s="1024"/>
      <c r="DR168" s="1024"/>
      <c r="DS168" s="1024"/>
      <c r="DT168" s="1024"/>
      <c r="DU168" s="1024"/>
      <c r="DV168" s="1024"/>
      <c r="DW168" s="1024"/>
      <c r="DX168" s="1024"/>
      <c r="DY168" s="1024"/>
      <c r="DZ168" s="1024"/>
      <c r="EA168" s="1024"/>
      <c r="EB168" s="1024"/>
      <c r="EC168" s="1024"/>
      <c r="ED168" s="1024"/>
      <c r="EE168" s="1024"/>
      <c r="EF168" s="1024"/>
      <c r="EG168" s="1024"/>
      <c r="EH168" s="1024"/>
      <c r="EI168" s="1024"/>
      <c r="EJ168" s="1024"/>
      <c r="EK168" s="1024"/>
      <c r="EL168" s="1024"/>
      <c r="EM168" s="1024"/>
      <c r="EN168" s="1024"/>
      <c r="EO168" s="1024"/>
      <c r="EP168" s="1024"/>
      <c r="EQ168" s="1024"/>
      <c r="ER168" s="1024"/>
      <c r="ES168" s="1024"/>
      <c r="ET168" s="1024"/>
      <c r="EU168" s="1024"/>
      <c r="EV168" s="1024"/>
      <c r="EW168" s="1024"/>
    </row>
    <row r="169" spans="2:153" ht="12.75" customHeight="1" x14ac:dyDescent="0.25">
      <c r="B169" s="1024"/>
      <c r="C169" s="1024"/>
      <c r="D169" s="1024"/>
      <c r="E169" s="1024"/>
      <c r="F169" s="1024"/>
      <c r="G169" s="1024"/>
      <c r="H169" s="1024"/>
      <c r="I169" s="1024"/>
      <c r="J169" s="1024"/>
      <c r="K169" s="1024"/>
      <c r="L169" s="1024"/>
      <c r="M169" s="1024"/>
      <c r="N169" s="1024"/>
      <c r="O169" s="1024"/>
      <c r="P169" s="1024"/>
      <c r="Q169" s="1024"/>
      <c r="R169" s="1024"/>
      <c r="S169" s="1024"/>
      <c r="T169" s="1024"/>
      <c r="U169" s="1024"/>
      <c r="V169" s="1024"/>
      <c r="W169" s="1024"/>
      <c r="X169" s="1024"/>
      <c r="Y169" s="1024"/>
      <c r="Z169" s="1024"/>
      <c r="AA169" s="1024"/>
      <c r="AB169" s="1024"/>
      <c r="AC169" s="1024"/>
      <c r="AD169" s="1024"/>
      <c r="AE169" s="1024"/>
      <c r="AF169" s="1024"/>
      <c r="AG169" s="1024"/>
      <c r="AH169" s="1024"/>
      <c r="AI169" s="1024"/>
      <c r="AJ169" s="1024"/>
      <c r="AK169" s="1024"/>
      <c r="AL169" s="1024"/>
      <c r="AM169" s="1024"/>
      <c r="AN169" s="1024"/>
      <c r="AO169" s="1024"/>
      <c r="AP169" s="1024"/>
      <c r="AQ169" s="1024"/>
      <c r="AR169" s="1024"/>
      <c r="AS169" s="1024"/>
      <c r="AT169" s="1024"/>
      <c r="AU169" s="1024"/>
      <c r="AV169" s="1024"/>
      <c r="AW169" s="1024"/>
      <c r="AX169" s="1024"/>
      <c r="AY169" s="1024"/>
      <c r="AZ169" s="1024"/>
      <c r="BA169" s="1024"/>
      <c r="BB169" s="1024"/>
      <c r="BC169" s="1024"/>
      <c r="BD169" s="1024"/>
      <c r="BE169" s="1024"/>
      <c r="BF169" s="1024"/>
      <c r="BG169" s="1024"/>
      <c r="BH169" s="1024"/>
      <c r="BI169" s="1024"/>
      <c r="BJ169" s="1024"/>
      <c r="BK169" s="1024"/>
      <c r="BL169" s="1024"/>
      <c r="BM169" s="1024"/>
      <c r="BN169" s="1024"/>
      <c r="BO169" s="1024"/>
      <c r="BP169" s="1024"/>
      <c r="BQ169" s="1024"/>
      <c r="BR169" s="1024"/>
      <c r="BS169" s="1024"/>
      <c r="BT169" s="1024"/>
      <c r="BU169" s="1024"/>
      <c r="BV169" s="1024"/>
      <c r="BW169" s="1024"/>
      <c r="BX169" s="1024"/>
      <c r="BY169" s="1024"/>
      <c r="BZ169" s="1024"/>
      <c r="CA169" s="1024"/>
      <c r="CB169" s="1024"/>
      <c r="CC169" s="1024"/>
      <c r="CD169" s="1024"/>
      <c r="CE169" s="1024"/>
      <c r="CF169" s="1024"/>
      <c r="CG169" s="1024"/>
      <c r="CH169" s="1024"/>
      <c r="CI169" s="1024"/>
      <c r="CJ169" s="1024"/>
      <c r="CK169" s="1024"/>
      <c r="CL169" s="1024"/>
      <c r="CM169" s="1024"/>
      <c r="CN169" s="1024"/>
      <c r="CO169" s="1024"/>
      <c r="CP169" s="1024"/>
      <c r="CQ169" s="1024"/>
      <c r="CR169" s="1024"/>
      <c r="CS169" s="1024"/>
      <c r="CT169" s="1024"/>
      <c r="CU169" s="1024"/>
      <c r="CV169" s="1024"/>
      <c r="CW169" s="1024"/>
      <c r="CX169" s="1024"/>
      <c r="CY169" s="1024"/>
      <c r="CZ169" s="1024"/>
      <c r="DA169" s="1024"/>
      <c r="DB169" s="1024"/>
      <c r="DC169" s="1024"/>
      <c r="DD169" s="1024"/>
      <c r="DE169" s="1024"/>
      <c r="DF169" s="1024"/>
      <c r="DG169" s="1024"/>
      <c r="DH169" s="1024"/>
      <c r="DI169" s="1024"/>
      <c r="DJ169" s="1024"/>
      <c r="DK169" s="1024"/>
      <c r="DL169" s="1024"/>
      <c r="DM169" s="1024"/>
      <c r="DN169" s="1024"/>
      <c r="DO169" s="1024"/>
      <c r="DP169" s="1024"/>
      <c r="DQ169" s="1024"/>
      <c r="DR169" s="1024"/>
      <c r="DS169" s="1024"/>
      <c r="DT169" s="1024"/>
      <c r="DU169" s="1024"/>
      <c r="DV169" s="1024"/>
      <c r="DW169" s="1024"/>
      <c r="DX169" s="1024"/>
      <c r="DY169" s="1024"/>
      <c r="DZ169" s="1024"/>
      <c r="EA169" s="1024"/>
      <c r="EB169" s="1024"/>
      <c r="EC169" s="1024"/>
      <c r="ED169" s="1024"/>
      <c r="EE169" s="1024"/>
      <c r="EF169" s="1024"/>
      <c r="EG169" s="1024"/>
      <c r="EH169" s="1024"/>
      <c r="EI169" s="1024"/>
      <c r="EJ169" s="1024"/>
      <c r="EK169" s="1024"/>
      <c r="EL169" s="1024"/>
      <c r="EM169" s="1024"/>
      <c r="EN169" s="1024"/>
      <c r="EO169" s="1024"/>
      <c r="EP169" s="1024"/>
      <c r="EQ169" s="1024"/>
      <c r="ER169" s="1024"/>
      <c r="ES169" s="1024"/>
      <c r="ET169" s="1024"/>
      <c r="EU169" s="1024"/>
      <c r="EV169" s="1024"/>
      <c r="EW169" s="1024"/>
    </row>
    <row r="170" spans="2:153" ht="12.75" customHeight="1" x14ac:dyDescent="0.25">
      <c r="B170" s="1024"/>
      <c r="C170" s="1024"/>
      <c r="D170" s="1024"/>
      <c r="E170" s="1024"/>
      <c r="F170" s="1024"/>
      <c r="G170" s="1024"/>
      <c r="H170" s="1024"/>
      <c r="I170" s="1024"/>
      <c r="J170" s="1024"/>
      <c r="K170" s="1024"/>
      <c r="L170" s="1024"/>
      <c r="M170" s="1024"/>
      <c r="N170" s="1024"/>
      <c r="O170" s="1024"/>
      <c r="P170" s="1024"/>
      <c r="Q170" s="1024"/>
      <c r="R170" s="1024"/>
      <c r="S170" s="1024"/>
      <c r="T170" s="1024"/>
      <c r="U170" s="1024"/>
      <c r="V170" s="1024"/>
      <c r="W170" s="1024"/>
      <c r="X170" s="1024"/>
      <c r="Y170" s="1024"/>
      <c r="Z170" s="1024"/>
      <c r="AA170" s="1024"/>
      <c r="AB170" s="1024"/>
      <c r="AC170" s="1024"/>
      <c r="AD170" s="1024"/>
      <c r="AE170" s="1024"/>
      <c r="AF170" s="1024"/>
      <c r="AG170" s="1024"/>
      <c r="AH170" s="1024"/>
      <c r="AI170" s="1024"/>
      <c r="AJ170" s="1024"/>
      <c r="AK170" s="1024"/>
      <c r="AL170" s="1024"/>
      <c r="AM170" s="1024"/>
      <c r="AN170" s="1024"/>
      <c r="AO170" s="1024"/>
      <c r="AP170" s="1024"/>
      <c r="AQ170" s="1024"/>
      <c r="AR170" s="1024"/>
      <c r="AS170" s="1024"/>
      <c r="AT170" s="1024"/>
      <c r="AU170" s="1024"/>
      <c r="AV170" s="1024"/>
      <c r="AW170" s="1024"/>
      <c r="AX170" s="1024"/>
      <c r="AY170" s="1024"/>
      <c r="AZ170" s="1024"/>
      <c r="BA170" s="1024"/>
      <c r="BB170" s="1024"/>
      <c r="BC170" s="1024"/>
      <c r="BD170" s="1024"/>
      <c r="BE170" s="1024"/>
      <c r="BF170" s="1024"/>
      <c r="BG170" s="1024"/>
      <c r="BH170" s="1024"/>
      <c r="BI170" s="1024"/>
      <c r="BJ170" s="1024"/>
      <c r="BK170" s="1024"/>
      <c r="BL170" s="1024"/>
      <c r="BM170" s="1024"/>
      <c r="BN170" s="1024"/>
      <c r="BO170" s="1024"/>
      <c r="BP170" s="1024"/>
      <c r="BQ170" s="1024"/>
      <c r="BR170" s="1024"/>
      <c r="BS170" s="1024"/>
      <c r="BT170" s="1024"/>
      <c r="BU170" s="1024"/>
      <c r="BV170" s="1024"/>
      <c r="BW170" s="1024"/>
      <c r="BX170" s="1024"/>
      <c r="BY170" s="1024"/>
      <c r="BZ170" s="1024"/>
      <c r="CA170" s="1024"/>
      <c r="CB170" s="1024"/>
      <c r="CC170" s="1024"/>
      <c r="CD170" s="1024"/>
      <c r="CE170" s="1024"/>
      <c r="CF170" s="1024"/>
      <c r="CG170" s="1024"/>
      <c r="CH170" s="1024"/>
      <c r="CI170" s="1024"/>
      <c r="CJ170" s="1024"/>
      <c r="CK170" s="1024"/>
      <c r="CL170" s="1024"/>
      <c r="CM170" s="1024"/>
      <c r="CN170" s="1024"/>
      <c r="CO170" s="1024"/>
      <c r="CP170" s="1024"/>
      <c r="CQ170" s="1024"/>
      <c r="CR170" s="1024"/>
      <c r="CS170" s="1024"/>
      <c r="CT170" s="1024"/>
      <c r="CU170" s="1024"/>
      <c r="CV170" s="1024"/>
      <c r="CW170" s="1024"/>
      <c r="CX170" s="1024"/>
      <c r="CY170" s="1024"/>
      <c r="CZ170" s="1024"/>
      <c r="DA170" s="1024"/>
      <c r="DB170" s="1024"/>
      <c r="DC170" s="1024"/>
      <c r="DD170" s="1024"/>
      <c r="DE170" s="1024"/>
      <c r="DF170" s="1024"/>
      <c r="DG170" s="1024"/>
      <c r="DH170" s="1024"/>
      <c r="DI170" s="1024"/>
      <c r="DJ170" s="1024"/>
      <c r="DK170" s="1024"/>
      <c r="DL170" s="1024"/>
      <c r="DM170" s="1024"/>
      <c r="DN170" s="1024"/>
      <c r="DO170" s="1024"/>
      <c r="DP170" s="1024"/>
      <c r="DQ170" s="1024"/>
      <c r="DR170" s="1024"/>
      <c r="DS170" s="1024"/>
      <c r="DT170" s="1024"/>
      <c r="DU170" s="1024"/>
      <c r="DV170" s="1024"/>
      <c r="DW170" s="1024"/>
      <c r="DX170" s="1024"/>
      <c r="DY170" s="1024"/>
      <c r="DZ170" s="1024"/>
      <c r="EA170" s="1024"/>
      <c r="EB170" s="1024"/>
      <c r="EC170" s="1024"/>
      <c r="ED170" s="1024"/>
      <c r="EE170" s="1024"/>
      <c r="EF170" s="1024"/>
      <c r="EG170" s="1024"/>
      <c r="EH170" s="1024"/>
      <c r="EI170" s="1024"/>
      <c r="EJ170" s="1024"/>
      <c r="EK170" s="1024"/>
      <c r="EL170" s="1024"/>
      <c r="EM170" s="1024"/>
      <c r="EN170" s="1024"/>
      <c r="EO170" s="1024"/>
      <c r="EP170" s="1024"/>
      <c r="EQ170" s="1024"/>
      <c r="ER170" s="1024"/>
      <c r="ES170" s="1024"/>
      <c r="ET170" s="1024"/>
      <c r="EU170" s="1024"/>
      <c r="EV170" s="1024"/>
      <c r="EW170" s="1024"/>
    </row>
    <row r="171" spans="2:153" ht="12.75" customHeight="1" x14ac:dyDescent="0.25">
      <c r="B171" s="1024"/>
      <c r="C171" s="1024"/>
      <c r="D171" s="1024"/>
      <c r="E171" s="1024"/>
      <c r="F171" s="1024"/>
      <c r="G171" s="1024"/>
      <c r="H171" s="1024"/>
      <c r="I171" s="1024"/>
      <c r="J171" s="1024"/>
      <c r="K171" s="1024"/>
      <c r="L171" s="1024"/>
      <c r="M171" s="1024"/>
      <c r="N171" s="1024"/>
      <c r="O171" s="1024"/>
      <c r="P171" s="1024"/>
      <c r="Q171" s="1024"/>
      <c r="R171" s="1024"/>
      <c r="S171" s="1024"/>
      <c r="T171" s="1024"/>
      <c r="U171" s="1024"/>
      <c r="V171" s="1024"/>
      <c r="W171" s="1024"/>
      <c r="X171" s="1024"/>
      <c r="Y171" s="1024"/>
      <c r="Z171" s="1024"/>
      <c r="AA171" s="1024"/>
      <c r="AB171" s="1024"/>
      <c r="AC171" s="1024"/>
      <c r="AD171" s="1024"/>
      <c r="AE171" s="1024"/>
      <c r="AF171" s="1024"/>
      <c r="AG171" s="1024"/>
      <c r="AH171" s="1024"/>
      <c r="AI171" s="1024"/>
      <c r="AJ171" s="1024"/>
      <c r="AK171" s="1024"/>
      <c r="AL171" s="1024"/>
      <c r="AM171" s="1024"/>
      <c r="AN171" s="1024"/>
      <c r="AO171" s="1024"/>
      <c r="AP171" s="1024"/>
      <c r="AQ171" s="1024"/>
      <c r="AR171" s="1024"/>
      <c r="AS171" s="1024"/>
      <c r="AT171" s="1024"/>
      <c r="AU171" s="1024"/>
      <c r="AV171" s="1024"/>
      <c r="AW171" s="1024"/>
      <c r="AX171" s="1024"/>
      <c r="AY171" s="1024"/>
      <c r="AZ171" s="1024"/>
      <c r="BA171" s="1024"/>
      <c r="BB171" s="1024"/>
      <c r="BC171" s="1024"/>
      <c r="BD171" s="1024"/>
      <c r="BE171" s="1024"/>
      <c r="BF171" s="1024"/>
      <c r="BG171" s="1024"/>
      <c r="BH171" s="1024"/>
      <c r="BI171" s="1024"/>
      <c r="BJ171" s="1024"/>
      <c r="BK171" s="1024"/>
      <c r="BL171" s="1024"/>
      <c r="BM171" s="1024"/>
      <c r="BN171" s="1024"/>
      <c r="BO171" s="1024"/>
      <c r="BP171" s="1024"/>
      <c r="BQ171" s="1024"/>
      <c r="BR171" s="1024"/>
      <c r="BS171" s="1024"/>
      <c r="BT171" s="1024"/>
      <c r="BU171" s="1024"/>
      <c r="BV171" s="1024"/>
      <c r="BW171" s="1024"/>
      <c r="BX171" s="1024"/>
      <c r="BY171" s="1024"/>
      <c r="BZ171" s="1024"/>
      <c r="CA171" s="1024"/>
      <c r="CB171" s="1024"/>
      <c r="CC171" s="1024"/>
      <c r="CD171" s="1024"/>
      <c r="CE171" s="1024"/>
      <c r="CF171" s="1024"/>
      <c r="CG171" s="1024"/>
      <c r="CH171" s="1024"/>
      <c r="CI171" s="1024"/>
      <c r="CJ171" s="1024"/>
      <c r="CK171" s="1024"/>
      <c r="CL171" s="1024"/>
      <c r="CM171" s="1024"/>
      <c r="CN171" s="1024"/>
      <c r="CO171" s="1024"/>
      <c r="CP171" s="1024"/>
      <c r="CQ171" s="1024"/>
      <c r="CR171" s="1024"/>
      <c r="CS171" s="1024"/>
      <c r="CT171" s="1024"/>
      <c r="CU171" s="1024"/>
      <c r="CV171" s="1024"/>
      <c r="CW171" s="1024"/>
      <c r="CX171" s="1024"/>
      <c r="CY171" s="1024"/>
      <c r="CZ171" s="1024"/>
      <c r="DA171" s="1024"/>
      <c r="DB171" s="1024"/>
      <c r="DC171" s="1024"/>
      <c r="DD171" s="1024"/>
      <c r="DE171" s="1024"/>
      <c r="DF171" s="1024"/>
      <c r="DG171" s="1024"/>
      <c r="DH171" s="1024"/>
      <c r="DI171" s="1024"/>
      <c r="DJ171" s="1024"/>
      <c r="DK171" s="1024"/>
      <c r="DL171" s="1024"/>
      <c r="DM171" s="1024"/>
      <c r="DN171" s="1024"/>
      <c r="DO171" s="1024"/>
      <c r="DP171" s="1024"/>
      <c r="DQ171" s="1024"/>
      <c r="DR171" s="1024"/>
      <c r="DS171" s="1024"/>
      <c r="DT171" s="1024"/>
      <c r="DU171" s="1024"/>
      <c r="DV171" s="1024"/>
      <c r="DW171" s="1024"/>
      <c r="DX171" s="1024"/>
      <c r="DY171" s="1024"/>
      <c r="DZ171" s="1024"/>
      <c r="EA171" s="1024"/>
      <c r="EB171" s="1024"/>
      <c r="EC171" s="1024"/>
      <c r="ED171" s="1024"/>
      <c r="EE171" s="1024"/>
      <c r="EF171" s="1024"/>
      <c r="EG171" s="1024"/>
      <c r="EH171" s="1024"/>
      <c r="EI171" s="1024"/>
      <c r="EJ171" s="1024"/>
      <c r="EK171" s="1024"/>
      <c r="EL171" s="1024"/>
      <c r="EM171" s="1024"/>
      <c r="EN171" s="1024"/>
      <c r="EO171" s="1024"/>
      <c r="EP171" s="1024"/>
      <c r="EQ171" s="1024"/>
      <c r="ER171" s="1024"/>
      <c r="ES171" s="1024"/>
      <c r="ET171" s="1024"/>
      <c r="EU171" s="1024"/>
      <c r="EV171" s="1024"/>
      <c r="EW171" s="1024"/>
    </row>
    <row r="172" spans="2:153" ht="12.75" customHeight="1" x14ac:dyDescent="0.25">
      <c r="B172" s="1024"/>
      <c r="C172" s="1024"/>
      <c r="D172" s="1024"/>
      <c r="E172" s="1024"/>
      <c r="F172" s="1024"/>
      <c r="G172" s="1024"/>
      <c r="H172" s="1024"/>
      <c r="I172" s="1024"/>
      <c r="J172" s="1024"/>
      <c r="K172" s="1024"/>
      <c r="L172" s="1024"/>
      <c r="M172" s="1024"/>
      <c r="N172" s="1024"/>
      <c r="O172" s="1024"/>
      <c r="P172" s="1024"/>
      <c r="Q172" s="1024"/>
      <c r="R172" s="1024"/>
      <c r="S172" s="1024"/>
      <c r="T172" s="1024"/>
      <c r="U172" s="1024"/>
      <c r="V172" s="1024"/>
      <c r="W172" s="1024"/>
      <c r="X172" s="1024"/>
      <c r="Y172" s="1024"/>
      <c r="Z172" s="1024"/>
      <c r="AA172" s="1024"/>
      <c r="AB172" s="1024"/>
      <c r="AC172" s="1024"/>
      <c r="AD172" s="1024"/>
      <c r="AE172" s="1024"/>
      <c r="AF172" s="1024"/>
      <c r="AG172" s="1024"/>
      <c r="AH172" s="1024"/>
      <c r="AI172" s="1024"/>
      <c r="AJ172" s="1024"/>
      <c r="AK172" s="1024"/>
      <c r="AL172" s="1024"/>
      <c r="AM172" s="1024"/>
      <c r="AN172" s="1024"/>
      <c r="AO172" s="1024"/>
      <c r="AP172" s="1024"/>
      <c r="AQ172" s="1024"/>
      <c r="AR172" s="1024"/>
      <c r="AS172" s="1024"/>
      <c r="AT172" s="1024"/>
      <c r="AU172" s="1024"/>
      <c r="AV172" s="1024"/>
      <c r="AW172" s="1024"/>
      <c r="AX172" s="1024"/>
      <c r="AY172" s="1024"/>
      <c r="AZ172" s="1024"/>
      <c r="BA172" s="1024"/>
      <c r="BB172" s="1024"/>
      <c r="BC172" s="1024"/>
      <c r="BD172" s="1024"/>
      <c r="BE172" s="1024"/>
      <c r="BF172" s="1024"/>
      <c r="BG172" s="1024"/>
      <c r="BH172" s="1024"/>
      <c r="BI172" s="1024"/>
      <c r="BJ172" s="1024"/>
      <c r="BK172" s="1024"/>
      <c r="BL172" s="1024"/>
      <c r="BM172" s="1024"/>
      <c r="BN172" s="1024"/>
      <c r="BO172" s="1024"/>
      <c r="BP172" s="1024"/>
      <c r="BQ172" s="1024"/>
      <c r="BR172" s="1024"/>
      <c r="BS172" s="1024"/>
      <c r="BT172" s="1024"/>
      <c r="BU172" s="1024"/>
      <c r="BV172" s="1024"/>
      <c r="BW172" s="1024"/>
      <c r="BX172" s="1024"/>
      <c r="BY172" s="1024"/>
      <c r="BZ172" s="1024"/>
      <c r="CA172" s="1024"/>
      <c r="CB172" s="1024"/>
      <c r="CC172" s="1024"/>
      <c r="CD172" s="1024"/>
      <c r="CE172" s="1024"/>
      <c r="CF172" s="1024"/>
      <c r="CG172" s="1024"/>
      <c r="CH172" s="1024"/>
      <c r="CI172" s="1024"/>
      <c r="CJ172" s="1024"/>
      <c r="CK172" s="1024"/>
      <c r="CL172" s="1024"/>
      <c r="CM172" s="1024"/>
      <c r="CN172" s="1024"/>
      <c r="CO172" s="1024"/>
      <c r="CP172" s="1024"/>
      <c r="CQ172" s="1024"/>
      <c r="CR172" s="1024"/>
      <c r="CS172" s="1024"/>
      <c r="CT172" s="1024"/>
      <c r="CU172" s="1024"/>
      <c r="CV172" s="1024"/>
      <c r="CW172" s="1024"/>
      <c r="CX172" s="1024"/>
      <c r="CY172" s="1024"/>
      <c r="CZ172" s="1024"/>
      <c r="DA172" s="1024"/>
      <c r="DB172" s="1024"/>
      <c r="DC172" s="1024"/>
      <c r="DD172" s="1024"/>
      <c r="DE172" s="1024"/>
      <c r="DF172" s="1024"/>
      <c r="DG172" s="1024"/>
      <c r="DH172" s="1024"/>
      <c r="DI172" s="1024"/>
      <c r="DJ172" s="1024"/>
      <c r="DK172" s="1024"/>
      <c r="DL172" s="1024"/>
      <c r="DM172" s="1024"/>
      <c r="DN172" s="1024"/>
      <c r="DO172" s="1024"/>
      <c r="DP172" s="1024"/>
      <c r="DQ172" s="1024"/>
      <c r="DR172" s="1024"/>
      <c r="DS172" s="1024"/>
      <c r="DT172" s="1024"/>
      <c r="DU172" s="1024"/>
      <c r="DV172" s="1024"/>
      <c r="DW172" s="1024"/>
      <c r="DX172" s="1024"/>
      <c r="DY172" s="1024"/>
      <c r="DZ172" s="1024"/>
      <c r="EA172" s="1024"/>
      <c r="EB172" s="1024"/>
      <c r="EC172" s="1024"/>
      <c r="ED172" s="1024"/>
      <c r="EE172" s="1024"/>
      <c r="EF172" s="1024"/>
      <c r="EG172" s="1024"/>
      <c r="EH172" s="1024"/>
      <c r="EI172" s="1024"/>
      <c r="EJ172" s="1024"/>
      <c r="EK172" s="1024"/>
      <c r="EL172" s="1024"/>
      <c r="EM172" s="1024"/>
      <c r="EN172" s="1024"/>
      <c r="EO172" s="1024"/>
      <c r="EP172" s="1024"/>
      <c r="EQ172" s="1024"/>
      <c r="ER172" s="1024"/>
      <c r="ES172" s="1024"/>
      <c r="ET172" s="1024"/>
      <c r="EU172" s="1024"/>
      <c r="EV172" s="1024"/>
      <c r="EW172" s="1024"/>
    </row>
    <row r="173" spans="2:153" ht="12.75" customHeight="1" x14ac:dyDescent="0.25">
      <c r="B173" s="1024"/>
      <c r="C173" s="1024"/>
      <c r="D173" s="1024"/>
      <c r="E173" s="1024"/>
      <c r="F173" s="1024"/>
      <c r="G173" s="1024"/>
      <c r="H173" s="1024"/>
      <c r="I173" s="1024"/>
      <c r="J173" s="1024"/>
      <c r="K173" s="1024"/>
      <c r="L173" s="1024"/>
      <c r="M173" s="1024"/>
      <c r="N173" s="1024"/>
      <c r="O173" s="1024"/>
      <c r="P173" s="1024"/>
      <c r="Q173" s="1024"/>
      <c r="R173" s="1024"/>
      <c r="S173" s="1024"/>
      <c r="T173" s="1024"/>
      <c r="U173" s="1024"/>
      <c r="V173" s="1024"/>
      <c r="W173" s="1024"/>
      <c r="X173" s="1024"/>
      <c r="Y173" s="1024"/>
      <c r="Z173" s="1024"/>
      <c r="AA173" s="1024"/>
      <c r="AB173" s="1024"/>
      <c r="AC173" s="1024"/>
      <c r="AD173" s="1024"/>
      <c r="AE173" s="1024"/>
      <c r="AF173" s="1024"/>
      <c r="AG173" s="1024"/>
      <c r="AH173" s="1024"/>
      <c r="AI173" s="1024"/>
      <c r="AJ173" s="1024"/>
      <c r="AK173" s="1024"/>
      <c r="AL173" s="1024"/>
      <c r="AM173" s="1024"/>
      <c r="AN173" s="1024"/>
      <c r="AO173" s="1024"/>
      <c r="AP173" s="1024"/>
      <c r="AQ173" s="1024"/>
      <c r="AR173" s="1024"/>
      <c r="AS173" s="1024"/>
      <c r="AT173" s="1024"/>
      <c r="AU173" s="1024"/>
      <c r="AV173" s="1024"/>
      <c r="AW173" s="1024"/>
      <c r="AX173" s="1024"/>
      <c r="AY173" s="1024"/>
      <c r="AZ173" s="1024"/>
      <c r="BA173" s="1024"/>
      <c r="BB173" s="1024"/>
      <c r="BC173" s="1024"/>
      <c r="BD173" s="1024"/>
      <c r="BE173" s="1024"/>
      <c r="BF173" s="1024"/>
      <c r="BG173" s="1024"/>
      <c r="BH173" s="1024"/>
      <c r="BI173" s="1024"/>
      <c r="BJ173" s="1024"/>
      <c r="BK173" s="1024"/>
      <c r="BL173" s="1024"/>
      <c r="BM173" s="1024"/>
      <c r="BN173" s="1024"/>
      <c r="BO173" s="1024"/>
      <c r="BP173" s="1024"/>
      <c r="BQ173" s="1024"/>
      <c r="BR173" s="1024"/>
      <c r="BS173" s="1024"/>
      <c r="BT173" s="1024"/>
      <c r="BU173" s="1024"/>
      <c r="BV173" s="1024"/>
      <c r="BW173" s="1024"/>
      <c r="BX173" s="1024"/>
      <c r="BY173" s="1024"/>
      <c r="BZ173" s="1024"/>
      <c r="CA173" s="1024"/>
      <c r="CB173" s="1024"/>
      <c r="CC173" s="1024"/>
      <c r="CD173" s="1024"/>
      <c r="CE173" s="1024"/>
      <c r="CF173" s="1024"/>
      <c r="CG173" s="1024"/>
      <c r="CH173" s="1024"/>
      <c r="CI173" s="1024"/>
      <c r="CJ173" s="1024"/>
      <c r="CK173" s="1024"/>
      <c r="CL173" s="1024"/>
      <c r="CM173" s="1024"/>
      <c r="CN173" s="1024"/>
      <c r="CO173" s="1024"/>
      <c r="CP173" s="1024"/>
      <c r="CQ173" s="1024"/>
      <c r="CR173" s="1024"/>
      <c r="CS173" s="1024"/>
      <c r="CT173" s="1024"/>
      <c r="CU173" s="1024"/>
      <c r="CV173" s="1024"/>
      <c r="CW173" s="1024"/>
      <c r="CX173" s="1024"/>
      <c r="CY173" s="1024"/>
      <c r="CZ173" s="1024"/>
      <c r="DA173" s="1024"/>
      <c r="DB173" s="1024"/>
      <c r="DC173" s="1024"/>
      <c r="DD173" s="1024"/>
      <c r="DE173" s="1024"/>
      <c r="DF173" s="1024"/>
      <c r="DG173" s="1024"/>
      <c r="DH173" s="1024"/>
      <c r="DI173" s="1024"/>
      <c r="DJ173" s="1024"/>
      <c r="DK173" s="1024"/>
      <c r="DL173" s="1024"/>
      <c r="DM173" s="1024"/>
      <c r="DN173" s="1024"/>
      <c r="DO173" s="1024"/>
      <c r="DP173" s="1024"/>
      <c r="DQ173" s="1024"/>
      <c r="DR173" s="1024"/>
      <c r="DS173" s="1024"/>
      <c r="DT173" s="1024"/>
      <c r="DU173" s="1024"/>
      <c r="DV173" s="1024"/>
      <c r="DW173" s="1024"/>
      <c r="DX173" s="1024"/>
      <c r="DY173" s="1024"/>
      <c r="DZ173" s="1024"/>
      <c r="EA173" s="1024"/>
      <c r="EB173" s="1024"/>
      <c r="EC173" s="1024"/>
      <c r="ED173" s="1024"/>
      <c r="EE173" s="1024"/>
      <c r="EF173" s="1024"/>
      <c r="EG173" s="1024"/>
      <c r="EH173" s="1024"/>
      <c r="EI173" s="1024"/>
      <c r="EJ173" s="1024"/>
      <c r="EK173" s="1024"/>
      <c r="EL173" s="1024"/>
      <c r="EM173" s="1024"/>
      <c r="EN173" s="1024"/>
      <c r="EO173" s="1024"/>
      <c r="EP173" s="1024"/>
      <c r="EQ173" s="1024"/>
      <c r="ER173" s="1024"/>
      <c r="ES173" s="1024"/>
      <c r="ET173" s="1024"/>
      <c r="EU173" s="1024"/>
      <c r="EV173" s="1024"/>
      <c r="EW173" s="1024"/>
    </row>
    <row r="174" spans="2:153" ht="12.75" customHeight="1" x14ac:dyDescent="0.25">
      <c r="B174" s="1024"/>
      <c r="C174" s="1024"/>
      <c r="D174" s="1024"/>
      <c r="E174" s="1024"/>
      <c r="F174" s="1024"/>
      <c r="G174" s="1024"/>
      <c r="H174" s="1024"/>
      <c r="I174" s="1024"/>
      <c r="J174" s="1024"/>
      <c r="K174" s="1024"/>
      <c r="L174" s="1024"/>
      <c r="M174" s="1024"/>
      <c r="N174" s="1024"/>
      <c r="O174" s="1024"/>
      <c r="P174" s="1024"/>
      <c r="Q174" s="1024"/>
      <c r="R174" s="1024"/>
      <c r="S174" s="1024"/>
      <c r="T174" s="1024"/>
      <c r="U174" s="1024"/>
      <c r="V174" s="1024"/>
      <c r="W174" s="1024"/>
      <c r="X174" s="1024"/>
      <c r="Y174" s="1024"/>
      <c r="Z174" s="1024"/>
      <c r="AA174" s="1024"/>
      <c r="AB174" s="1024"/>
      <c r="AC174" s="1024"/>
      <c r="AD174" s="1024"/>
      <c r="AE174" s="1024"/>
      <c r="AF174" s="1024"/>
      <c r="AG174" s="1024"/>
      <c r="AH174" s="1024"/>
      <c r="AI174" s="1024"/>
      <c r="AJ174" s="1024"/>
      <c r="AK174" s="1024"/>
      <c r="AL174" s="1024"/>
      <c r="AM174" s="1024"/>
      <c r="AN174" s="1024"/>
      <c r="AO174" s="1024"/>
      <c r="AP174" s="1024"/>
      <c r="AQ174" s="1024"/>
      <c r="AR174" s="1024"/>
      <c r="AS174" s="1024"/>
      <c r="AT174" s="1024"/>
      <c r="AU174" s="1024"/>
      <c r="AV174" s="1024"/>
      <c r="AW174" s="1024"/>
      <c r="AX174" s="1024"/>
      <c r="AY174" s="1024"/>
      <c r="AZ174" s="1024"/>
      <c r="BA174" s="1024"/>
      <c r="BB174" s="1024"/>
      <c r="BC174" s="1024"/>
      <c r="BD174" s="1024"/>
      <c r="BE174" s="1024"/>
      <c r="BF174" s="1024"/>
      <c r="BG174" s="1024"/>
      <c r="BH174" s="1024"/>
      <c r="BI174" s="1024"/>
      <c r="BJ174" s="1024"/>
      <c r="BK174" s="1024"/>
      <c r="BL174" s="1024"/>
      <c r="BM174" s="1024"/>
      <c r="BN174" s="1024"/>
      <c r="BO174" s="1024"/>
      <c r="BP174" s="1024"/>
      <c r="BQ174" s="1024"/>
      <c r="BR174" s="1024"/>
      <c r="BS174" s="1024"/>
      <c r="BT174" s="1024"/>
      <c r="BU174" s="1024"/>
      <c r="BV174" s="1024"/>
      <c r="BW174" s="1024"/>
      <c r="BX174" s="1024"/>
      <c r="BY174" s="1024"/>
      <c r="BZ174" s="1024"/>
      <c r="CA174" s="1024"/>
      <c r="CB174" s="1024"/>
      <c r="CC174" s="1024"/>
      <c r="CD174" s="1024"/>
      <c r="CE174" s="1024"/>
      <c r="CF174" s="1024"/>
      <c r="CG174" s="1024"/>
      <c r="CH174" s="1024"/>
      <c r="CI174" s="1024"/>
      <c r="CJ174" s="1024"/>
      <c r="CK174" s="1024"/>
      <c r="CL174" s="1024"/>
      <c r="CM174" s="1024"/>
      <c r="CN174" s="1024"/>
      <c r="CO174" s="1024"/>
      <c r="CP174" s="1024"/>
      <c r="CQ174" s="1024"/>
      <c r="CR174" s="1024"/>
      <c r="CS174" s="1024"/>
      <c r="CT174" s="1024"/>
      <c r="CU174" s="1024"/>
      <c r="CV174" s="1024"/>
      <c r="CW174" s="1024"/>
      <c r="CX174" s="1024"/>
      <c r="CY174" s="1024"/>
      <c r="CZ174" s="1024"/>
      <c r="DA174" s="1024"/>
      <c r="DB174" s="1024"/>
      <c r="DC174" s="1024"/>
      <c r="DD174" s="1024"/>
      <c r="DE174" s="1024"/>
      <c r="DF174" s="1024"/>
      <c r="DG174" s="1024"/>
      <c r="DH174" s="1024"/>
      <c r="DI174" s="1024"/>
      <c r="DJ174" s="1024"/>
      <c r="DK174" s="1024"/>
      <c r="DL174" s="1024"/>
      <c r="DM174" s="1024"/>
      <c r="DN174" s="1024"/>
      <c r="DO174" s="1024"/>
      <c r="DP174" s="1024"/>
      <c r="DQ174" s="1024"/>
      <c r="DR174" s="1024"/>
      <c r="DS174" s="1024"/>
      <c r="DT174" s="1024"/>
      <c r="DU174" s="1024"/>
      <c r="DV174" s="1024"/>
      <c r="DW174" s="1024"/>
      <c r="DX174" s="1024"/>
      <c r="DY174" s="1024"/>
      <c r="DZ174" s="1024"/>
      <c r="EA174" s="1024"/>
      <c r="EB174" s="1024"/>
      <c r="EC174" s="1024"/>
      <c r="ED174" s="1024"/>
      <c r="EE174" s="1024"/>
      <c r="EF174" s="1024"/>
      <c r="EG174" s="1024"/>
      <c r="EH174" s="1024"/>
      <c r="EI174" s="1024"/>
      <c r="EJ174" s="1024"/>
      <c r="EK174" s="1024"/>
      <c r="EL174" s="1024"/>
      <c r="EM174" s="1024"/>
      <c r="EN174" s="1024"/>
      <c r="EO174" s="1024"/>
      <c r="EP174" s="1024"/>
      <c r="EQ174" s="1024"/>
      <c r="ER174" s="1024"/>
      <c r="ES174" s="1024"/>
      <c r="ET174" s="1024"/>
      <c r="EU174" s="1024"/>
      <c r="EV174" s="1024"/>
      <c r="EW174" s="1024"/>
    </row>
    <row r="175" spans="2:153" ht="12.75" customHeight="1" x14ac:dyDescent="0.25">
      <c r="B175" s="1024"/>
      <c r="C175" s="1024"/>
      <c r="D175" s="1024"/>
      <c r="E175" s="1024"/>
      <c r="F175" s="1024"/>
      <c r="G175" s="1024"/>
      <c r="H175" s="1024"/>
      <c r="I175" s="1024"/>
      <c r="J175" s="1024"/>
      <c r="K175" s="1024"/>
      <c r="L175" s="1024"/>
      <c r="M175" s="1024"/>
      <c r="N175" s="1024"/>
      <c r="O175" s="1024"/>
      <c r="P175" s="1024"/>
      <c r="Q175" s="1024"/>
      <c r="R175" s="1024"/>
      <c r="S175" s="1024"/>
      <c r="T175" s="1024"/>
      <c r="U175" s="1024"/>
      <c r="V175" s="1024"/>
      <c r="W175" s="1024"/>
      <c r="X175" s="1024"/>
      <c r="Y175" s="1024"/>
      <c r="Z175" s="1024"/>
      <c r="AA175" s="1024"/>
      <c r="AB175" s="1024"/>
      <c r="AC175" s="1024"/>
      <c r="AD175" s="1024"/>
      <c r="AE175" s="1024"/>
      <c r="AF175" s="1024"/>
      <c r="AG175" s="1024"/>
      <c r="AH175" s="1024"/>
      <c r="AI175" s="1024"/>
      <c r="AJ175" s="1024"/>
      <c r="AK175" s="1024"/>
      <c r="AL175" s="1024"/>
      <c r="AM175" s="1024"/>
      <c r="AN175" s="1024"/>
      <c r="AO175" s="1024"/>
      <c r="AP175" s="1024"/>
      <c r="AQ175" s="1024"/>
      <c r="AR175" s="1024"/>
      <c r="AS175" s="1024"/>
      <c r="AT175" s="1024"/>
      <c r="AU175" s="1024"/>
      <c r="AV175" s="1024"/>
      <c r="AW175" s="1024"/>
      <c r="AX175" s="1024"/>
      <c r="AY175" s="1024"/>
      <c r="AZ175" s="1024"/>
      <c r="BA175" s="1024"/>
      <c r="BB175" s="1024"/>
      <c r="BC175" s="1024"/>
      <c r="BD175" s="1024"/>
      <c r="BE175" s="1024"/>
      <c r="BF175" s="1024"/>
      <c r="BG175" s="1024"/>
      <c r="BH175" s="1024"/>
      <c r="BI175" s="1024"/>
      <c r="BJ175" s="1024"/>
      <c r="BK175" s="1024"/>
      <c r="BL175" s="1024"/>
      <c r="BM175" s="1024"/>
      <c r="BN175" s="1024"/>
      <c r="BO175" s="1024"/>
      <c r="BP175" s="1024"/>
      <c r="BQ175" s="1024"/>
      <c r="BR175" s="1024"/>
      <c r="BS175" s="1024"/>
      <c r="BT175" s="1024"/>
      <c r="BU175" s="1024"/>
      <c r="BV175" s="1024"/>
      <c r="BW175" s="1024"/>
      <c r="BX175" s="1024"/>
      <c r="BY175" s="1024"/>
      <c r="BZ175" s="1024"/>
      <c r="CA175" s="1024"/>
      <c r="CB175" s="1024"/>
      <c r="CC175" s="1024"/>
      <c r="CD175" s="1024"/>
      <c r="CE175" s="1024"/>
      <c r="CF175" s="1024"/>
      <c r="CG175" s="1024"/>
      <c r="CH175" s="1024"/>
      <c r="CI175" s="1024"/>
      <c r="CJ175" s="1024"/>
      <c r="CK175" s="1024"/>
      <c r="CL175" s="1024"/>
      <c r="CM175" s="1024"/>
      <c r="CN175" s="1024"/>
      <c r="CO175" s="1024"/>
      <c r="CP175" s="1024"/>
      <c r="CQ175" s="1024"/>
      <c r="CR175" s="1024"/>
      <c r="CS175" s="1024"/>
      <c r="CT175" s="1024"/>
      <c r="CU175" s="1024"/>
      <c r="CV175" s="1024"/>
      <c r="CW175" s="1024"/>
      <c r="CX175" s="1024"/>
      <c r="CY175" s="1024"/>
      <c r="CZ175" s="1024"/>
      <c r="DA175" s="1024"/>
      <c r="DB175" s="1024"/>
      <c r="DC175" s="1024"/>
      <c r="DD175" s="1024"/>
      <c r="DE175" s="1024"/>
      <c r="DF175" s="1024"/>
      <c r="DG175" s="1024"/>
      <c r="DH175" s="1024"/>
      <c r="DI175" s="1024"/>
      <c r="DJ175" s="1024"/>
      <c r="DK175" s="1024"/>
      <c r="DL175" s="1024"/>
      <c r="DM175" s="1024"/>
      <c r="DN175" s="1024"/>
      <c r="DO175" s="1024"/>
      <c r="DP175" s="1024"/>
      <c r="DQ175" s="1024"/>
      <c r="DR175" s="1024"/>
      <c r="DS175" s="1024"/>
      <c r="DT175" s="1024"/>
      <c r="DU175" s="1024"/>
      <c r="DV175" s="1024"/>
      <c r="DW175" s="1024"/>
      <c r="DX175" s="1024"/>
      <c r="DY175" s="1024"/>
      <c r="DZ175" s="1024"/>
      <c r="EA175" s="1024"/>
      <c r="EB175" s="1024"/>
      <c r="EC175" s="1024"/>
      <c r="ED175" s="1024"/>
      <c r="EE175" s="1024"/>
      <c r="EF175" s="1024"/>
      <c r="EG175" s="1024"/>
      <c r="EH175" s="1024"/>
      <c r="EI175" s="1024"/>
      <c r="EJ175" s="1024"/>
      <c r="EK175" s="1024"/>
      <c r="EL175" s="1024"/>
      <c r="EM175" s="1024"/>
      <c r="EN175" s="1024"/>
      <c r="EO175" s="1024"/>
      <c r="EP175" s="1024"/>
      <c r="EQ175" s="1024"/>
      <c r="ER175" s="1024"/>
      <c r="ES175" s="1024"/>
      <c r="ET175" s="1024"/>
      <c r="EU175" s="1024"/>
      <c r="EV175" s="1024"/>
      <c r="EW175" s="1024"/>
    </row>
    <row r="176" spans="2:153" ht="12.75" customHeight="1" x14ac:dyDescent="0.25">
      <c r="B176" s="1024"/>
      <c r="C176" s="1024"/>
      <c r="D176" s="1024"/>
      <c r="E176" s="1024"/>
      <c r="F176" s="1024"/>
      <c r="G176" s="1024"/>
      <c r="H176" s="1024"/>
      <c r="I176" s="1024"/>
      <c r="J176" s="1024"/>
      <c r="K176" s="1024"/>
      <c r="L176" s="1024"/>
      <c r="M176" s="1024"/>
      <c r="N176" s="1024"/>
      <c r="O176" s="1024"/>
      <c r="P176" s="1024"/>
      <c r="Q176" s="1024"/>
      <c r="R176" s="1024"/>
      <c r="S176" s="1024"/>
      <c r="T176" s="1024"/>
      <c r="U176" s="1024"/>
      <c r="V176" s="1024"/>
      <c r="W176" s="1024"/>
      <c r="X176" s="1024"/>
      <c r="Y176" s="1024"/>
      <c r="Z176" s="1024"/>
      <c r="AA176" s="1024"/>
      <c r="AB176" s="1024"/>
      <c r="AC176" s="1024"/>
      <c r="AD176" s="1024"/>
      <c r="AE176" s="1024"/>
      <c r="AF176" s="1024"/>
      <c r="AG176" s="1024"/>
      <c r="AH176" s="1024"/>
      <c r="AI176" s="1024"/>
      <c r="AJ176" s="1024"/>
      <c r="AK176" s="1024"/>
      <c r="AL176" s="1024"/>
      <c r="AM176" s="1024"/>
      <c r="AN176" s="1024"/>
      <c r="AO176" s="1024"/>
      <c r="AP176" s="1024"/>
      <c r="AQ176" s="1024"/>
      <c r="AR176" s="1024"/>
      <c r="AS176" s="1024"/>
      <c r="AT176" s="1024"/>
      <c r="AU176" s="1024"/>
      <c r="AV176" s="1024"/>
      <c r="AW176" s="1024"/>
      <c r="AX176" s="1024"/>
      <c r="AY176" s="1024"/>
      <c r="AZ176" s="1024"/>
      <c r="BA176" s="1024"/>
      <c r="BB176" s="1024"/>
      <c r="BC176" s="1024"/>
      <c r="BD176" s="1024"/>
      <c r="BE176" s="1024"/>
      <c r="BF176" s="1024"/>
      <c r="BG176" s="1024"/>
      <c r="BH176" s="1024"/>
      <c r="BI176" s="1024"/>
      <c r="BJ176" s="1024"/>
      <c r="BK176" s="1024"/>
      <c r="BL176" s="1024"/>
      <c r="BM176" s="1024"/>
      <c r="BN176" s="1024"/>
      <c r="BO176" s="1024"/>
      <c r="BP176" s="1024"/>
      <c r="BQ176" s="1024"/>
      <c r="BR176" s="1024"/>
      <c r="BS176" s="1024"/>
      <c r="BT176" s="1024"/>
      <c r="BU176" s="1024"/>
      <c r="BV176" s="1024"/>
      <c r="BW176" s="1024"/>
      <c r="BX176" s="1024"/>
      <c r="BY176" s="1024"/>
      <c r="BZ176" s="1024"/>
      <c r="CA176" s="1024"/>
      <c r="CB176" s="1024"/>
      <c r="CC176" s="1024"/>
      <c r="CD176" s="1024"/>
      <c r="CE176" s="1024"/>
      <c r="CF176" s="1024"/>
      <c r="CG176" s="1024"/>
      <c r="CH176" s="1024"/>
      <c r="CI176" s="1024"/>
      <c r="CJ176" s="1024"/>
      <c r="CK176" s="1024"/>
      <c r="CL176" s="1024"/>
      <c r="CM176" s="1024"/>
      <c r="CN176" s="1024"/>
      <c r="CO176" s="1024"/>
      <c r="CP176" s="1024"/>
      <c r="CQ176" s="1024"/>
      <c r="CR176" s="1024"/>
      <c r="CS176" s="1024"/>
      <c r="CT176" s="1024"/>
      <c r="CU176" s="1024"/>
      <c r="CV176" s="1024"/>
      <c r="CW176" s="1024"/>
      <c r="CX176" s="1024"/>
      <c r="CY176" s="1024"/>
      <c r="CZ176" s="1024"/>
      <c r="DA176" s="1024"/>
      <c r="DB176" s="1024"/>
      <c r="DC176" s="1024"/>
      <c r="DD176" s="1024"/>
      <c r="DE176" s="1024"/>
      <c r="DF176" s="1024"/>
      <c r="DG176" s="1024"/>
      <c r="DH176" s="1024"/>
      <c r="DI176" s="1024"/>
      <c r="DJ176" s="1024"/>
      <c r="DK176" s="1024"/>
      <c r="DL176" s="1024"/>
      <c r="DM176" s="1024"/>
      <c r="DN176" s="1024"/>
      <c r="DO176" s="1024"/>
      <c r="DP176" s="1024"/>
      <c r="DQ176" s="1024"/>
      <c r="DR176" s="1024"/>
      <c r="DS176" s="1024"/>
      <c r="DT176" s="1024"/>
      <c r="DU176" s="1024"/>
      <c r="DV176" s="1024"/>
      <c r="DW176" s="1024"/>
      <c r="DX176" s="1024"/>
      <c r="DY176" s="1024"/>
      <c r="DZ176" s="1024"/>
      <c r="EA176" s="1024"/>
      <c r="EB176" s="1024"/>
      <c r="EC176" s="1024"/>
      <c r="ED176" s="1024"/>
      <c r="EE176" s="1024"/>
      <c r="EF176" s="1024"/>
      <c r="EG176" s="1024"/>
      <c r="EH176" s="1024"/>
      <c r="EI176" s="1024"/>
      <c r="EJ176" s="1024"/>
      <c r="EK176" s="1024"/>
      <c r="EL176" s="1024"/>
      <c r="EM176" s="1024"/>
      <c r="EN176" s="1024"/>
      <c r="EO176" s="1024"/>
      <c r="EP176" s="1024"/>
      <c r="EQ176" s="1024"/>
      <c r="ER176" s="1024"/>
      <c r="ES176" s="1024"/>
      <c r="ET176" s="1024"/>
      <c r="EU176" s="1024"/>
      <c r="EV176" s="1024"/>
      <c r="EW176" s="1024"/>
    </row>
    <row r="177" spans="2:153" ht="12.75" customHeight="1" x14ac:dyDescent="0.25">
      <c r="B177" s="1024"/>
      <c r="C177" s="1024"/>
      <c r="D177" s="1024"/>
      <c r="E177" s="1024"/>
      <c r="F177" s="1024"/>
      <c r="G177" s="1024"/>
      <c r="H177" s="1024"/>
      <c r="I177" s="1024"/>
      <c r="J177" s="1024"/>
      <c r="K177" s="1024"/>
      <c r="L177" s="1024"/>
      <c r="M177" s="1024"/>
      <c r="N177" s="1024"/>
      <c r="O177" s="1024"/>
      <c r="P177" s="1024"/>
      <c r="Q177" s="1024"/>
      <c r="R177" s="1024"/>
      <c r="S177" s="1024"/>
      <c r="T177" s="1024"/>
      <c r="U177" s="1024"/>
      <c r="V177" s="1024"/>
      <c r="W177" s="1024"/>
      <c r="X177" s="1024"/>
      <c r="Y177" s="1024"/>
      <c r="Z177" s="1024"/>
      <c r="AA177" s="1024"/>
      <c r="AB177" s="1024"/>
      <c r="AC177" s="1024"/>
      <c r="AD177" s="1024"/>
      <c r="AE177" s="1024"/>
      <c r="AF177" s="1024"/>
      <c r="AG177" s="1024"/>
      <c r="AH177" s="1024"/>
      <c r="AI177" s="1024"/>
      <c r="AJ177" s="1024"/>
      <c r="AK177" s="1024"/>
      <c r="AL177" s="1024"/>
      <c r="AM177" s="1024"/>
      <c r="AN177" s="1024"/>
      <c r="AO177" s="1024"/>
      <c r="AP177" s="1024"/>
      <c r="AQ177" s="1024"/>
      <c r="AR177" s="1024"/>
      <c r="AS177" s="1024"/>
      <c r="AT177" s="1024"/>
      <c r="AU177" s="1024"/>
      <c r="AV177" s="1024"/>
      <c r="AW177" s="1024"/>
      <c r="AX177" s="1024"/>
      <c r="AY177" s="1024"/>
      <c r="AZ177" s="1024"/>
      <c r="BA177" s="1024"/>
      <c r="BB177" s="1024"/>
      <c r="BC177" s="1024"/>
      <c r="BD177" s="1024"/>
      <c r="BE177" s="1024"/>
      <c r="BF177" s="1024"/>
      <c r="BG177" s="1024"/>
      <c r="BH177" s="1024"/>
      <c r="BI177" s="1024"/>
      <c r="BJ177" s="1024"/>
      <c r="BK177" s="1024"/>
      <c r="BL177" s="1024"/>
      <c r="BM177" s="1024"/>
      <c r="BN177" s="1024"/>
      <c r="BO177" s="1024"/>
      <c r="BP177" s="1024"/>
      <c r="BQ177" s="1024"/>
      <c r="BR177" s="1024"/>
      <c r="BS177" s="1024"/>
      <c r="BT177" s="1024"/>
      <c r="BU177" s="1024"/>
      <c r="BV177" s="1024"/>
      <c r="BW177" s="1024"/>
      <c r="BX177" s="1024"/>
      <c r="BY177" s="1024"/>
      <c r="BZ177" s="1024"/>
      <c r="CA177" s="1024"/>
      <c r="CB177" s="1024"/>
      <c r="CC177" s="1024"/>
      <c r="CD177" s="1024"/>
      <c r="CE177" s="1024"/>
      <c r="CF177" s="1024"/>
      <c r="CG177" s="1024"/>
      <c r="CH177" s="1024"/>
      <c r="CI177" s="1024"/>
      <c r="CJ177" s="1024"/>
      <c r="CK177" s="1024"/>
      <c r="CL177" s="1024"/>
      <c r="CM177" s="1024"/>
      <c r="CN177" s="1024"/>
      <c r="CO177" s="1024"/>
      <c r="CP177" s="1024"/>
      <c r="CQ177" s="1024"/>
      <c r="CR177" s="1024"/>
      <c r="CS177" s="1024"/>
      <c r="CT177" s="1024"/>
      <c r="CU177" s="1024"/>
      <c r="CV177" s="1024"/>
      <c r="CW177" s="1024"/>
      <c r="CX177" s="1024"/>
      <c r="CY177" s="1024"/>
      <c r="CZ177" s="1024"/>
      <c r="DA177" s="1024"/>
      <c r="DB177" s="1024"/>
      <c r="DC177" s="1024"/>
      <c r="DD177" s="1024"/>
      <c r="DE177" s="1024"/>
      <c r="DF177" s="1024"/>
      <c r="DG177" s="1024"/>
      <c r="DH177" s="1024"/>
      <c r="DI177" s="1024"/>
      <c r="DJ177" s="1024"/>
      <c r="DK177" s="1024"/>
      <c r="DL177" s="1024"/>
      <c r="DM177" s="1024"/>
      <c r="DN177" s="1024"/>
      <c r="DO177" s="1024"/>
      <c r="DP177" s="1024"/>
      <c r="DQ177" s="1024"/>
      <c r="DR177" s="1024"/>
      <c r="DS177" s="1024"/>
      <c r="DT177" s="1024"/>
      <c r="DU177" s="1024"/>
      <c r="DV177" s="1024"/>
      <c r="DW177" s="1024"/>
      <c r="DX177" s="1024"/>
      <c r="DY177" s="1024"/>
      <c r="DZ177" s="1024"/>
      <c r="EA177" s="1024"/>
      <c r="EB177" s="1024"/>
      <c r="EC177" s="1024"/>
      <c r="ED177" s="1024"/>
      <c r="EE177" s="1024"/>
      <c r="EF177" s="1024"/>
      <c r="EG177" s="1024"/>
      <c r="EH177" s="1024"/>
      <c r="EI177" s="1024"/>
      <c r="EJ177" s="1024"/>
      <c r="EK177" s="1024"/>
      <c r="EL177" s="1024"/>
      <c r="EM177" s="1024"/>
      <c r="EN177" s="1024"/>
      <c r="EO177" s="1024"/>
      <c r="EP177" s="1024"/>
      <c r="EQ177" s="1024"/>
      <c r="ER177" s="1024"/>
      <c r="ES177" s="1024"/>
      <c r="ET177" s="1024"/>
      <c r="EU177" s="1024"/>
      <c r="EV177" s="1024"/>
      <c r="EW177" s="1024"/>
    </row>
    <row r="178" spans="2:153" ht="12.75" customHeight="1" x14ac:dyDescent="0.25">
      <c r="B178" s="1024"/>
      <c r="C178" s="1024"/>
      <c r="D178" s="1024"/>
      <c r="E178" s="1024"/>
      <c r="F178" s="1024"/>
      <c r="G178" s="1024"/>
      <c r="H178" s="1024"/>
      <c r="I178" s="1024"/>
      <c r="J178" s="1024"/>
      <c r="K178" s="1024"/>
      <c r="L178" s="1024"/>
      <c r="M178" s="1024"/>
      <c r="N178" s="1024"/>
      <c r="O178" s="1024"/>
      <c r="P178" s="1024"/>
      <c r="Q178" s="1024"/>
      <c r="R178" s="1024"/>
      <c r="S178" s="1024"/>
      <c r="T178" s="1024"/>
      <c r="U178" s="1024"/>
      <c r="V178" s="1024"/>
      <c r="W178" s="1024"/>
      <c r="X178" s="1024"/>
      <c r="Y178" s="1024"/>
      <c r="Z178" s="1024"/>
      <c r="AA178" s="1024"/>
      <c r="AB178" s="1024"/>
      <c r="AC178" s="1024"/>
      <c r="AD178" s="1024"/>
      <c r="AE178" s="1024"/>
      <c r="AF178" s="1024"/>
      <c r="AG178" s="1024"/>
      <c r="AH178" s="1024"/>
      <c r="AI178" s="1024"/>
      <c r="AJ178" s="1024"/>
      <c r="AK178" s="1024"/>
      <c r="AL178" s="1024"/>
      <c r="AM178" s="1024"/>
      <c r="AN178" s="1024"/>
      <c r="AO178" s="1024"/>
      <c r="AP178" s="1024"/>
      <c r="AQ178" s="1024"/>
      <c r="AR178" s="1024"/>
      <c r="AS178" s="1024"/>
      <c r="AT178" s="1024"/>
      <c r="AU178" s="1024"/>
      <c r="AV178" s="1024"/>
      <c r="AW178" s="1024"/>
      <c r="AX178" s="1024"/>
      <c r="AY178" s="1024"/>
      <c r="AZ178" s="1024"/>
      <c r="BA178" s="1024"/>
      <c r="BB178" s="1024"/>
      <c r="BC178" s="1024"/>
      <c r="BD178" s="1024"/>
      <c r="BE178" s="1024"/>
      <c r="BF178" s="1024"/>
      <c r="BG178" s="1024"/>
      <c r="BH178" s="1024"/>
      <c r="BI178" s="1024"/>
      <c r="BJ178" s="1024"/>
      <c r="BK178" s="1024"/>
      <c r="BL178" s="1024"/>
      <c r="BM178" s="1024"/>
      <c r="BN178" s="1024"/>
      <c r="BO178" s="1024"/>
      <c r="BP178" s="1024"/>
      <c r="BQ178" s="1024"/>
      <c r="BR178" s="1024"/>
      <c r="BS178" s="1024"/>
      <c r="BT178" s="1024"/>
      <c r="BU178" s="1024"/>
      <c r="BV178" s="1024"/>
      <c r="BW178" s="1024"/>
      <c r="BX178" s="1024"/>
      <c r="BY178" s="1024"/>
      <c r="BZ178" s="1024"/>
      <c r="CA178" s="1024"/>
      <c r="CB178" s="1024"/>
      <c r="CC178" s="1024"/>
      <c r="CD178" s="1024"/>
      <c r="CE178" s="1024"/>
      <c r="CF178" s="1024"/>
      <c r="CG178" s="1024"/>
      <c r="CH178" s="1024"/>
      <c r="CI178" s="1024"/>
      <c r="CJ178" s="1024"/>
      <c r="CK178" s="1024"/>
      <c r="CL178" s="1024"/>
      <c r="CM178" s="1024"/>
      <c r="CN178" s="1024"/>
      <c r="CO178" s="1024"/>
      <c r="CP178" s="1024"/>
      <c r="CQ178" s="1024"/>
      <c r="CR178" s="1024"/>
      <c r="CS178" s="1024"/>
      <c r="CT178" s="1024"/>
      <c r="CU178" s="1024"/>
      <c r="CV178" s="1024"/>
      <c r="CW178" s="1024"/>
      <c r="CX178" s="1024"/>
      <c r="CY178" s="1024"/>
      <c r="CZ178" s="1024"/>
      <c r="DA178" s="1024"/>
      <c r="DB178" s="1024"/>
      <c r="DC178" s="1024"/>
      <c r="DD178" s="1024"/>
      <c r="DE178" s="1024"/>
      <c r="DF178" s="1024"/>
      <c r="DG178" s="1024"/>
      <c r="DH178" s="1024"/>
      <c r="DI178" s="1024"/>
      <c r="DJ178" s="1024"/>
      <c r="DK178" s="1024"/>
      <c r="DL178" s="1024"/>
      <c r="DM178" s="1024"/>
      <c r="DN178" s="1024"/>
      <c r="DO178" s="1024"/>
      <c r="DP178" s="1024"/>
      <c r="DQ178" s="1024"/>
      <c r="DR178" s="1024"/>
      <c r="DS178" s="1024"/>
      <c r="DT178" s="1024"/>
      <c r="DU178" s="1024"/>
      <c r="DV178" s="1024"/>
      <c r="DW178" s="1024"/>
      <c r="DX178" s="1024"/>
      <c r="DY178" s="1024"/>
      <c r="DZ178" s="1024"/>
      <c r="EA178" s="1024"/>
      <c r="EB178" s="1024"/>
      <c r="EC178" s="1024"/>
      <c r="ED178" s="1024"/>
      <c r="EE178" s="1024"/>
      <c r="EF178" s="1024"/>
      <c r="EG178" s="1024"/>
      <c r="EH178" s="1024"/>
      <c r="EI178" s="1024"/>
      <c r="EJ178" s="1024"/>
      <c r="EK178" s="1024"/>
      <c r="EL178" s="1024"/>
      <c r="EM178" s="1024"/>
      <c r="EN178" s="1024"/>
      <c r="EO178" s="1024"/>
      <c r="EP178" s="1024"/>
      <c r="EQ178" s="1024"/>
      <c r="ER178" s="1024"/>
      <c r="ES178" s="1024"/>
      <c r="ET178" s="1024"/>
      <c r="EU178" s="1024"/>
      <c r="EV178" s="1024"/>
      <c r="EW178" s="1024"/>
    </row>
    <row r="179" spans="2:153" ht="12.75" customHeight="1" x14ac:dyDescent="0.25">
      <c r="B179" s="1024"/>
      <c r="C179" s="1024"/>
      <c r="D179" s="1024"/>
      <c r="E179" s="1024"/>
      <c r="F179" s="1024"/>
      <c r="G179" s="1024"/>
      <c r="H179" s="1024"/>
      <c r="I179" s="1024"/>
      <c r="J179" s="1024"/>
      <c r="K179" s="1024"/>
      <c r="L179" s="1024"/>
      <c r="M179" s="1024"/>
      <c r="N179" s="1024"/>
      <c r="O179" s="1024"/>
      <c r="P179" s="1024"/>
      <c r="Q179" s="1024"/>
      <c r="R179" s="1024"/>
      <c r="S179" s="1024"/>
      <c r="T179" s="1024"/>
      <c r="U179" s="1024"/>
      <c r="V179" s="1024"/>
      <c r="W179" s="1024"/>
      <c r="X179" s="1024"/>
      <c r="Y179" s="1024"/>
      <c r="Z179" s="1024"/>
      <c r="AA179" s="1024"/>
      <c r="AB179" s="1024"/>
      <c r="AC179" s="1024"/>
      <c r="AD179" s="1024"/>
      <c r="AE179" s="1024"/>
      <c r="AF179" s="1024"/>
      <c r="AG179" s="1024"/>
      <c r="AH179" s="1024"/>
      <c r="AI179" s="1024"/>
      <c r="AJ179" s="1024"/>
      <c r="AK179" s="1024"/>
      <c r="AL179" s="1024"/>
      <c r="AM179" s="1024"/>
      <c r="AN179" s="1024"/>
      <c r="AO179" s="1024"/>
      <c r="AP179" s="1024"/>
      <c r="AQ179" s="1024"/>
      <c r="AR179" s="1024"/>
      <c r="AS179" s="1024"/>
      <c r="AT179" s="1024"/>
      <c r="AU179" s="1024"/>
      <c r="AV179" s="1024"/>
      <c r="AW179" s="1024"/>
      <c r="AX179" s="1024"/>
      <c r="AY179" s="1024"/>
      <c r="AZ179" s="1024"/>
      <c r="BA179" s="1024"/>
      <c r="BB179" s="1024"/>
      <c r="BC179" s="1024"/>
      <c r="BD179" s="1024"/>
      <c r="BE179" s="1024"/>
      <c r="BF179" s="1024"/>
      <c r="BG179" s="1024"/>
      <c r="BH179" s="1024"/>
      <c r="BI179" s="1024"/>
      <c r="BJ179" s="1024"/>
      <c r="BK179" s="1024"/>
      <c r="BL179" s="1024"/>
      <c r="BM179" s="1024"/>
      <c r="BN179" s="1024"/>
      <c r="BO179" s="1024"/>
      <c r="BP179" s="1024"/>
      <c r="BQ179" s="1024"/>
      <c r="BR179" s="1024"/>
      <c r="BS179" s="1024"/>
      <c r="BT179" s="1024"/>
      <c r="BU179" s="1024"/>
      <c r="BV179" s="1024"/>
      <c r="BW179" s="1024"/>
      <c r="BX179" s="1024"/>
      <c r="BY179" s="1024"/>
      <c r="BZ179" s="1024"/>
      <c r="CA179" s="1024"/>
      <c r="CB179" s="1024"/>
      <c r="CC179" s="1024"/>
      <c r="CD179" s="1024"/>
      <c r="CE179" s="1024"/>
      <c r="CF179" s="1024"/>
      <c r="CG179" s="1024"/>
      <c r="CH179" s="1024"/>
      <c r="CI179" s="1024"/>
      <c r="CJ179" s="1024"/>
      <c r="CK179" s="1024"/>
      <c r="CL179" s="1024"/>
      <c r="CM179" s="1024"/>
      <c r="CN179" s="1024"/>
      <c r="CO179" s="1024"/>
      <c r="CP179" s="1024"/>
      <c r="CQ179" s="1024"/>
      <c r="CR179" s="1024"/>
      <c r="CS179" s="1024"/>
      <c r="CT179" s="1024"/>
      <c r="CU179" s="1024"/>
      <c r="CV179" s="1024"/>
      <c r="CW179" s="1024"/>
      <c r="CX179" s="1024"/>
      <c r="CY179" s="1024"/>
      <c r="CZ179" s="1024"/>
      <c r="DA179" s="1024"/>
      <c r="DB179" s="1024"/>
      <c r="DC179" s="1024"/>
      <c r="DD179" s="1024"/>
      <c r="DE179" s="1024"/>
      <c r="DF179" s="1024"/>
      <c r="DG179" s="1024"/>
      <c r="DH179" s="1024"/>
      <c r="DI179" s="1024"/>
      <c r="DJ179" s="1024"/>
      <c r="DK179" s="1024"/>
      <c r="DL179" s="1024"/>
      <c r="DM179" s="1024"/>
      <c r="DN179" s="1024"/>
      <c r="DO179" s="1024"/>
      <c r="DP179" s="1024"/>
      <c r="DQ179" s="1024"/>
      <c r="DR179" s="1024"/>
      <c r="DS179" s="1024"/>
      <c r="DT179" s="1024"/>
      <c r="DU179" s="1024"/>
      <c r="DV179" s="1024"/>
      <c r="DW179" s="1024"/>
      <c r="DX179" s="1024"/>
      <c r="DY179" s="1024"/>
      <c r="DZ179" s="1024"/>
      <c r="EA179" s="1024"/>
      <c r="EB179" s="1024"/>
      <c r="EC179" s="1024"/>
      <c r="ED179" s="1024"/>
      <c r="EE179" s="1024"/>
      <c r="EF179" s="1024"/>
      <c r="EG179" s="1024"/>
      <c r="EH179" s="1024"/>
      <c r="EI179" s="1024"/>
      <c r="EJ179" s="1024"/>
      <c r="EK179" s="1024"/>
      <c r="EL179" s="1024"/>
      <c r="EM179" s="1024"/>
      <c r="EN179" s="1024"/>
      <c r="EO179" s="1024"/>
      <c r="EP179" s="1024"/>
      <c r="EQ179" s="1024"/>
      <c r="ER179" s="1024"/>
      <c r="ES179" s="1024"/>
      <c r="ET179" s="1024"/>
      <c r="EU179" s="1024"/>
      <c r="EV179" s="1024"/>
      <c r="EW179" s="1024"/>
    </row>
    <row r="180" spans="2:153" ht="12.75" customHeight="1" x14ac:dyDescent="0.25">
      <c r="B180" s="1024"/>
      <c r="C180" s="1024"/>
      <c r="D180" s="1024"/>
      <c r="E180" s="1024"/>
      <c r="F180" s="1024"/>
      <c r="G180" s="1024"/>
      <c r="H180" s="1024"/>
      <c r="I180" s="1024"/>
      <c r="J180" s="1024"/>
      <c r="K180" s="1024"/>
      <c r="L180" s="1024"/>
      <c r="M180" s="1024"/>
      <c r="N180" s="1024"/>
      <c r="O180" s="1024"/>
      <c r="P180" s="1024"/>
      <c r="Q180" s="1024"/>
      <c r="R180" s="1024"/>
      <c r="S180" s="1024"/>
      <c r="T180" s="1024"/>
      <c r="U180" s="1024"/>
      <c r="V180" s="1024"/>
      <c r="W180" s="1024"/>
      <c r="X180" s="1024"/>
      <c r="Y180" s="1024"/>
      <c r="Z180" s="1024"/>
      <c r="AA180" s="1024"/>
      <c r="AB180" s="1024"/>
      <c r="AC180" s="1024"/>
      <c r="AD180" s="1024"/>
      <c r="AE180" s="1024"/>
      <c r="AF180" s="1024"/>
      <c r="AG180" s="1024"/>
      <c r="AH180" s="1024"/>
      <c r="AI180" s="1024"/>
      <c r="AJ180" s="1024"/>
      <c r="AK180" s="1024"/>
      <c r="AL180" s="1024"/>
      <c r="AM180" s="1024"/>
      <c r="AN180" s="1024"/>
      <c r="AO180" s="1024"/>
      <c r="AP180" s="1024"/>
      <c r="AQ180" s="1024"/>
      <c r="AR180" s="1024"/>
      <c r="AS180" s="1024"/>
      <c r="AT180" s="1024"/>
      <c r="AU180" s="1024"/>
      <c r="AV180" s="1024"/>
      <c r="AW180" s="1024"/>
      <c r="AX180" s="1024"/>
      <c r="AY180" s="1024"/>
      <c r="AZ180" s="1024"/>
      <c r="BA180" s="1024"/>
      <c r="BB180" s="1024"/>
      <c r="BC180" s="1024"/>
      <c r="BD180" s="1024"/>
      <c r="BE180" s="1024"/>
      <c r="BF180" s="1024"/>
      <c r="BG180" s="1024"/>
      <c r="BH180" s="1024"/>
      <c r="BI180" s="1024"/>
      <c r="BJ180" s="1024"/>
      <c r="BK180" s="1024"/>
      <c r="BL180" s="1024"/>
      <c r="BM180" s="1024"/>
      <c r="BN180" s="1024"/>
      <c r="BO180" s="1024"/>
      <c r="BP180" s="1024"/>
      <c r="BQ180" s="1024"/>
      <c r="BR180" s="1024"/>
      <c r="BS180" s="1024"/>
      <c r="BT180" s="1024"/>
      <c r="BU180" s="1024"/>
      <c r="BV180" s="1024"/>
      <c r="BW180" s="1024"/>
      <c r="BX180" s="1024"/>
      <c r="BY180" s="1024"/>
      <c r="BZ180" s="1024"/>
      <c r="CA180" s="1024"/>
      <c r="CB180" s="1024"/>
      <c r="CC180" s="1024"/>
      <c r="CD180" s="1024"/>
      <c r="CE180" s="1024"/>
      <c r="CF180" s="1024"/>
      <c r="CG180" s="1024"/>
      <c r="CH180" s="1024"/>
      <c r="CI180" s="1024"/>
      <c r="CJ180" s="1024"/>
      <c r="CK180" s="1024"/>
      <c r="CL180" s="1024"/>
      <c r="CM180" s="1024"/>
      <c r="CN180" s="1024"/>
      <c r="CO180" s="1024"/>
      <c r="CP180" s="1024"/>
      <c r="CQ180" s="1024"/>
      <c r="CR180" s="1024"/>
      <c r="CS180" s="1024"/>
      <c r="CT180" s="1024"/>
      <c r="CU180" s="1024"/>
      <c r="CV180" s="1024"/>
      <c r="CW180" s="1024"/>
      <c r="CX180" s="1024"/>
      <c r="CY180" s="1024"/>
      <c r="CZ180" s="1024"/>
      <c r="DA180" s="1024"/>
      <c r="DB180" s="1024"/>
      <c r="DC180" s="1024"/>
      <c r="DD180" s="1024"/>
      <c r="DE180" s="1024"/>
      <c r="DF180" s="1024"/>
      <c r="DG180" s="1024"/>
      <c r="DH180" s="1024"/>
      <c r="DI180" s="1024"/>
      <c r="DJ180" s="1024"/>
      <c r="DK180" s="1024"/>
      <c r="DL180" s="1024"/>
      <c r="DM180" s="1024"/>
      <c r="DN180" s="1024"/>
      <c r="DO180" s="1024"/>
      <c r="DP180" s="1024"/>
      <c r="DQ180" s="1024"/>
      <c r="DR180" s="1024"/>
      <c r="DS180" s="1024"/>
      <c r="DT180" s="1024"/>
      <c r="DU180" s="1024"/>
      <c r="DV180" s="1024"/>
      <c r="DW180" s="1024"/>
      <c r="DX180" s="1024"/>
      <c r="DY180" s="1024"/>
      <c r="DZ180" s="1024"/>
      <c r="EA180" s="1024"/>
      <c r="EB180" s="1024"/>
      <c r="EC180" s="1024"/>
      <c r="ED180" s="1024"/>
      <c r="EE180" s="1024"/>
      <c r="EF180" s="1024"/>
      <c r="EG180" s="1024"/>
      <c r="EH180" s="1024"/>
      <c r="EI180" s="1024"/>
      <c r="EJ180" s="1024"/>
      <c r="EK180" s="1024"/>
      <c r="EL180" s="1024"/>
      <c r="EM180" s="1024"/>
      <c r="EN180" s="1024"/>
      <c r="EO180" s="1024"/>
      <c r="EP180" s="1024"/>
      <c r="EQ180" s="1024"/>
      <c r="ER180" s="1024"/>
      <c r="ES180" s="1024"/>
      <c r="ET180" s="1024"/>
      <c r="EU180" s="1024"/>
      <c r="EV180" s="1024"/>
      <c r="EW180" s="1024"/>
    </row>
    <row r="181" spans="2:153" ht="12.75" customHeight="1" x14ac:dyDescent="0.25">
      <c r="B181" s="1024"/>
      <c r="C181" s="1024"/>
      <c r="D181" s="1024"/>
      <c r="E181" s="1024"/>
      <c r="F181" s="1024"/>
      <c r="G181" s="1024"/>
      <c r="H181" s="1024"/>
      <c r="I181" s="1024"/>
      <c r="J181" s="1024"/>
      <c r="K181" s="1024"/>
      <c r="L181" s="1024"/>
      <c r="M181" s="1024"/>
      <c r="N181" s="1024"/>
      <c r="O181" s="1024"/>
      <c r="P181" s="1024"/>
      <c r="Q181" s="1024"/>
      <c r="R181" s="1024"/>
      <c r="S181" s="1024"/>
      <c r="T181" s="1024"/>
      <c r="U181" s="1024"/>
      <c r="V181" s="1024"/>
      <c r="W181" s="1024"/>
      <c r="X181" s="1024"/>
      <c r="Y181" s="1024"/>
      <c r="Z181" s="1024"/>
      <c r="AA181" s="1024"/>
      <c r="AB181" s="1024"/>
      <c r="AC181" s="1024"/>
      <c r="AD181" s="1024"/>
      <c r="AE181" s="1024"/>
      <c r="AF181" s="1024"/>
      <c r="AG181" s="1024"/>
      <c r="AH181" s="1024"/>
      <c r="AI181" s="1024"/>
      <c r="AJ181" s="1024"/>
      <c r="AK181" s="1024"/>
      <c r="AL181" s="1024"/>
      <c r="AM181" s="1024"/>
      <c r="AN181" s="1024"/>
      <c r="AO181" s="1024"/>
      <c r="AP181" s="1024"/>
      <c r="AQ181" s="1024"/>
      <c r="AR181" s="1024"/>
      <c r="AS181" s="1024"/>
      <c r="AT181" s="1024"/>
      <c r="AU181" s="1024"/>
      <c r="AV181" s="1024"/>
      <c r="AW181" s="1024"/>
      <c r="AX181" s="1024"/>
      <c r="AY181" s="1024"/>
      <c r="AZ181" s="1024"/>
      <c r="BA181" s="1024"/>
      <c r="BB181" s="1024"/>
      <c r="BC181" s="1024"/>
      <c r="BD181" s="1024"/>
      <c r="BE181" s="1024"/>
      <c r="BF181" s="1024"/>
      <c r="BG181" s="1024"/>
      <c r="BH181" s="1024"/>
      <c r="BI181" s="1024"/>
      <c r="BJ181" s="1024"/>
      <c r="BK181" s="1024"/>
      <c r="BL181" s="1024"/>
      <c r="BM181" s="1024"/>
      <c r="BN181" s="1024"/>
      <c r="BO181" s="1024"/>
      <c r="BP181" s="1024"/>
      <c r="BQ181" s="1024"/>
      <c r="BR181" s="1024"/>
      <c r="BS181" s="1024"/>
      <c r="BT181" s="1024"/>
      <c r="BU181" s="1024"/>
      <c r="BV181" s="1024"/>
      <c r="BW181" s="1024"/>
      <c r="BX181" s="1024"/>
      <c r="BY181" s="1024"/>
      <c r="BZ181" s="1024"/>
      <c r="CA181" s="1024"/>
      <c r="CB181" s="1024"/>
      <c r="CC181" s="1024"/>
      <c r="CD181" s="1024"/>
      <c r="CE181" s="1024"/>
      <c r="CF181" s="1024"/>
      <c r="CG181" s="1024"/>
      <c r="CH181" s="1024"/>
      <c r="CI181" s="1024"/>
      <c r="CJ181" s="1024"/>
      <c r="CK181" s="1024"/>
      <c r="CL181" s="1024"/>
      <c r="CM181" s="1024"/>
      <c r="CN181" s="1024"/>
      <c r="CO181" s="1024"/>
      <c r="CP181" s="1024"/>
      <c r="CQ181" s="1024"/>
      <c r="CR181" s="1024"/>
      <c r="CS181" s="1024"/>
      <c r="CT181" s="1024"/>
      <c r="CU181" s="1024"/>
      <c r="CV181" s="1024"/>
      <c r="CW181" s="1024"/>
      <c r="CX181" s="1024"/>
      <c r="CY181" s="1024"/>
      <c r="CZ181" s="1024"/>
      <c r="DA181" s="1024"/>
      <c r="DB181" s="1024"/>
      <c r="DC181" s="1024"/>
      <c r="DD181" s="1024"/>
      <c r="DE181" s="1024"/>
      <c r="DF181" s="1024"/>
      <c r="DG181" s="1024"/>
      <c r="DH181" s="1024"/>
      <c r="DI181" s="1024"/>
      <c r="DJ181" s="1024"/>
      <c r="DK181" s="1024"/>
      <c r="DL181" s="1024"/>
      <c r="DM181" s="1024"/>
      <c r="DN181" s="1024"/>
      <c r="DO181" s="1024"/>
      <c r="DP181" s="1024"/>
      <c r="DQ181" s="1024"/>
      <c r="DR181" s="1024"/>
      <c r="DS181" s="1024"/>
      <c r="DT181" s="1024"/>
      <c r="DU181" s="1024"/>
      <c r="DV181" s="1024"/>
      <c r="DW181" s="1024"/>
      <c r="DX181" s="1024"/>
      <c r="DY181" s="1024"/>
      <c r="DZ181" s="1024"/>
      <c r="EA181" s="1024"/>
      <c r="EB181" s="1024"/>
      <c r="EC181" s="1024"/>
      <c r="ED181" s="1024"/>
      <c r="EE181" s="1024"/>
      <c r="EF181" s="1024"/>
      <c r="EG181" s="1024"/>
      <c r="EH181" s="1024"/>
      <c r="EI181" s="1024"/>
      <c r="EJ181" s="1024"/>
      <c r="EK181" s="1024"/>
      <c r="EL181" s="1024"/>
      <c r="EM181" s="1024"/>
      <c r="EN181" s="1024"/>
      <c r="EO181" s="1024"/>
      <c r="EP181" s="1024"/>
      <c r="EQ181" s="1024"/>
      <c r="ER181" s="1024"/>
      <c r="ES181" s="1024"/>
      <c r="ET181" s="1024"/>
      <c r="EU181" s="1024"/>
      <c r="EV181" s="1024"/>
      <c r="EW181" s="1024"/>
    </row>
    <row r="182" spans="2:153" ht="12.75" customHeight="1" x14ac:dyDescent="0.25">
      <c r="B182" s="1024"/>
      <c r="C182" s="1024"/>
      <c r="D182" s="1024"/>
      <c r="E182" s="1024"/>
      <c r="F182" s="1024"/>
      <c r="G182" s="1024"/>
      <c r="H182" s="1024"/>
      <c r="I182" s="1024"/>
      <c r="J182" s="1024"/>
      <c r="K182" s="1024"/>
      <c r="L182" s="1024"/>
      <c r="M182" s="1024"/>
      <c r="N182" s="1024"/>
      <c r="O182" s="1024"/>
      <c r="P182" s="1024"/>
      <c r="Q182" s="1024"/>
      <c r="R182" s="1024"/>
      <c r="S182" s="1024"/>
      <c r="T182" s="1024"/>
      <c r="U182" s="1024"/>
      <c r="V182" s="1024"/>
      <c r="W182" s="1024"/>
      <c r="X182" s="1024"/>
      <c r="Y182" s="1024"/>
      <c r="Z182" s="1024"/>
      <c r="AA182" s="1024"/>
      <c r="AB182" s="1024"/>
      <c r="AC182" s="1024"/>
      <c r="AD182" s="1024"/>
      <c r="AE182" s="1024"/>
      <c r="AF182" s="1024"/>
      <c r="AG182" s="1024"/>
      <c r="AH182" s="1024"/>
      <c r="AI182" s="1024"/>
      <c r="AJ182" s="1024"/>
      <c r="AK182" s="1024"/>
      <c r="AL182" s="1024"/>
      <c r="AM182" s="1024"/>
      <c r="AN182" s="1024"/>
      <c r="AO182" s="1024"/>
      <c r="AP182" s="1024"/>
      <c r="AQ182" s="1024"/>
      <c r="AR182" s="1024"/>
      <c r="AS182" s="1024"/>
      <c r="AT182" s="1024"/>
      <c r="AU182" s="1024"/>
      <c r="AV182" s="1024"/>
      <c r="AW182" s="1024"/>
      <c r="AX182" s="1024"/>
      <c r="AY182" s="1024"/>
      <c r="AZ182" s="1024"/>
      <c r="BA182" s="1024"/>
      <c r="BB182" s="1024"/>
      <c r="BC182" s="1024"/>
      <c r="BD182" s="1024"/>
      <c r="BE182" s="1024"/>
      <c r="BF182" s="1024"/>
      <c r="BG182" s="1024"/>
      <c r="BH182" s="1024"/>
      <c r="BI182" s="1024"/>
      <c r="BJ182" s="1024"/>
      <c r="BK182" s="1024"/>
      <c r="BL182" s="1024"/>
      <c r="BM182" s="1024"/>
      <c r="BN182" s="1024"/>
      <c r="BO182" s="1024"/>
      <c r="BP182" s="1024"/>
      <c r="BQ182" s="1024"/>
      <c r="BR182" s="1024"/>
      <c r="BS182" s="1024"/>
      <c r="BT182" s="1024"/>
      <c r="BU182" s="1024"/>
      <c r="BV182" s="1024"/>
      <c r="BW182" s="1024"/>
      <c r="BX182" s="1024"/>
      <c r="BY182" s="1024"/>
      <c r="BZ182" s="1024"/>
      <c r="CA182" s="1024"/>
      <c r="CB182" s="1024"/>
      <c r="CC182" s="1024"/>
      <c r="CD182" s="1024"/>
      <c r="CE182" s="1024"/>
      <c r="CF182" s="1024"/>
      <c r="CG182" s="1024"/>
      <c r="CH182" s="1024"/>
      <c r="CI182" s="1024"/>
      <c r="CJ182" s="1024"/>
      <c r="CK182" s="1024"/>
      <c r="CL182" s="1024"/>
      <c r="CM182" s="1024"/>
      <c r="CN182" s="1024"/>
      <c r="CO182" s="1024"/>
      <c r="CP182" s="1024"/>
      <c r="CQ182" s="1024"/>
      <c r="CR182" s="1024"/>
      <c r="CS182" s="1024"/>
      <c r="CT182" s="1024"/>
      <c r="CU182" s="1024"/>
      <c r="CV182" s="1024"/>
      <c r="CW182" s="1024"/>
      <c r="CX182" s="1024"/>
      <c r="CY182" s="1024"/>
      <c r="CZ182" s="1024"/>
      <c r="DA182" s="1024"/>
      <c r="DB182" s="1024"/>
      <c r="DC182" s="1024"/>
      <c r="DD182" s="1024"/>
      <c r="DE182" s="1024"/>
      <c r="DF182" s="1024"/>
      <c r="DG182" s="1024"/>
      <c r="DH182" s="1024"/>
      <c r="DI182" s="1024"/>
      <c r="DJ182" s="1024"/>
      <c r="DK182" s="1024"/>
      <c r="DL182" s="1024"/>
      <c r="DM182" s="1024"/>
      <c r="DN182" s="1024"/>
      <c r="DO182" s="1024"/>
      <c r="DP182" s="1024"/>
      <c r="DQ182" s="1024"/>
      <c r="DR182" s="1024"/>
      <c r="DS182" s="1024"/>
      <c r="DT182" s="1024"/>
      <c r="DU182" s="1024"/>
      <c r="DV182" s="1024"/>
      <c r="DW182" s="1024"/>
      <c r="DX182" s="1024"/>
      <c r="DY182" s="1024"/>
      <c r="DZ182" s="1024"/>
      <c r="EA182" s="1024"/>
      <c r="EB182" s="1024"/>
      <c r="EC182" s="1024"/>
      <c r="ED182" s="1024"/>
      <c r="EE182" s="1024"/>
      <c r="EF182" s="1024"/>
      <c r="EG182" s="1024"/>
      <c r="EH182" s="1024"/>
      <c r="EI182" s="1024"/>
      <c r="EJ182" s="1024"/>
      <c r="EK182" s="1024"/>
      <c r="EL182" s="1024"/>
      <c r="EM182" s="1024"/>
      <c r="EN182" s="1024"/>
      <c r="EO182" s="1024"/>
      <c r="EP182" s="1024"/>
      <c r="EQ182" s="1024"/>
      <c r="ER182" s="1024"/>
      <c r="ES182" s="1024"/>
      <c r="ET182" s="1024"/>
      <c r="EU182" s="1024"/>
      <c r="EV182" s="1024"/>
      <c r="EW182" s="1024"/>
    </row>
    <row r="183" spans="2:153" ht="12.75" customHeight="1" x14ac:dyDescent="0.25">
      <c r="B183" s="1024"/>
      <c r="C183" s="1024"/>
      <c r="D183" s="1024"/>
      <c r="E183" s="1024"/>
      <c r="F183" s="1024"/>
      <c r="G183" s="1024"/>
      <c r="H183" s="1024"/>
      <c r="I183" s="1024"/>
      <c r="J183" s="1024"/>
      <c r="K183" s="1024"/>
      <c r="L183" s="1024"/>
      <c r="M183" s="1024"/>
      <c r="N183" s="1024"/>
      <c r="O183" s="1024"/>
      <c r="P183" s="1024"/>
      <c r="Q183" s="1024"/>
      <c r="R183" s="1024"/>
      <c r="S183" s="1024"/>
      <c r="T183" s="1024"/>
      <c r="U183" s="1024"/>
      <c r="V183" s="1024"/>
      <c r="W183" s="1024"/>
      <c r="X183" s="1024"/>
      <c r="Y183" s="1024"/>
      <c r="Z183" s="1024"/>
      <c r="AA183" s="1024"/>
      <c r="AB183" s="1024"/>
      <c r="AC183" s="1024"/>
      <c r="AD183" s="1024"/>
      <c r="AE183" s="1024"/>
      <c r="AF183" s="1024"/>
      <c r="AG183" s="1024"/>
      <c r="AH183" s="1024"/>
      <c r="AI183" s="1024"/>
      <c r="AJ183" s="1024"/>
      <c r="AK183" s="1024"/>
      <c r="AL183" s="1024"/>
      <c r="AM183" s="1024"/>
      <c r="AN183" s="1024"/>
      <c r="AO183" s="1024"/>
      <c r="AP183" s="1024"/>
      <c r="AQ183" s="1024"/>
      <c r="AR183" s="1024"/>
      <c r="AS183" s="1024"/>
      <c r="AT183" s="1024"/>
      <c r="AU183" s="1024"/>
      <c r="AV183" s="1024"/>
      <c r="AW183" s="1024"/>
      <c r="AX183" s="1024"/>
      <c r="AY183" s="1024"/>
      <c r="AZ183" s="1024"/>
      <c r="BA183" s="1024"/>
      <c r="BB183" s="1024"/>
      <c r="BC183" s="1024"/>
      <c r="BD183" s="1024"/>
      <c r="BE183" s="1024"/>
      <c r="BF183" s="1024"/>
      <c r="BG183" s="1024"/>
      <c r="BH183" s="1024"/>
      <c r="BI183" s="1024"/>
      <c r="BJ183" s="1024"/>
      <c r="BK183" s="1024"/>
      <c r="BL183" s="1024"/>
      <c r="BM183" s="1024"/>
      <c r="BN183" s="1024"/>
      <c r="BO183" s="1024"/>
      <c r="BP183" s="1024"/>
      <c r="BQ183" s="1024"/>
      <c r="BR183" s="1024"/>
      <c r="BS183" s="1024"/>
      <c r="BT183" s="1024"/>
      <c r="BU183" s="1024"/>
      <c r="BV183" s="1024"/>
      <c r="BW183" s="1024"/>
      <c r="BX183" s="1024"/>
      <c r="BY183" s="1024"/>
      <c r="BZ183" s="1024"/>
      <c r="CA183" s="1024"/>
      <c r="CB183" s="1024"/>
      <c r="CC183" s="1024"/>
      <c r="CD183" s="1024"/>
      <c r="CE183" s="1024"/>
      <c r="CF183" s="1024"/>
      <c r="CG183" s="1024"/>
      <c r="CH183" s="1024"/>
      <c r="CI183" s="1024"/>
      <c r="CJ183" s="1024"/>
      <c r="CK183" s="1024"/>
      <c r="CL183" s="1024"/>
      <c r="CM183" s="1024"/>
      <c r="CN183" s="1024"/>
      <c r="CO183" s="1024"/>
      <c r="CP183" s="1024"/>
      <c r="CQ183" s="1024"/>
      <c r="CR183" s="1024"/>
      <c r="CS183" s="1024"/>
      <c r="CT183" s="1024"/>
      <c r="CU183" s="1024"/>
      <c r="CV183" s="1024"/>
      <c r="CW183" s="1024"/>
      <c r="CX183" s="1024"/>
      <c r="CY183" s="1024"/>
      <c r="CZ183" s="1024"/>
      <c r="DA183" s="1024"/>
      <c r="DB183" s="1024"/>
      <c r="DC183" s="1024"/>
      <c r="DD183" s="1024"/>
      <c r="DE183" s="1024"/>
      <c r="DF183" s="1024"/>
      <c r="DG183" s="1024"/>
      <c r="DH183" s="1024"/>
      <c r="DI183" s="1024"/>
      <c r="DJ183" s="1024"/>
      <c r="DK183" s="1024"/>
      <c r="DL183" s="1024"/>
      <c r="DM183" s="1024"/>
      <c r="DN183" s="1024"/>
      <c r="DO183" s="1024"/>
      <c r="DP183" s="1024"/>
      <c r="DQ183" s="1024"/>
      <c r="DR183" s="1024"/>
      <c r="DS183" s="1024"/>
      <c r="DT183" s="1024"/>
      <c r="DU183" s="1024"/>
      <c r="DV183" s="1024"/>
      <c r="DW183" s="1024"/>
      <c r="DX183" s="1024"/>
      <c r="DY183" s="1024"/>
      <c r="DZ183" s="1024"/>
      <c r="EA183" s="1024"/>
      <c r="EB183" s="1024"/>
      <c r="EC183" s="1024"/>
      <c r="ED183" s="1024"/>
      <c r="EE183" s="1024"/>
      <c r="EF183" s="1024"/>
      <c r="EG183" s="1024"/>
      <c r="EH183" s="1024"/>
      <c r="EI183" s="1024"/>
      <c r="EJ183" s="1024"/>
      <c r="EK183" s="1024"/>
      <c r="EL183" s="1024"/>
      <c r="EM183" s="1024"/>
      <c r="EN183" s="1024"/>
      <c r="EO183" s="1024"/>
      <c r="EP183" s="1024"/>
      <c r="EQ183" s="1024"/>
      <c r="ER183" s="1024"/>
      <c r="ES183" s="1024"/>
      <c r="ET183" s="1024"/>
      <c r="EU183" s="1024"/>
      <c r="EV183" s="1024"/>
      <c r="EW183" s="1024"/>
    </row>
    <row r="184" spans="2:153" ht="12.75" customHeight="1" x14ac:dyDescent="0.25">
      <c r="B184" s="1024"/>
      <c r="C184" s="1024"/>
      <c r="D184" s="1024"/>
      <c r="E184" s="1024"/>
      <c r="F184" s="1024"/>
      <c r="G184" s="1024"/>
      <c r="H184" s="1024"/>
      <c r="I184" s="1024"/>
      <c r="J184" s="1024"/>
      <c r="K184" s="1024"/>
      <c r="L184" s="1024"/>
      <c r="M184" s="1024"/>
      <c r="N184" s="1024"/>
      <c r="O184" s="1024"/>
      <c r="P184" s="1024"/>
      <c r="Q184" s="1024"/>
      <c r="R184" s="1024"/>
      <c r="S184" s="1024"/>
      <c r="T184" s="1024"/>
      <c r="U184" s="1024"/>
      <c r="V184" s="1024"/>
      <c r="W184" s="1024"/>
      <c r="X184" s="1024"/>
      <c r="Y184" s="1024"/>
      <c r="Z184" s="1024"/>
      <c r="AA184" s="1024"/>
      <c r="AB184" s="1024"/>
      <c r="AC184" s="1024"/>
      <c r="AD184" s="1024"/>
      <c r="AE184" s="1024"/>
      <c r="AF184" s="1024"/>
      <c r="AG184" s="1024"/>
      <c r="AH184" s="1024"/>
      <c r="AI184" s="1024"/>
      <c r="AJ184" s="1024"/>
      <c r="AK184" s="1024"/>
      <c r="AL184" s="1024"/>
      <c r="AM184" s="1024"/>
      <c r="AN184" s="1024"/>
      <c r="AO184" s="1024"/>
      <c r="AP184" s="1024"/>
      <c r="AQ184" s="1024"/>
      <c r="AR184" s="1024"/>
      <c r="AS184" s="1024"/>
      <c r="AT184" s="1024"/>
      <c r="AU184" s="1024"/>
      <c r="AV184" s="1024"/>
      <c r="AW184" s="1024"/>
      <c r="AX184" s="1024"/>
      <c r="AY184" s="1024"/>
      <c r="AZ184" s="1024"/>
      <c r="BA184" s="1024"/>
      <c r="BB184" s="1024"/>
      <c r="BC184" s="1024"/>
      <c r="BD184" s="1024"/>
      <c r="BE184" s="1024"/>
      <c r="BF184" s="1024"/>
      <c r="BG184" s="1024"/>
      <c r="BH184" s="1024"/>
      <c r="BI184" s="1024"/>
      <c r="BJ184" s="1024"/>
      <c r="BK184" s="1024"/>
      <c r="BL184" s="1024"/>
      <c r="BM184" s="1024"/>
      <c r="BN184" s="1024"/>
      <c r="BO184" s="1024"/>
      <c r="BP184" s="1024"/>
      <c r="BQ184" s="1024"/>
      <c r="BR184" s="1024"/>
      <c r="BS184" s="1024"/>
      <c r="BT184" s="1024"/>
      <c r="BU184" s="1024"/>
      <c r="BV184" s="1024"/>
      <c r="BW184" s="1024"/>
      <c r="BX184" s="1024"/>
      <c r="BY184" s="1024"/>
      <c r="BZ184" s="1024"/>
      <c r="CA184" s="1024"/>
      <c r="CB184" s="1024"/>
      <c r="CC184" s="1024"/>
      <c r="CD184" s="1024"/>
      <c r="CE184" s="1024"/>
      <c r="CF184" s="1024"/>
      <c r="CG184" s="1024"/>
      <c r="CH184" s="1024"/>
      <c r="CI184" s="1024"/>
      <c r="CJ184" s="1024"/>
      <c r="CK184" s="1024"/>
      <c r="CL184" s="1024"/>
      <c r="CM184" s="1024"/>
      <c r="CN184" s="1024"/>
      <c r="CO184" s="1024"/>
      <c r="CP184" s="1024"/>
      <c r="CQ184" s="1024"/>
      <c r="CR184" s="1024"/>
      <c r="CS184" s="1024"/>
      <c r="CT184" s="1024"/>
      <c r="CU184" s="1024"/>
      <c r="CV184" s="1024"/>
      <c r="CW184" s="1024"/>
      <c r="CX184" s="1024"/>
      <c r="CY184" s="1024"/>
      <c r="CZ184" s="1024"/>
      <c r="DA184" s="1024"/>
      <c r="DB184" s="1024"/>
      <c r="DC184" s="1024"/>
      <c r="DD184" s="1024"/>
      <c r="DE184" s="1024"/>
      <c r="DF184" s="1024"/>
      <c r="DG184" s="1024"/>
      <c r="DH184" s="1024"/>
      <c r="DI184" s="1024"/>
      <c r="DJ184" s="1024"/>
      <c r="DK184" s="1024"/>
      <c r="DL184" s="1024"/>
      <c r="DM184" s="1024"/>
      <c r="DN184" s="1024"/>
      <c r="DO184" s="1024"/>
      <c r="DP184" s="1024"/>
      <c r="DQ184" s="1024"/>
      <c r="DR184" s="1024"/>
      <c r="DS184" s="1024"/>
      <c r="DT184" s="1024"/>
      <c r="DU184" s="1024"/>
      <c r="DV184" s="1024"/>
      <c r="DW184" s="1024"/>
      <c r="DX184" s="1024"/>
      <c r="DY184" s="1024"/>
      <c r="DZ184" s="1024"/>
      <c r="EA184" s="1024"/>
      <c r="EB184" s="1024"/>
      <c r="EC184" s="1024"/>
      <c r="ED184" s="1024"/>
      <c r="EE184" s="1024"/>
      <c r="EF184" s="1024"/>
      <c r="EG184" s="1024"/>
      <c r="EH184" s="1024"/>
      <c r="EI184" s="1024"/>
      <c r="EJ184" s="1024"/>
      <c r="EK184" s="1024"/>
      <c r="EL184" s="1024"/>
      <c r="EM184" s="1024"/>
      <c r="EN184" s="1024"/>
      <c r="EO184" s="1024"/>
      <c r="EP184" s="1024"/>
      <c r="EQ184" s="1024"/>
      <c r="ER184" s="1024"/>
      <c r="ES184" s="1024"/>
      <c r="ET184" s="1024"/>
      <c r="EU184" s="1024"/>
      <c r="EV184" s="1024"/>
      <c r="EW184" s="1024"/>
    </row>
    <row r="185" spans="2:153" ht="12.75" customHeight="1" x14ac:dyDescent="0.25">
      <c r="B185" s="1024"/>
      <c r="C185" s="1024"/>
      <c r="D185" s="1024"/>
      <c r="E185" s="1024"/>
      <c r="F185" s="1024"/>
      <c r="G185" s="1024"/>
      <c r="H185" s="1024"/>
      <c r="I185" s="1024"/>
      <c r="J185" s="1024"/>
      <c r="K185" s="1024"/>
      <c r="L185" s="1024"/>
      <c r="M185" s="1024"/>
      <c r="N185" s="1024"/>
      <c r="O185" s="1024"/>
      <c r="P185" s="1024"/>
      <c r="Q185" s="1024"/>
      <c r="R185" s="1024"/>
      <c r="S185" s="1024"/>
      <c r="T185" s="1024"/>
      <c r="U185" s="1024"/>
      <c r="V185" s="1024"/>
      <c r="W185" s="1024"/>
      <c r="X185" s="1024"/>
      <c r="Y185" s="1024"/>
      <c r="Z185" s="1024"/>
      <c r="AA185" s="1024"/>
      <c r="AB185" s="1024"/>
      <c r="AC185" s="1024"/>
      <c r="AD185" s="1024"/>
      <c r="AE185" s="1024"/>
      <c r="AF185" s="1024"/>
      <c r="AG185" s="1024"/>
      <c r="AH185" s="1024"/>
      <c r="AI185" s="1024"/>
      <c r="AJ185" s="1024"/>
      <c r="AK185" s="1024"/>
      <c r="AL185" s="1024"/>
      <c r="AM185" s="1024"/>
      <c r="AN185" s="1024"/>
      <c r="AO185" s="1024"/>
      <c r="AP185" s="1024"/>
      <c r="AQ185" s="1024"/>
      <c r="AR185" s="1024"/>
      <c r="AS185" s="1024"/>
      <c r="AT185" s="1024"/>
      <c r="AU185" s="1024"/>
      <c r="AV185" s="1024"/>
      <c r="AW185" s="1024"/>
      <c r="AX185" s="1024"/>
      <c r="AY185" s="1024"/>
      <c r="AZ185" s="1024"/>
      <c r="BA185" s="1024"/>
      <c r="BB185" s="1024"/>
      <c r="BC185" s="1024"/>
      <c r="BD185" s="1024"/>
      <c r="BE185" s="1024"/>
      <c r="BF185" s="1024"/>
      <c r="BG185" s="1024"/>
      <c r="BH185" s="1024"/>
      <c r="BI185" s="1024"/>
      <c r="BJ185" s="1024"/>
      <c r="BK185" s="1024"/>
      <c r="BL185" s="1024"/>
      <c r="BM185" s="1024"/>
      <c r="BN185" s="1024"/>
      <c r="BO185" s="1024"/>
      <c r="BP185" s="1024"/>
      <c r="BQ185" s="1024"/>
      <c r="BR185" s="1024"/>
      <c r="BS185" s="1024"/>
      <c r="BT185" s="1024"/>
      <c r="BU185" s="1024"/>
      <c r="BV185" s="1024"/>
      <c r="BW185" s="1024"/>
      <c r="BX185" s="1024"/>
      <c r="BY185" s="1024"/>
      <c r="BZ185" s="1024"/>
      <c r="CA185" s="1024"/>
      <c r="CB185" s="1024"/>
      <c r="CC185" s="1024"/>
      <c r="CD185" s="1024"/>
      <c r="CE185" s="1024"/>
      <c r="CF185" s="1024"/>
      <c r="CG185" s="1024"/>
      <c r="CH185" s="1024"/>
      <c r="CI185" s="1024"/>
      <c r="CJ185" s="1024"/>
      <c r="CK185" s="1024"/>
      <c r="CL185" s="1024"/>
      <c r="CM185" s="1024"/>
      <c r="CN185" s="1024"/>
      <c r="CO185" s="1024"/>
      <c r="CP185" s="1024"/>
      <c r="CQ185" s="1024"/>
      <c r="CR185" s="1024"/>
      <c r="CS185" s="1024"/>
      <c r="CT185" s="1024"/>
      <c r="CU185" s="1024"/>
      <c r="CV185" s="1024"/>
      <c r="CW185" s="1024"/>
      <c r="CX185" s="1024"/>
      <c r="CY185" s="1024"/>
      <c r="CZ185" s="1024"/>
      <c r="DA185" s="1024"/>
      <c r="DB185" s="1024"/>
      <c r="DC185" s="1024"/>
      <c r="DD185" s="1024"/>
      <c r="DE185" s="1024"/>
      <c r="DF185" s="1024"/>
      <c r="DG185" s="1024"/>
      <c r="DH185" s="1024"/>
      <c r="DI185" s="1024"/>
      <c r="DJ185" s="1024"/>
      <c r="DK185" s="1024"/>
      <c r="DL185" s="1024"/>
      <c r="DM185" s="1024"/>
      <c r="DN185" s="1024"/>
      <c r="DO185" s="1024"/>
      <c r="DP185" s="1024"/>
      <c r="DQ185" s="1024"/>
      <c r="DR185" s="1024"/>
      <c r="DS185" s="1024"/>
      <c r="DT185" s="1024"/>
      <c r="DU185" s="1024"/>
      <c r="DV185" s="1024"/>
      <c r="DW185" s="1024"/>
      <c r="DX185" s="1024"/>
      <c r="DY185" s="1024"/>
      <c r="DZ185" s="1024"/>
      <c r="EA185" s="1024"/>
      <c r="EB185" s="1024"/>
      <c r="EC185" s="1024"/>
      <c r="ED185" s="1024"/>
      <c r="EE185" s="1024"/>
      <c r="EF185" s="1024"/>
      <c r="EG185" s="1024"/>
      <c r="EH185" s="1024"/>
      <c r="EI185" s="1024"/>
      <c r="EJ185" s="1024"/>
      <c r="EK185" s="1024"/>
      <c r="EL185" s="1024"/>
      <c r="EM185" s="1024"/>
      <c r="EN185" s="1024"/>
      <c r="EO185" s="1024"/>
      <c r="EP185" s="1024"/>
      <c r="EQ185" s="1024"/>
      <c r="ER185" s="1024"/>
      <c r="ES185" s="1024"/>
      <c r="ET185" s="1024"/>
      <c r="EU185" s="1024"/>
      <c r="EV185" s="1024"/>
      <c r="EW185" s="1024"/>
    </row>
    <row r="186" spans="2:153" ht="12.75" customHeight="1" x14ac:dyDescent="0.25">
      <c r="B186" s="1024"/>
      <c r="C186" s="1024"/>
      <c r="D186" s="1024"/>
      <c r="E186" s="1024"/>
      <c r="F186" s="1024"/>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4"/>
      <c r="AK186" s="1024"/>
      <c r="AL186" s="1024"/>
      <c r="AM186" s="1024"/>
      <c r="AN186" s="1024"/>
      <c r="AO186" s="1024"/>
      <c r="AP186" s="1024"/>
      <c r="AQ186" s="1024"/>
      <c r="AR186" s="1024"/>
      <c r="AS186" s="1024"/>
      <c r="AT186" s="1024"/>
      <c r="AU186" s="1024"/>
      <c r="AV186" s="1024"/>
      <c r="AW186" s="1024"/>
      <c r="AX186" s="1024"/>
      <c r="AY186" s="1024"/>
      <c r="AZ186" s="1024"/>
      <c r="BA186" s="1024"/>
      <c r="BB186" s="1024"/>
      <c r="BC186" s="1024"/>
      <c r="BD186" s="1024"/>
      <c r="BE186" s="1024"/>
      <c r="BF186" s="1024"/>
      <c r="BG186" s="1024"/>
      <c r="BH186" s="1024"/>
      <c r="BI186" s="1024"/>
      <c r="BJ186" s="1024"/>
      <c r="BK186" s="1024"/>
      <c r="BL186" s="1024"/>
      <c r="BM186" s="1024"/>
      <c r="BN186" s="1024"/>
      <c r="BO186" s="1024"/>
      <c r="BP186" s="1024"/>
      <c r="BQ186" s="1024"/>
      <c r="BR186" s="1024"/>
      <c r="BS186" s="1024"/>
      <c r="BT186" s="1024"/>
      <c r="BU186" s="1024"/>
      <c r="BV186" s="1024"/>
      <c r="BW186" s="1024"/>
      <c r="BX186" s="1024"/>
      <c r="BY186" s="1024"/>
      <c r="BZ186" s="1024"/>
      <c r="CA186" s="1024"/>
      <c r="CB186" s="1024"/>
      <c r="CC186" s="1024"/>
      <c r="CD186" s="1024"/>
      <c r="CE186" s="1024"/>
      <c r="CF186" s="1024"/>
      <c r="CG186" s="1024"/>
      <c r="CH186" s="1024"/>
      <c r="CI186" s="1024"/>
      <c r="CJ186" s="1024"/>
      <c r="CK186" s="1024"/>
      <c r="CL186" s="1024"/>
      <c r="CM186" s="1024"/>
      <c r="CN186" s="1024"/>
      <c r="CO186" s="1024"/>
      <c r="CP186" s="1024"/>
      <c r="CQ186" s="1024"/>
      <c r="CR186" s="1024"/>
      <c r="CS186" s="1024"/>
      <c r="CT186" s="1024"/>
      <c r="CU186" s="1024"/>
      <c r="CV186" s="1024"/>
      <c r="CW186" s="1024"/>
      <c r="CX186" s="1024"/>
      <c r="CY186" s="1024"/>
      <c r="CZ186" s="1024"/>
      <c r="DA186" s="1024"/>
      <c r="DB186" s="1024"/>
      <c r="DC186" s="1024"/>
      <c r="DD186" s="1024"/>
      <c r="DE186" s="1024"/>
      <c r="DF186" s="1024"/>
      <c r="DG186" s="1024"/>
      <c r="DH186" s="1024"/>
      <c r="DI186" s="1024"/>
      <c r="DJ186" s="1024"/>
      <c r="DK186" s="1024"/>
      <c r="DL186" s="1024"/>
      <c r="DM186" s="1024"/>
      <c r="DN186" s="1024"/>
      <c r="DO186" s="1024"/>
      <c r="DP186" s="1024"/>
      <c r="DQ186" s="1024"/>
      <c r="DR186" s="1024"/>
      <c r="DS186" s="1024"/>
      <c r="DT186" s="1024"/>
      <c r="DU186" s="1024"/>
      <c r="DV186" s="1024"/>
      <c r="DW186" s="1024"/>
      <c r="DX186" s="1024"/>
      <c r="DY186" s="1024"/>
      <c r="DZ186" s="1024"/>
      <c r="EA186" s="1024"/>
      <c r="EB186" s="1024"/>
      <c r="EC186" s="1024"/>
      <c r="ED186" s="1024"/>
      <c r="EE186" s="1024"/>
      <c r="EF186" s="1024"/>
      <c r="EG186" s="1024"/>
      <c r="EH186" s="1024"/>
      <c r="EI186" s="1024"/>
      <c r="EJ186" s="1024"/>
      <c r="EK186" s="1024"/>
      <c r="EL186" s="1024"/>
      <c r="EM186" s="1024"/>
      <c r="EN186" s="1024"/>
      <c r="EO186" s="1024"/>
      <c r="EP186" s="1024"/>
      <c r="EQ186" s="1024"/>
      <c r="ER186" s="1024"/>
      <c r="ES186" s="1024"/>
      <c r="ET186" s="1024"/>
      <c r="EU186" s="1024"/>
      <c r="EV186" s="1024"/>
      <c r="EW186" s="1024"/>
    </row>
    <row r="187" spans="2:153" ht="12.75" customHeight="1" x14ac:dyDescent="0.25">
      <c r="B187" s="1024"/>
      <c r="C187" s="1024"/>
      <c r="D187" s="1024"/>
      <c r="E187" s="1024"/>
      <c r="F187" s="1024"/>
      <c r="G187" s="1024"/>
      <c r="H187" s="1024"/>
      <c r="I187" s="1024"/>
      <c r="J187" s="1024"/>
      <c r="K187" s="1024"/>
      <c r="L187" s="1024"/>
      <c r="M187" s="1024"/>
      <c r="N187" s="1024"/>
      <c r="O187" s="1024"/>
      <c r="P187" s="1024"/>
      <c r="Q187" s="1024"/>
      <c r="R187" s="1024"/>
      <c r="S187" s="1024"/>
      <c r="T187" s="1024"/>
      <c r="U187" s="1024"/>
      <c r="V187" s="1024"/>
      <c r="W187" s="1024"/>
      <c r="X187" s="1024"/>
      <c r="Y187" s="1024"/>
      <c r="Z187" s="1024"/>
      <c r="AA187" s="1024"/>
      <c r="AB187" s="1024"/>
      <c r="AC187" s="1024"/>
      <c r="AD187" s="1024"/>
      <c r="AE187" s="1024"/>
      <c r="AF187" s="1024"/>
      <c r="AG187" s="1024"/>
      <c r="AH187" s="1024"/>
      <c r="AI187" s="1024"/>
      <c r="AJ187" s="1024"/>
      <c r="AK187" s="1024"/>
      <c r="AL187" s="1024"/>
      <c r="AM187" s="1024"/>
      <c r="AN187" s="1024"/>
      <c r="AO187" s="1024"/>
      <c r="AP187" s="1024"/>
      <c r="AQ187" s="1024"/>
      <c r="AR187" s="1024"/>
      <c r="AS187" s="1024"/>
      <c r="AT187" s="1024"/>
      <c r="AU187" s="1024"/>
      <c r="AV187" s="1024"/>
      <c r="AW187" s="1024"/>
      <c r="AX187" s="1024"/>
      <c r="AY187" s="1024"/>
      <c r="AZ187" s="1024"/>
      <c r="BA187" s="1024"/>
      <c r="BB187" s="1024"/>
      <c r="BC187" s="1024"/>
      <c r="BD187" s="1024"/>
      <c r="BE187" s="1024"/>
      <c r="BF187" s="1024"/>
      <c r="BG187" s="1024"/>
      <c r="BH187" s="1024"/>
      <c r="BI187" s="1024"/>
      <c r="BJ187" s="1024"/>
      <c r="BK187" s="1024"/>
      <c r="BL187" s="1024"/>
      <c r="BM187" s="1024"/>
      <c r="BN187" s="1024"/>
      <c r="BO187" s="1024"/>
      <c r="BP187" s="1024"/>
      <c r="BQ187" s="1024"/>
      <c r="BR187" s="1024"/>
      <c r="BS187" s="1024"/>
      <c r="BT187" s="1024"/>
      <c r="BU187" s="1024"/>
      <c r="BV187" s="1024"/>
      <c r="BW187" s="1024"/>
      <c r="BX187" s="1024"/>
      <c r="BY187" s="1024"/>
      <c r="BZ187" s="1024"/>
      <c r="CA187" s="1024"/>
      <c r="CB187" s="1024"/>
      <c r="CC187" s="1024"/>
      <c r="CD187" s="1024"/>
      <c r="CE187" s="1024"/>
      <c r="CF187" s="1024"/>
      <c r="CG187" s="1024"/>
      <c r="CH187" s="1024"/>
      <c r="CI187" s="1024"/>
      <c r="CJ187" s="1024"/>
      <c r="CK187" s="1024"/>
      <c r="CL187" s="1024"/>
      <c r="CM187" s="1024"/>
      <c r="CN187" s="1024"/>
      <c r="CO187" s="1024"/>
      <c r="CP187" s="1024"/>
      <c r="CQ187" s="1024"/>
      <c r="CR187" s="1024"/>
      <c r="CS187" s="1024"/>
      <c r="CT187" s="1024"/>
      <c r="CU187" s="1024"/>
      <c r="CV187" s="1024"/>
      <c r="CW187" s="1024"/>
      <c r="CX187" s="1024"/>
      <c r="CY187" s="1024"/>
      <c r="CZ187" s="1024"/>
      <c r="DA187" s="1024"/>
      <c r="DB187" s="1024"/>
      <c r="DC187" s="1024"/>
      <c r="DD187" s="1024"/>
      <c r="DE187" s="1024"/>
      <c r="DF187" s="1024"/>
      <c r="DG187" s="1024"/>
      <c r="DH187" s="1024"/>
      <c r="DI187" s="1024"/>
      <c r="DJ187" s="1024"/>
      <c r="DK187" s="1024"/>
      <c r="DL187" s="1024"/>
      <c r="DM187" s="1024"/>
      <c r="DN187" s="1024"/>
      <c r="DO187" s="1024"/>
      <c r="DP187" s="1024"/>
      <c r="DQ187" s="1024"/>
      <c r="DR187" s="1024"/>
      <c r="DS187" s="1024"/>
      <c r="DT187" s="1024"/>
      <c r="DU187" s="1024"/>
      <c r="DV187" s="1024"/>
      <c r="DW187" s="1024"/>
      <c r="DX187" s="1024"/>
      <c r="DY187" s="1024"/>
      <c r="DZ187" s="1024"/>
      <c r="EA187" s="1024"/>
      <c r="EB187" s="1024"/>
      <c r="EC187" s="1024"/>
      <c r="ED187" s="1024"/>
      <c r="EE187" s="1024"/>
      <c r="EF187" s="1024"/>
      <c r="EG187" s="1024"/>
      <c r="EH187" s="1024"/>
      <c r="EI187" s="1024"/>
      <c r="EJ187" s="1024"/>
      <c r="EK187" s="1024"/>
      <c r="EL187" s="1024"/>
      <c r="EM187" s="1024"/>
      <c r="EN187" s="1024"/>
      <c r="EO187" s="1024"/>
      <c r="EP187" s="1024"/>
      <c r="EQ187" s="1024"/>
      <c r="ER187" s="1024"/>
      <c r="ES187" s="1024"/>
      <c r="ET187" s="1024"/>
      <c r="EU187" s="1024"/>
      <c r="EV187" s="1024"/>
      <c r="EW187" s="1024"/>
    </row>
    <row r="188" spans="2:153" ht="12.75" customHeight="1" x14ac:dyDescent="0.25">
      <c r="B188" s="1024"/>
      <c r="C188" s="1024"/>
      <c r="D188" s="1024"/>
      <c r="E188" s="1024"/>
      <c r="F188" s="1024"/>
      <c r="G188" s="1024"/>
      <c r="H188" s="1024"/>
      <c r="I188" s="1024"/>
      <c r="J188" s="1024"/>
      <c r="K188" s="1024"/>
      <c r="L188" s="1024"/>
      <c r="M188" s="1024"/>
      <c r="N188" s="1024"/>
      <c r="O188" s="1024"/>
      <c r="P188" s="1024"/>
      <c r="Q188" s="1024"/>
      <c r="R188" s="1024"/>
      <c r="S188" s="1024"/>
      <c r="T188" s="1024"/>
      <c r="U188" s="1024"/>
      <c r="V188" s="1024"/>
      <c r="W188" s="1024"/>
      <c r="X188" s="1024"/>
      <c r="Y188" s="1024"/>
      <c r="Z188" s="1024"/>
      <c r="AA188" s="1024"/>
      <c r="AB188" s="1024"/>
      <c r="AC188" s="1024"/>
      <c r="AD188" s="1024"/>
      <c r="AE188" s="1024"/>
      <c r="AF188" s="1024"/>
      <c r="AG188" s="1024"/>
      <c r="AH188" s="1024"/>
      <c r="AI188" s="1024"/>
      <c r="AJ188" s="1024"/>
      <c r="AK188" s="1024"/>
      <c r="AL188" s="1024"/>
      <c r="AM188" s="1024"/>
      <c r="AN188" s="1024"/>
      <c r="AO188" s="1024"/>
      <c r="AP188" s="1024"/>
      <c r="AQ188" s="1024"/>
      <c r="AR188" s="1024"/>
      <c r="AS188" s="1024"/>
      <c r="AT188" s="1024"/>
      <c r="AU188" s="1024"/>
      <c r="AV188" s="1024"/>
      <c r="AW188" s="1024"/>
      <c r="AX188" s="1024"/>
      <c r="AY188" s="1024"/>
      <c r="AZ188" s="1024"/>
      <c r="BA188" s="1024"/>
      <c r="BB188" s="1024"/>
      <c r="BC188" s="1024"/>
      <c r="BD188" s="1024"/>
      <c r="BE188" s="1024"/>
      <c r="BF188" s="1024"/>
      <c r="BG188" s="1024"/>
      <c r="BH188" s="1024"/>
      <c r="BI188" s="1024"/>
      <c r="BJ188" s="1024"/>
      <c r="BK188" s="1024"/>
      <c r="BL188" s="1024"/>
      <c r="BM188" s="1024"/>
      <c r="BN188" s="1024"/>
      <c r="BO188" s="1024"/>
      <c r="BP188" s="1024"/>
      <c r="BQ188" s="1024"/>
      <c r="BR188" s="1024"/>
      <c r="BS188" s="1024"/>
      <c r="BT188" s="1024"/>
      <c r="BU188" s="1024"/>
      <c r="BV188" s="1024"/>
      <c r="BW188" s="1024"/>
      <c r="BX188" s="1024"/>
      <c r="BY188" s="1024"/>
      <c r="BZ188" s="1024"/>
      <c r="CA188" s="1024"/>
      <c r="CB188" s="1024"/>
      <c r="CC188" s="1024"/>
      <c r="CD188" s="1024"/>
      <c r="CE188" s="1024"/>
      <c r="CF188" s="1024"/>
      <c r="CG188" s="1024"/>
      <c r="CH188" s="1024"/>
      <c r="CI188" s="1024"/>
      <c r="CJ188" s="1024"/>
      <c r="CK188" s="1024"/>
      <c r="CL188" s="1024"/>
      <c r="CM188" s="1024"/>
      <c r="CN188" s="1024"/>
      <c r="CO188" s="1024"/>
      <c r="CP188" s="1024"/>
      <c r="CQ188" s="1024"/>
      <c r="CR188" s="1024"/>
      <c r="CS188" s="1024"/>
      <c r="CT188" s="1024"/>
      <c r="CU188" s="1024"/>
      <c r="CV188" s="1024"/>
      <c r="CW188" s="1024"/>
      <c r="CX188" s="1024"/>
      <c r="CY188" s="1024"/>
      <c r="CZ188" s="1024"/>
      <c r="DA188" s="1024"/>
      <c r="DB188" s="1024"/>
      <c r="DC188" s="1024"/>
      <c r="DD188" s="1024"/>
      <c r="DE188" s="1024"/>
      <c r="DF188" s="1024"/>
      <c r="DG188" s="1024"/>
      <c r="DH188" s="1024"/>
      <c r="DI188" s="1024"/>
      <c r="DJ188" s="1024"/>
      <c r="DK188" s="1024"/>
      <c r="DL188" s="1024"/>
      <c r="DM188" s="1024"/>
      <c r="DN188" s="1024"/>
      <c r="DO188" s="1024"/>
      <c r="DP188" s="1024"/>
      <c r="DQ188" s="1024"/>
      <c r="DR188" s="1024"/>
      <c r="DS188" s="1024"/>
      <c r="DT188" s="1024"/>
      <c r="DU188" s="1024"/>
      <c r="DV188" s="1024"/>
      <c r="DW188" s="1024"/>
      <c r="DX188" s="1024"/>
      <c r="DY188" s="1024"/>
      <c r="DZ188" s="1024"/>
      <c r="EA188" s="1024"/>
      <c r="EB188" s="1024"/>
      <c r="EC188" s="1024"/>
      <c r="ED188" s="1024"/>
      <c r="EE188" s="1024"/>
      <c r="EF188" s="1024"/>
      <c r="EG188" s="1024"/>
      <c r="EH188" s="1024"/>
      <c r="EI188" s="1024"/>
      <c r="EJ188" s="1024"/>
      <c r="EK188" s="1024"/>
      <c r="EL188" s="1024"/>
      <c r="EM188" s="1024"/>
      <c r="EN188" s="1024"/>
      <c r="EO188" s="1024"/>
      <c r="EP188" s="1024"/>
      <c r="EQ188" s="1024"/>
      <c r="ER188" s="1024"/>
      <c r="ES188" s="1024"/>
      <c r="ET188" s="1024"/>
      <c r="EU188" s="1024"/>
      <c r="EV188" s="1024"/>
      <c r="EW188" s="1024"/>
    </row>
    <row r="189" spans="2:153" ht="12.75" customHeight="1" x14ac:dyDescent="0.25">
      <c r="B189" s="1024"/>
      <c r="C189" s="1024"/>
      <c r="D189" s="1024"/>
      <c r="E189" s="1024"/>
      <c r="F189" s="1024"/>
      <c r="G189" s="1024"/>
      <c r="H189" s="1024"/>
      <c r="I189" s="1024"/>
      <c r="J189" s="1024"/>
      <c r="K189" s="1024"/>
      <c r="L189" s="1024"/>
      <c r="M189" s="1024"/>
      <c r="N189" s="1024"/>
      <c r="O189" s="1024"/>
      <c r="P189" s="1024"/>
      <c r="Q189" s="1024"/>
      <c r="R189" s="1024"/>
      <c r="S189" s="1024"/>
      <c r="T189" s="1024"/>
      <c r="U189" s="1024"/>
      <c r="V189" s="1024"/>
      <c r="W189" s="1024"/>
      <c r="X189" s="1024"/>
      <c r="Y189" s="1024"/>
      <c r="Z189" s="1024"/>
      <c r="AA189" s="1024"/>
      <c r="AB189" s="1024"/>
      <c r="AC189" s="1024"/>
      <c r="AD189" s="1024"/>
      <c r="AE189" s="1024"/>
      <c r="AF189" s="1024"/>
      <c r="AG189" s="1024"/>
      <c r="AH189" s="1024"/>
      <c r="AI189" s="1024"/>
      <c r="AJ189" s="1024"/>
      <c r="AK189" s="1024"/>
      <c r="AL189" s="1024"/>
      <c r="AM189" s="1024"/>
      <c r="AN189" s="1024"/>
      <c r="AO189" s="1024"/>
      <c r="AP189" s="1024"/>
      <c r="AQ189" s="1024"/>
      <c r="AR189" s="1024"/>
      <c r="AS189" s="1024"/>
      <c r="AT189" s="1024"/>
      <c r="AU189" s="1024"/>
      <c r="AV189" s="1024"/>
      <c r="AW189" s="1024"/>
      <c r="AX189" s="1024"/>
      <c r="AY189" s="1024"/>
      <c r="AZ189" s="1024"/>
      <c r="BA189" s="1024"/>
      <c r="BB189" s="1024"/>
      <c r="BC189" s="1024"/>
      <c r="BD189" s="1024"/>
      <c r="BE189" s="1024"/>
      <c r="BF189" s="1024"/>
      <c r="BG189" s="1024"/>
      <c r="BH189" s="1024"/>
      <c r="BI189" s="1024"/>
      <c r="BJ189" s="1024"/>
      <c r="BK189" s="1024"/>
      <c r="BL189" s="1024"/>
      <c r="BM189" s="1024"/>
      <c r="BN189" s="1024"/>
      <c r="BO189" s="1024"/>
      <c r="BP189" s="1024"/>
      <c r="BQ189" s="1024"/>
      <c r="BR189" s="1024"/>
      <c r="BS189" s="1024"/>
      <c r="BT189" s="1024"/>
      <c r="BU189" s="1024"/>
      <c r="BV189" s="1024"/>
      <c r="BW189" s="1024"/>
      <c r="BX189" s="1024"/>
      <c r="BY189" s="1024"/>
      <c r="BZ189" s="1024"/>
      <c r="CA189" s="1024"/>
      <c r="CB189" s="1024"/>
      <c r="CC189" s="1024"/>
      <c r="CD189" s="1024"/>
      <c r="CE189" s="1024"/>
      <c r="CF189" s="1024"/>
      <c r="CG189" s="1024"/>
      <c r="CH189" s="1024"/>
      <c r="CI189" s="1024"/>
      <c r="CJ189" s="1024"/>
      <c r="CK189" s="1024"/>
      <c r="CL189" s="1024"/>
      <c r="CM189" s="1024"/>
      <c r="CN189" s="1024"/>
      <c r="CO189" s="1024"/>
      <c r="CP189" s="1024"/>
      <c r="CQ189" s="1024"/>
      <c r="CR189" s="1024"/>
      <c r="CS189" s="1024"/>
      <c r="CT189" s="1024"/>
      <c r="CU189" s="1024"/>
      <c r="CV189" s="1024"/>
      <c r="CW189" s="1024"/>
      <c r="CX189" s="1024"/>
      <c r="CY189" s="1024"/>
      <c r="CZ189" s="1024"/>
      <c r="DA189" s="1024"/>
      <c r="DB189" s="1024"/>
      <c r="DC189" s="1024"/>
      <c r="DD189" s="1024"/>
      <c r="DE189" s="1024"/>
      <c r="DF189" s="1024"/>
      <c r="DG189" s="1024"/>
      <c r="DH189" s="1024"/>
      <c r="DI189" s="1024"/>
      <c r="DJ189" s="1024"/>
      <c r="DK189" s="1024"/>
      <c r="DL189" s="1024"/>
      <c r="DM189" s="1024"/>
      <c r="DN189" s="1024"/>
      <c r="DO189" s="1024"/>
      <c r="DP189" s="1024"/>
      <c r="DQ189" s="1024"/>
      <c r="DR189" s="1024"/>
      <c r="DS189" s="1024"/>
      <c r="DT189" s="1024"/>
      <c r="DU189" s="1024"/>
      <c r="DV189" s="1024"/>
      <c r="DW189" s="1024"/>
      <c r="DX189" s="1024"/>
      <c r="DY189" s="1024"/>
      <c r="DZ189" s="1024"/>
      <c r="EA189" s="1024"/>
      <c r="EB189" s="1024"/>
      <c r="EC189" s="1024"/>
      <c r="ED189" s="1024"/>
      <c r="EE189" s="1024"/>
      <c r="EF189" s="1024"/>
      <c r="EG189" s="1024"/>
      <c r="EH189" s="1024"/>
      <c r="EI189" s="1024"/>
      <c r="EJ189" s="1024"/>
      <c r="EK189" s="1024"/>
      <c r="EL189" s="1024"/>
      <c r="EM189" s="1024"/>
      <c r="EN189" s="1024"/>
      <c r="EO189" s="1024"/>
      <c r="EP189" s="1024"/>
      <c r="EQ189" s="1024"/>
      <c r="ER189" s="1024"/>
      <c r="ES189" s="1024"/>
      <c r="ET189" s="1024"/>
      <c r="EU189" s="1024"/>
      <c r="EV189" s="1024"/>
      <c r="EW189" s="1024"/>
    </row>
    <row r="190" spans="2:153" ht="12.75" customHeight="1" x14ac:dyDescent="0.25">
      <c r="B190" s="1024"/>
      <c r="C190" s="1024"/>
      <c r="D190" s="1024"/>
      <c r="E190" s="1024"/>
      <c r="F190" s="1024"/>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1024"/>
      <c r="AK190" s="1024"/>
      <c r="AL190" s="1024"/>
      <c r="AM190" s="1024"/>
      <c r="AN190" s="1024"/>
      <c r="AO190" s="1024"/>
      <c r="AP190" s="1024"/>
      <c r="AQ190" s="1024"/>
      <c r="AR190" s="1024"/>
      <c r="AS190" s="1024"/>
      <c r="AT190" s="1024"/>
      <c r="AU190" s="1024"/>
      <c r="AV190" s="1024"/>
      <c r="AW190" s="1024"/>
      <c r="AX190" s="1024"/>
      <c r="AY190" s="1024"/>
      <c r="AZ190" s="1024"/>
      <c r="BA190" s="1024"/>
      <c r="BB190" s="1024"/>
      <c r="BC190" s="1024"/>
      <c r="BD190" s="1024"/>
      <c r="BE190" s="1024"/>
      <c r="BF190" s="1024"/>
      <c r="BG190" s="1024"/>
      <c r="BH190" s="1024"/>
      <c r="BI190" s="1024"/>
      <c r="BJ190" s="1024"/>
      <c r="BK190" s="1024"/>
      <c r="BL190" s="1024"/>
      <c r="BM190" s="1024"/>
      <c r="BN190" s="1024"/>
      <c r="BO190" s="1024"/>
      <c r="BP190" s="1024"/>
      <c r="BQ190" s="1024"/>
      <c r="BR190" s="1024"/>
      <c r="BS190" s="1024"/>
      <c r="BT190" s="1024"/>
      <c r="BU190" s="1024"/>
      <c r="BV190" s="1024"/>
      <c r="BW190" s="1024"/>
      <c r="BX190" s="1024"/>
      <c r="BY190" s="1024"/>
      <c r="BZ190" s="1024"/>
      <c r="CA190" s="1024"/>
      <c r="CB190" s="1024"/>
      <c r="CC190" s="1024"/>
      <c r="CD190" s="1024"/>
      <c r="CE190" s="1024"/>
      <c r="CF190" s="1024"/>
      <c r="CG190" s="1024"/>
      <c r="CH190" s="1024"/>
      <c r="CI190" s="1024"/>
      <c r="CJ190" s="1024"/>
      <c r="CK190" s="1024"/>
      <c r="CL190" s="1024"/>
      <c r="CM190" s="1024"/>
      <c r="CN190" s="1024"/>
      <c r="CO190" s="1024"/>
      <c r="CP190" s="1024"/>
      <c r="CQ190" s="1024"/>
      <c r="CR190" s="1024"/>
      <c r="CS190" s="1024"/>
      <c r="CT190" s="1024"/>
      <c r="CU190" s="1024"/>
      <c r="CV190" s="1024"/>
      <c r="CW190" s="1024"/>
      <c r="CX190" s="1024"/>
      <c r="CY190" s="1024"/>
      <c r="CZ190" s="1024"/>
      <c r="DA190" s="1024"/>
      <c r="DB190" s="1024"/>
      <c r="DC190" s="1024"/>
      <c r="DD190" s="1024"/>
      <c r="DE190" s="1024"/>
      <c r="DF190" s="1024"/>
      <c r="DG190" s="1024"/>
      <c r="DH190" s="1024"/>
      <c r="DI190" s="1024"/>
      <c r="DJ190" s="1024"/>
      <c r="DK190" s="1024"/>
      <c r="DL190" s="1024"/>
      <c r="DM190" s="1024"/>
      <c r="DN190" s="1024"/>
      <c r="DO190" s="1024"/>
      <c r="DP190" s="1024"/>
      <c r="DQ190" s="1024"/>
      <c r="DR190" s="1024"/>
      <c r="DS190" s="1024"/>
      <c r="DT190" s="1024"/>
      <c r="DU190" s="1024"/>
      <c r="DV190" s="1024"/>
      <c r="DW190" s="1024"/>
      <c r="DX190" s="1024"/>
      <c r="DY190" s="1024"/>
      <c r="DZ190" s="1024"/>
      <c r="EA190" s="1024"/>
      <c r="EB190" s="1024"/>
      <c r="EC190" s="1024"/>
      <c r="ED190" s="1024"/>
      <c r="EE190" s="1024"/>
      <c r="EF190" s="1024"/>
      <c r="EG190" s="1024"/>
      <c r="EH190" s="1024"/>
      <c r="EI190" s="1024"/>
      <c r="EJ190" s="1024"/>
      <c r="EK190" s="1024"/>
      <c r="EL190" s="1024"/>
      <c r="EM190" s="1024"/>
      <c r="EN190" s="1024"/>
      <c r="EO190" s="1024"/>
      <c r="EP190" s="1024"/>
      <c r="EQ190" s="1024"/>
      <c r="ER190" s="1024"/>
      <c r="ES190" s="1024"/>
      <c r="ET190" s="1024"/>
      <c r="EU190" s="1024"/>
      <c r="EV190" s="1024"/>
      <c r="EW190" s="1024"/>
    </row>
    <row r="191" spans="2:153" ht="12.75" customHeight="1" x14ac:dyDescent="0.25">
      <c r="B191" s="1024"/>
      <c r="C191" s="1024"/>
      <c r="D191" s="1024"/>
      <c r="E191" s="1024"/>
      <c r="F191" s="1024"/>
      <c r="G191" s="1024"/>
      <c r="H191" s="1024"/>
      <c r="I191" s="1024"/>
      <c r="J191" s="1024"/>
      <c r="K191" s="1024"/>
      <c r="L191" s="1024"/>
      <c r="M191" s="1024"/>
      <c r="N191" s="1024"/>
      <c r="O191" s="1024"/>
      <c r="P191" s="1024"/>
      <c r="Q191" s="1024"/>
      <c r="R191" s="1024"/>
      <c r="S191" s="1024"/>
      <c r="T191" s="1024"/>
      <c r="U191" s="1024"/>
      <c r="V191" s="1024"/>
      <c r="W191" s="1024"/>
      <c r="X191" s="1024"/>
      <c r="Y191" s="1024"/>
      <c r="Z191" s="1024"/>
      <c r="AA191" s="1024"/>
      <c r="AB191" s="1024"/>
      <c r="AC191" s="1024"/>
      <c r="AD191" s="1024"/>
      <c r="AE191" s="1024"/>
      <c r="AF191" s="1024"/>
      <c r="AG191" s="1024"/>
      <c r="AH191" s="1024"/>
      <c r="AI191" s="1024"/>
      <c r="AJ191" s="1024"/>
      <c r="AK191" s="1024"/>
      <c r="AL191" s="1024"/>
      <c r="AM191" s="1024"/>
      <c r="AN191" s="1024"/>
      <c r="AO191" s="1024"/>
      <c r="AP191" s="1024"/>
      <c r="AQ191" s="1024"/>
      <c r="AR191" s="1024"/>
      <c r="AS191" s="1024"/>
      <c r="AT191" s="1024"/>
      <c r="AU191" s="1024"/>
      <c r="AV191" s="1024"/>
      <c r="AW191" s="1024"/>
      <c r="AX191" s="1024"/>
      <c r="AY191" s="1024"/>
      <c r="AZ191" s="1024"/>
      <c r="BA191" s="1024"/>
      <c r="BB191" s="1024"/>
      <c r="BC191" s="1024"/>
      <c r="BD191" s="1024"/>
      <c r="BE191" s="1024"/>
      <c r="BF191" s="1024"/>
      <c r="BG191" s="1024"/>
      <c r="BH191" s="1024"/>
      <c r="BI191" s="1024"/>
      <c r="BJ191" s="1024"/>
      <c r="BK191" s="1024"/>
      <c r="BL191" s="1024"/>
      <c r="BM191" s="1024"/>
      <c r="BN191" s="1024"/>
      <c r="BO191" s="1024"/>
      <c r="BP191" s="1024"/>
      <c r="BQ191" s="1024"/>
      <c r="BR191" s="1024"/>
      <c r="BS191" s="1024"/>
      <c r="BT191" s="1024"/>
      <c r="BU191" s="1024"/>
      <c r="BV191" s="1024"/>
      <c r="BW191" s="1024"/>
      <c r="BX191" s="1024"/>
      <c r="BY191" s="1024"/>
      <c r="BZ191" s="1024"/>
      <c r="CA191" s="1024"/>
      <c r="CB191" s="1024"/>
      <c r="CC191" s="1024"/>
      <c r="CD191" s="1024"/>
      <c r="CE191" s="1024"/>
      <c r="CF191" s="1024"/>
      <c r="CG191" s="1024"/>
      <c r="CH191" s="1024"/>
      <c r="CI191" s="1024"/>
      <c r="CJ191" s="1024"/>
      <c r="CK191" s="1024"/>
      <c r="CL191" s="1024"/>
      <c r="CM191" s="1024"/>
      <c r="CN191" s="1024"/>
      <c r="CO191" s="1024"/>
      <c r="CP191" s="1024"/>
      <c r="CQ191" s="1024"/>
      <c r="CR191" s="1024"/>
      <c r="CS191" s="1024"/>
      <c r="CT191" s="1024"/>
      <c r="CU191" s="1024"/>
      <c r="CV191" s="1024"/>
      <c r="CW191" s="1024"/>
      <c r="CX191" s="1024"/>
      <c r="CY191" s="1024"/>
      <c r="CZ191" s="1024"/>
      <c r="DA191" s="1024"/>
      <c r="DB191" s="1024"/>
      <c r="DC191" s="1024"/>
      <c r="DD191" s="1024"/>
      <c r="DE191" s="1024"/>
      <c r="DF191" s="1024"/>
      <c r="DG191" s="1024"/>
      <c r="DH191" s="1024"/>
      <c r="DI191" s="1024"/>
      <c r="DJ191" s="1024"/>
      <c r="DK191" s="1024"/>
      <c r="DL191" s="1024"/>
      <c r="DM191" s="1024"/>
      <c r="DN191" s="1024"/>
      <c r="DO191" s="1024"/>
      <c r="DP191" s="1024"/>
      <c r="DQ191" s="1024"/>
      <c r="DR191" s="1024"/>
      <c r="DS191" s="1024"/>
      <c r="DT191" s="1024"/>
      <c r="DU191" s="1024"/>
      <c r="DV191" s="1024"/>
      <c r="DW191" s="1024"/>
      <c r="DX191" s="1024"/>
      <c r="DY191" s="1024"/>
      <c r="DZ191" s="1024"/>
      <c r="EA191" s="1024"/>
      <c r="EB191" s="1024"/>
      <c r="EC191" s="1024"/>
      <c r="ED191" s="1024"/>
      <c r="EE191" s="1024"/>
      <c r="EF191" s="1024"/>
      <c r="EG191" s="1024"/>
      <c r="EH191" s="1024"/>
      <c r="EI191" s="1024"/>
      <c r="EJ191" s="1024"/>
      <c r="EK191" s="1024"/>
      <c r="EL191" s="1024"/>
      <c r="EM191" s="1024"/>
      <c r="EN191" s="1024"/>
      <c r="EO191" s="1024"/>
      <c r="EP191" s="1024"/>
      <c r="EQ191" s="1024"/>
      <c r="ER191" s="1024"/>
      <c r="ES191" s="1024"/>
      <c r="ET191" s="1024"/>
      <c r="EU191" s="1024"/>
      <c r="EV191" s="1024"/>
      <c r="EW191" s="1024"/>
    </row>
    <row r="192" spans="2:153" ht="12.75" customHeight="1" x14ac:dyDescent="0.25">
      <c r="B192" s="1024"/>
      <c r="C192" s="1024"/>
      <c r="D192" s="1024"/>
      <c r="E192" s="1024"/>
      <c r="F192" s="1024"/>
      <c r="G192" s="1024"/>
      <c r="H192" s="1024"/>
      <c r="I192" s="1024"/>
      <c r="J192" s="1024"/>
      <c r="K192" s="1024"/>
      <c r="L192" s="1024"/>
      <c r="M192" s="1024"/>
      <c r="N192" s="1024"/>
      <c r="O192" s="1024"/>
      <c r="P192" s="1024"/>
      <c r="Q192" s="1024"/>
      <c r="R192" s="1024"/>
      <c r="S192" s="1024"/>
      <c r="T192" s="1024"/>
      <c r="U192" s="1024"/>
      <c r="V192" s="1024"/>
      <c r="W192" s="1024"/>
      <c r="X192" s="1024"/>
      <c r="Y192" s="1024"/>
      <c r="Z192" s="1024"/>
      <c r="AA192" s="1024"/>
      <c r="AB192" s="1024"/>
      <c r="AC192" s="1024"/>
      <c r="AD192" s="1024"/>
      <c r="AE192" s="1024"/>
      <c r="AF192" s="1024"/>
      <c r="AG192" s="1024"/>
      <c r="AH192" s="1024"/>
      <c r="AI192" s="1024"/>
      <c r="AJ192" s="1024"/>
      <c r="AK192" s="1024"/>
      <c r="AL192" s="1024"/>
      <c r="AM192" s="1024"/>
      <c r="AN192" s="1024"/>
      <c r="AO192" s="1024"/>
      <c r="AP192" s="1024"/>
      <c r="AQ192" s="1024"/>
      <c r="AR192" s="1024"/>
      <c r="AS192" s="1024"/>
      <c r="AT192" s="1024"/>
      <c r="AU192" s="1024"/>
      <c r="AV192" s="1024"/>
      <c r="AW192" s="1024"/>
      <c r="AX192" s="1024"/>
      <c r="AY192" s="1024"/>
      <c r="AZ192" s="1024"/>
      <c r="BA192" s="1024"/>
      <c r="BB192" s="1024"/>
      <c r="BC192" s="1024"/>
      <c r="BD192" s="1024"/>
      <c r="BE192" s="1024"/>
      <c r="BF192" s="1024"/>
      <c r="BG192" s="1024"/>
      <c r="BH192" s="1024"/>
      <c r="BI192" s="1024"/>
      <c r="BJ192" s="1024"/>
      <c r="BK192" s="1024"/>
      <c r="BL192" s="1024"/>
      <c r="BM192" s="1024"/>
      <c r="BN192" s="1024"/>
      <c r="BO192" s="1024"/>
      <c r="BP192" s="1024"/>
      <c r="BQ192" s="1024"/>
      <c r="BR192" s="1024"/>
      <c r="BS192" s="1024"/>
      <c r="BT192" s="1024"/>
      <c r="BU192" s="1024"/>
      <c r="BV192" s="1024"/>
      <c r="BW192" s="1024"/>
      <c r="BX192" s="1024"/>
      <c r="BY192" s="1024"/>
      <c r="BZ192" s="1024"/>
      <c r="CA192" s="1024"/>
      <c r="CB192" s="1024"/>
      <c r="CC192" s="1024"/>
      <c r="CD192" s="1024"/>
      <c r="CE192" s="1024"/>
      <c r="CF192" s="1024"/>
      <c r="CG192" s="1024"/>
      <c r="CH192" s="1024"/>
      <c r="CI192" s="1024"/>
      <c r="CJ192" s="1024"/>
      <c r="CK192" s="1024"/>
      <c r="CL192" s="1024"/>
      <c r="CM192" s="1024"/>
      <c r="CN192" s="1024"/>
      <c r="CO192" s="1024"/>
      <c r="CP192" s="1024"/>
      <c r="CQ192" s="1024"/>
      <c r="CR192" s="1024"/>
      <c r="CS192" s="1024"/>
      <c r="CT192" s="1024"/>
      <c r="CU192" s="1024"/>
      <c r="CV192" s="1024"/>
      <c r="CW192" s="1024"/>
      <c r="CX192" s="1024"/>
      <c r="CY192" s="1024"/>
      <c r="CZ192" s="1024"/>
      <c r="DA192" s="1024"/>
      <c r="DB192" s="1024"/>
      <c r="DC192" s="1024"/>
      <c r="DD192" s="1024"/>
      <c r="DE192" s="1024"/>
      <c r="DF192" s="1024"/>
      <c r="DG192" s="1024"/>
      <c r="DH192" s="1024"/>
      <c r="DI192" s="1024"/>
      <c r="DJ192" s="1024"/>
      <c r="DK192" s="1024"/>
      <c r="DL192" s="1024"/>
      <c r="DM192" s="1024"/>
      <c r="DN192" s="1024"/>
      <c r="DO192" s="1024"/>
      <c r="DP192" s="1024"/>
      <c r="DQ192" s="1024"/>
      <c r="DR192" s="1024"/>
      <c r="DS192" s="1024"/>
      <c r="DT192" s="1024"/>
      <c r="DU192" s="1024"/>
      <c r="DV192" s="1024"/>
      <c r="DW192" s="1024"/>
      <c r="DX192" s="1024"/>
      <c r="DY192" s="1024"/>
      <c r="DZ192" s="1024"/>
      <c r="EA192" s="1024"/>
      <c r="EB192" s="1024"/>
      <c r="EC192" s="1024"/>
      <c r="ED192" s="1024"/>
      <c r="EE192" s="1024"/>
      <c r="EF192" s="1024"/>
      <c r="EG192" s="1024"/>
      <c r="EH192" s="1024"/>
      <c r="EI192" s="1024"/>
      <c r="EJ192" s="1024"/>
      <c r="EK192" s="1024"/>
      <c r="EL192" s="1024"/>
      <c r="EM192" s="1024"/>
      <c r="EN192" s="1024"/>
      <c r="EO192" s="1024"/>
      <c r="EP192" s="1024"/>
      <c r="EQ192" s="1024"/>
      <c r="ER192" s="1024"/>
      <c r="ES192" s="1024"/>
      <c r="ET192" s="1024"/>
      <c r="EU192" s="1024"/>
      <c r="EV192" s="1024"/>
      <c r="EW192" s="1024"/>
    </row>
    <row r="193" spans="2:153" ht="12.75" customHeight="1" x14ac:dyDescent="0.25">
      <c r="B193" s="1024"/>
      <c r="C193" s="1024"/>
      <c r="D193" s="1024"/>
      <c r="E193" s="1024"/>
      <c r="F193" s="1024"/>
      <c r="G193" s="1024"/>
      <c r="H193" s="1024"/>
      <c r="I193" s="1024"/>
      <c r="J193" s="1024"/>
      <c r="K193" s="1024"/>
      <c r="L193" s="1024"/>
      <c r="M193" s="1024"/>
      <c r="N193" s="1024"/>
      <c r="O193" s="1024"/>
      <c r="P193" s="1024"/>
      <c r="Q193" s="1024"/>
      <c r="R193" s="1024"/>
      <c r="S193" s="1024"/>
      <c r="T193" s="1024"/>
      <c r="U193" s="1024"/>
      <c r="V193" s="1024"/>
      <c r="W193" s="1024"/>
      <c r="X193" s="1024"/>
      <c r="Y193" s="1024"/>
      <c r="Z193" s="1024"/>
      <c r="AA193" s="1024"/>
      <c r="AB193" s="1024"/>
      <c r="AC193" s="1024"/>
      <c r="AD193" s="1024"/>
      <c r="AE193" s="1024"/>
      <c r="AF193" s="1024"/>
      <c r="AG193" s="1024"/>
      <c r="AH193" s="1024"/>
      <c r="AI193" s="1024"/>
      <c r="AJ193" s="1024"/>
      <c r="AK193" s="1024"/>
      <c r="AL193" s="1024"/>
      <c r="AM193" s="1024"/>
      <c r="AN193" s="1024"/>
      <c r="AO193" s="1024"/>
      <c r="AP193" s="1024"/>
      <c r="AQ193" s="1024"/>
      <c r="AR193" s="1024"/>
      <c r="AS193" s="1024"/>
      <c r="AT193" s="1024"/>
      <c r="AU193" s="1024"/>
      <c r="AV193" s="1024"/>
      <c r="AW193" s="1024"/>
      <c r="AX193" s="1024"/>
      <c r="AY193" s="1024"/>
      <c r="AZ193" s="1024"/>
      <c r="BA193" s="1024"/>
      <c r="BB193" s="1024"/>
      <c r="BC193" s="1024"/>
      <c r="BD193" s="1024"/>
      <c r="BE193" s="1024"/>
      <c r="BF193" s="1024"/>
      <c r="BG193" s="1024"/>
      <c r="BH193" s="1024"/>
      <c r="BI193" s="1024"/>
      <c r="BJ193" s="1024"/>
      <c r="BK193" s="1024"/>
      <c r="BL193" s="1024"/>
      <c r="BM193" s="1024"/>
      <c r="BN193" s="1024"/>
      <c r="BO193" s="1024"/>
      <c r="BP193" s="1024"/>
      <c r="BQ193" s="1024"/>
      <c r="BR193" s="1024"/>
      <c r="BS193" s="1024"/>
      <c r="BT193" s="1024"/>
      <c r="BU193" s="1024"/>
      <c r="BV193" s="1024"/>
      <c r="BW193" s="1024"/>
      <c r="BX193" s="1024"/>
      <c r="BY193" s="1024"/>
      <c r="BZ193" s="1024"/>
      <c r="CA193" s="1024"/>
      <c r="CB193" s="1024"/>
      <c r="CC193" s="1024"/>
      <c r="CD193" s="1024"/>
      <c r="CE193" s="1024"/>
      <c r="CF193" s="1024"/>
      <c r="CG193" s="1024"/>
      <c r="CH193" s="1024"/>
      <c r="CI193" s="1024"/>
      <c r="CJ193" s="1024"/>
      <c r="CK193" s="1024"/>
      <c r="CL193" s="1024"/>
      <c r="CM193" s="1024"/>
      <c r="CN193" s="1024"/>
      <c r="CO193" s="1024"/>
      <c r="CP193" s="1024"/>
      <c r="CQ193" s="1024"/>
      <c r="CR193" s="1024"/>
      <c r="CS193" s="1024"/>
      <c r="CT193" s="1024"/>
      <c r="CU193" s="1024"/>
      <c r="CV193" s="1024"/>
      <c r="CW193" s="1024"/>
      <c r="CX193" s="1024"/>
      <c r="CY193" s="1024"/>
      <c r="CZ193" s="1024"/>
      <c r="DA193" s="1024"/>
      <c r="DB193" s="1024"/>
      <c r="DC193" s="1024"/>
      <c r="DD193" s="1024"/>
      <c r="DE193" s="1024"/>
      <c r="DF193" s="1024"/>
      <c r="DG193" s="1024"/>
      <c r="DH193" s="1024"/>
      <c r="DI193" s="1024"/>
      <c r="DJ193" s="1024"/>
      <c r="DK193" s="1024"/>
      <c r="DL193" s="1024"/>
      <c r="DM193" s="1024"/>
      <c r="DN193" s="1024"/>
      <c r="DO193" s="1024"/>
      <c r="DP193" s="1024"/>
      <c r="DQ193" s="1024"/>
      <c r="DR193" s="1024"/>
      <c r="DS193" s="1024"/>
      <c r="DT193" s="1024"/>
      <c r="DU193" s="1024"/>
      <c r="DV193" s="1024"/>
      <c r="DW193" s="1024"/>
      <c r="DX193" s="1024"/>
      <c r="DY193" s="1024"/>
      <c r="DZ193" s="1024"/>
      <c r="EA193" s="1024"/>
      <c r="EB193" s="1024"/>
      <c r="EC193" s="1024"/>
      <c r="ED193" s="1024"/>
      <c r="EE193" s="1024"/>
      <c r="EF193" s="1024"/>
      <c r="EG193" s="1024"/>
      <c r="EH193" s="1024"/>
      <c r="EI193" s="1024"/>
      <c r="EJ193" s="1024"/>
      <c r="EK193" s="1024"/>
      <c r="EL193" s="1024"/>
      <c r="EM193" s="1024"/>
      <c r="EN193" s="1024"/>
      <c r="EO193" s="1024"/>
      <c r="EP193" s="1024"/>
      <c r="EQ193" s="1024"/>
      <c r="ER193" s="1024"/>
      <c r="ES193" s="1024"/>
      <c r="ET193" s="1024"/>
      <c r="EU193" s="1024"/>
      <c r="EV193" s="1024"/>
      <c r="EW193" s="1024"/>
    </row>
    <row r="194" spans="2:153" ht="12.75" customHeight="1" x14ac:dyDescent="0.25">
      <c r="B194" s="1024"/>
      <c r="C194" s="1024"/>
      <c r="D194" s="1024"/>
      <c r="E194" s="1024"/>
      <c r="F194" s="1024"/>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4"/>
      <c r="AK194" s="1024"/>
      <c r="AL194" s="1024"/>
      <c r="AM194" s="1024"/>
      <c r="AN194" s="1024"/>
      <c r="AO194" s="1024"/>
      <c r="AP194" s="1024"/>
      <c r="AQ194" s="1024"/>
      <c r="AR194" s="1024"/>
      <c r="AS194" s="1024"/>
      <c r="AT194" s="1024"/>
      <c r="AU194" s="1024"/>
      <c r="AV194" s="1024"/>
      <c r="AW194" s="1024"/>
      <c r="AX194" s="1024"/>
      <c r="AY194" s="1024"/>
      <c r="AZ194" s="1024"/>
      <c r="BA194" s="1024"/>
      <c r="BB194" s="1024"/>
      <c r="BC194" s="1024"/>
      <c r="BD194" s="1024"/>
      <c r="BE194" s="1024"/>
      <c r="BF194" s="1024"/>
      <c r="BG194" s="1024"/>
      <c r="BH194" s="1024"/>
      <c r="BI194" s="1024"/>
      <c r="BJ194" s="1024"/>
      <c r="BK194" s="1024"/>
      <c r="BL194" s="1024"/>
      <c r="BM194" s="1024"/>
      <c r="BN194" s="1024"/>
      <c r="BO194" s="1024"/>
      <c r="BP194" s="1024"/>
      <c r="BQ194" s="1024"/>
      <c r="BR194" s="1024"/>
      <c r="BS194" s="1024"/>
      <c r="BT194" s="1024"/>
      <c r="BU194" s="1024"/>
      <c r="BV194" s="1024"/>
      <c r="BW194" s="1024"/>
      <c r="BX194" s="1024"/>
      <c r="BY194" s="1024"/>
      <c r="BZ194" s="1024"/>
      <c r="CA194" s="1024"/>
      <c r="CB194" s="1024"/>
      <c r="CC194" s="1024"/>
      <c r="CD194" s="1024"/>
      <c r="CE194" s="1024"/>
      <c r="CF194" s="1024"/>
      <c r="CG194" s="1024"/>
      <c r="CH194" s="1024"/>
      <c r="CI194" s="1024"/>
      <c r="CJ194" s="1024"/>
      <c r="CK194" s="1024"/>
      <c r="CL194" s="1024"/>
      <c r="CM194" s="1024"/>
      <c r="CN194" s="1024"/>
      <c r="CO194" s="1024"/>
      <c r="CP194" s="1024"/>
      <c r="CQ194" s="1024"/>
      <c r="CR194" s="1024"/>
      <c r="CS194" s="1024"/>
      <c r="CT194" s="1024"/>
      <c r="CU194" s="1024"/>
      <c r="CV194" s="1024"/>
      <c r="CW194" s="1024"/>
      <c r="CX194" s="1024"/>
      <c r="CY194" s="1024"/>
      <c r="CZ194" s="1024"/>
      <c r="DA194" s="1024"/>
      <c r="DB194" s="1024"/>
      <c r="DC194" s="1024"/>
      <c r="DD194" s="1024"/>
      <c r="DE194" s="1024"/>
      <c r="DF194" s="1024"/>
      <c r="DG194" s="1024"/>
      <c r="DH194" s="1024"/>
      <c r="DI194" s="1024"/>
      <c r="DJ194" s="1024"/>
      <c r="DK194" s="1024"/>
      <c r="DL194" s="1024"/>
      <c r="DM194" s="1024"/>
      <c r="DN194" s="1024"/>
      <c r="DO194" s="1024"/>
      <c r="DP194" s="1024"/>
      <c r="DQ194" s="1024"/>
      <c r="DR194" s="1024"/>
      <c r="DS194" s="1024"/>
      <c r="DT194" s="1024"/>
      <c r="DU194" s="1024"/>
      <c r="DV194" s="1024"/>
      <c r="DW194" s="1024"/>
      <c r="DX194" s="1024"/>
      <c r="DY194" s="1024"/>
      <c r="DZ194" s="1024"/>
      <c r="EA194" s="1024"/>
      <c r="EB194" s="1024"/>
      <c r="EC194" s="1024"/>
      <c r="ED194" s="1024"/>
      <c r="EE194" s="1024"/>
      <c r="EF194" s="1024"/>
      <c r="EG194" s="1024"/>
      <c r="EH194" s="1024"/>
      <c r="EI194" s="1024"/>
      <c r="EJ194" s="1024"/>
      <c r="EK194" s="1024"/>
      <c r="EL194" s="1024"/>
      <c r="EM194" s="1024"/>
      <c r="EN194" s="1024"/>
      <c r="EO194" s="1024"/>
      <c r="EP194" s="1024"/>
      <c r="EQ194" s="1024"/>
      <c r="ER194" s="1024"/>
      <c r="ES194" s="1024"/>
      <c r="ET194" s="1024"/>
      <c r="EU194" s="1024"/>
      <c r="EV194" s="1024"/>
      <c r="EW194" s="1024"/>
    </row>
    <row r="195" spans="2:153" ht="12.75" customHeight="1" x14ac:dyDescent="0.25">
      <c r="B195" s="1024"/>
      <c r="C195" s="1024"/>
      <c r="D195" s="1024"/>
      <c r="E195" s="1024"/>
      <c r="F195" s="1024"/>
      <c r="G195" s="1024"/>
      <c r="H195" s="1024"/>
      <c r="I195" s="1024"/>
      <c r="J195" s="1024"/>
      <c r="K195" s="1024"/>
      <c r="L195" s="1024"/>
      <c r="M195" s="1024"/>
      <c r="N195" s="1024"/>
      <c r="O195" s="1024"/>
      <c r="P195" s="1024"/>
      <c r="Q195" s="1024"/>
      <c r="R195" s="1024"/>
      <c r="S195" s="1024"/>
      <c r="T195" s="1024"/>
      <c r="U195" s="1024"/>
      <c r="V195" s="1024"/>
      <c r="W195" s="1024"/>
      <c r="X195" s="1024"/>
      <c r="Y195" s="1024"/>
      <c r="Z195" s="1024"/>
      <c r="AA195" s="1024"/>
      <c r="AB195" s="1024"/>
      <c r="AC195" s="1024"/>
      <c r="AD195" s="1024"/>
      <c r="AE195" s="1024"/>
      <c r="AF195" s="1024"/>
      <c r="AG195" s="1024"/>
      <c r="AH195" s="1024"/>
      <c r="AI195" s="1024"/>
      <c r="AJ195" s="1024"/>
      <c r="AK195" s="1024"/>
      <c r="AL195" s="1024"/>
      <c r="AM195" s="1024"/>
      <c r="AN195" s="1024"/>
      <c r="AO195" s="1024"/>
      <c r="AP195" s="1024"/>
      <c r="AQ195" s="1024"/>
      <c r="AR195" s="1024"/>
      <c r="AS195" s="1024"/>
      <c r="AT195" s="1024"/>
      <c r="AU195" s="1024"/>
      <c r="AV195" s="1024"/>
      <c r="AW195" s="1024"/>
      <c r="AX195" s="1024"/>
      <c r="AY195" s="1024"/>
      <c r="AZ195" s="1024"/>
      <c r="BA195" s="1024"/>
      <c r="BB195" s="1024"/>
      <c r="BC195" s="1024"/>
      <c r="BD195" s="1024"/>
      <c r="BE195" s="1024"/>
      <c r="BF195" s="1024"/>
      <c r="BG195" s="1024"/>
      <c r="BH195" s="1024"/>
      <c r="BI195" s="1024"/>
      <c r="BJ195" s="1024"/>
      <c r="BK195" s="1024"/>
      <c r="BL195" s="1024"/>
      <c r="BM195" s="1024"/>
      <c r="BN195" s="1024"/>
      <c r="BO195" s="1024"/>
      <c r="BP195" s="1024"/>
      <c r="BQ195" s="1024"/>
      <c r="BR195" s="1024"/>
      <c r="BS195" s="1024"/>
      <c r="BT195" s="1024"/>
      <c r="BU195" s="1024"/>
      <c r="BV195" s="1024"/>
      <c r="BW195" s="1024"/>
      <c r="BX195" s="1024"/>
      <c r="BY195" s="1024"/>
      <c r="BZ195" s="1024"/>
      <c r="CA195" s="1024"/>
      <c r="CB195" s="1024"/>
      <c r="CC195" s="1024"/>
      <c r="CD195" s="1024"/>
      <c r="CE195" s="1024"/>
      <c r="CF195" s="1024"/>
      <c r="CG195" s="1024"/>
      <c r="CH195" s="1024"/>
      <c r="CI195" s="1024"/>
      <c r="CJ195" s="1024"/>
      <c r="CK195" s="1024"/>
      <c r="CL195" s="1024"/>
      <c r="CM195" s="1024"/>
      <c r="CN195" s="1024"/>
      <c r="CO195" s="1024"/>
      <c r="CP195" s="1024"/>
      <c r="CQ195" s="1024"/>
      <c r="CR195" s="1024"/>
      <c r="CS195" s="1024"/>
      <c r="CT195" s="1024"/>
      <c r="CU195" s="1024"/>
      <c r="CV195" s="1024"/>
      <c r="CW195" s="1024"/>
      <c r="CX195" s="1024"/>
      <c r="CY195" s="1024"/>
      <c r="CZ195" s="1024"/>
      <c r="DA195" s="1024"/>
      <c r="DB195" s="1024"/>
      <c r="DC195" s="1024"/>
      <c r="DD195" s="1024"/>
      <c r="DE195" s="1024"/>
      <c r="DF195" s="1024"/>
      <c r="DG195" s="1024"/>
      <c r="DH195" s="1024"/>
      <c r="DI195" s="1024"/>
      <c r="DJ195" s="1024"/>
      <c r="DK195" s="1024"/>
      <c r="DL195" s="1024"/>
      <c r="DM195" s="1024"/>
      <c r="DN195" s="1024"/>
      <c r="DO195" s="1024"/>
      <c r="DP195" s="1024"/>
      <c r="DQ195" s="1024"/>
      <c r="DR195" s="1024"/>
      <c r="DS195" s="1024"/>
      <c r="DT195" s="1024"/>
      <c r="DU195" s="1024"/>
      <c r="DV195" s="1024"/>
      <c r="DW195" s="1024"/>
      <c r="DX195" s="1024"/>
      <c r="DY195" s="1024"/>
      <c r="DZ195" s="1024"/>
      <c r="EA195" s="1024"/>
      <c r="EB195" s="1024"/>
      <c r="EC195" s="1024"/>
      <c r="ED195" s="1024"/>
      <c r="EE195" s="1024"/>
      <c r="EF195" s="1024"/>
      <c r="EG195" s="1024"/>
      <c r="EH195" s="1024"/>
      <c r="EI195" s="1024"/>
      <c r="EJ195" s="1024"/>
      <c r="EK195" s="1024"/>
      <c r="EL195" s="1024"/>
      <c r="EM195" s="1024"/>
      <c r="EN195" s="1024"/>
      <c r="EO195" s="1024"/>
      <c r="EP195" s="1024"/>
      <c r="EQ195" s="1024"/>
      <c r="ER195" s="1024"/>
      <c r="ES195" s="1024"/>
      <c r="ET195" s="1024"/>
      <c r="EU195" s="1024"/>
      <c r="EV195" s="1024"/>
      <c r="EW195" s="1024"/>
    </row>
    <row r="196" spans="2:153" ht="12.75" customHeight="1" x14ac:dyDescent="0.25">
      <c r="B196" s="1024"/>
      <c r="C196" s="1024"/>
      <c r="D196" s="1024"/>
      <c r="E196" s="1024"/>
      <c r="F196" s="1024"/>
      <c r="G196" s="1024"/>
      <c r="H196" s="1024"/>
      <c r="I196" s="1024"/>
      <c r="J196" s="1024"/>
      <c r="K196" s="1024"/>
      <c r="L196" s="1024"/>
      <c r="M196" s="1024"/>
      <c r="N196" s="1024"/>
      <c r="O196" s="1024"/>
      <c r="P196" s="1024"/>
      <c r="Q196" s="1024"/>
      <c r="R196" s="1024"/>
      <c r="S196" s="1024"/>
      <c r="T196" s="1024"/>
      <c r="U196" s="1024"/>
      <c r="V196" s="1024"/>
      <c r="W196" s="1024"/>
      <c r="X196" s="1024"/>
      <c r="Y196" s="1024"/>
      <c r="Z196" s="1024"/>
      <c r="AA196" s="1024"/>
      <c r="AB196" s="1024"/>
      <c r="AC196" s="1024"/>
      <c r="AD196" s="1024"/>
      <c r="AE196" s="1024"/>
      <c r="AF196" s="1024"/>
      <c r="AG196" s="1024"/>
      <c r="AH196" s="1024"/>
      <c r="AI196" s="1024"/>
      <c r="AJ196" s="1024"/>
      <c r="AK196" s="1024"/>
      <c r="AL196" s="1024"/>
      <c r="AM196" s="1024"/>
      <c r="AN196" s="1024"/>
      <c r="AO196" s="1024"/>
      <c r="AP196" s="1024"/>
      <c r="AQ196" s="1024"/>
      <c r="AR196" s="1024"/>
      <c r="AS196" s="1024"/>
      <c r="AT196" s="1024"/>
      <c r="AU196" s="1024"/>
      <c r="AV196" s="1024"/>
      <c r="AW196" s="1024"/>
      <c r="AX196" s="1024"/>
      <c r="AY196" s="1024"/>
      <c r="AZ196" s="1024"/>
      <c r="BA196" s="1024"/>
      <c r="BB196" s="1024"/>
      <c r="BC196" s="1024"/>
      <c r="BD196" s="1024"/>
      <c r="BE196" s="1024"/>
      <c r="BF196" s="1024"/>
      <c r="BG196" s="1024"/>
      <c r="BH196" s="1024"/>
      <c r="BI196" s="1024"/>
      <c r="BJ196" s="1024"/>
      <c r="BK196" s="1024"/>
      <c r="BL196" s="1024"/>
      <c r="BM196" s="1024"/>
      <c r="BN196" s="1024"/>
      <c r="BO196" s="1024"/>
      <c r="BP196" s="1024"/>
      <c r="BQ196" s="1024"/>
      <c r="BR196" s="1024"/>
      <c r="BS196" s="1024"/>
      <c r="BT196" s="1024"/>
      <c r="BU196" s="1024"/>
      <c r="BV196" s="1024"/>
      <c r="BW196" s="1024"/>
      <c r="BX196" s="1024"/>
      <c r="BY196" s="1024"/>
      <c r="BZ196" s="1024"/>
      <c r="CA196" s="1024"/>
      <c r="CB196" s="1024"/>
      <c r="CC196" s="1024"/>
      <c r="CD196" s="1024"/>
      <c r="CE196" s="1024"/>
      <c r="CF196" s="1024"/>
      <c r="CG196" s="1024"/>
      <c r="CH196" s="1024"/>
      <c r="CI196" s="1024"/>
      <c r="CJ196" s="1024"/>
      <c r="CK196" s="1024"/>
      <c r="CL196" s="1024"/>
      <c r="CM196" s="1024"/>
      <c r="CN196" s="1024"/>
      <c r="CO196" s="1024"/>
      <c r="CP196" s="1024"/>
      <c r="CQ196" s="1024"/>
      <c r="CR196" s="1024"/>
      <c r="CS196" s="1024"/>
      <c r="CT196" s="1024"/>
      <c r="CU196" s="1024"/>
      <c r="CV196" s="1024"/>
      <c r="CW196" s="1024"/>
      <c r="CX196" s="1024"/>
      <c r="CY196" s="1024"/>
      <c r="CZ196" s="1024"/>
      <c r="DA196" s="1024"/>
      <c r="DB196" s="1024"/>
      <c r="DC196" s="1024"/>
      <c r="DD196" s="1024"/>
      <c r="DE196" s="1024"/>
      <c r="DF196" s="1024"/>
      <c r="DG196" s="1024"/>
      <c r="DH196" s="1024"/>
      <c r="DI196" s="1024"/>
      <c r="DJ196" s="1024"/>
      <c r="DK196" s="1024"/>
      <c r="DL196" s="1024"/>
      <c r="DM196" s="1024"/>
      <c r="DN196" s="1024"/>
      <c r="DO196" s="1024"/>
      <c r="DP196" s="1024"/>
      <c r="DQ196" s="1024"/>
      <c r="DR196" s="1024"/>
      <c r="DS196" s="1024"/>
      <c r="DT196" s="1024"/>
      <c r="DU196" s="1024"/>
      <c r="DV196" s="1024"/>
      <c r="DW196" s="1024"/>
      <c r="DX196" s="1024"/>
      <c r="DY196" s="1024"/>
      <c r="DZ196" s="1024"/>
      <c r="EA196" s="1024"/>
      <c r="EB196" s="1024"/>
      <c r="EC196" s="1024"/>
      <c r="ED196" s="1024"/>
      <c r="EE196" s="1024"/>
      <c r="EF196" s="1024"/>
      <c r="EG196" s="1024"/>
      <c r="EH196" s="1024"/>
      <c r="EI196" s="1024"/>
      <c r="EJ196" s="1024"/>
      <c r="EK196" s="1024"/>
      <c r="EL196" s="1024"/>
      <c r="EM196" s="1024"/>
      <c r="EN196" s="1024"/>
      <c r="EO196" s="1024"/>
      <c r="EP196" s="1024"/>
      <c r="EQ196" s="1024"/>
      <c r="ER196" s="1024"/>
      <c r="ES196" s="1024"/>
      <c r="ET196" s="1024"/>
      <c r="EU196" s="1024"/>
      <c r="EV196" s="1024"/>
      <c r="EW196" s="1024"/>
    </row>
    <row r="197" spans="2:153" ht="12.75" customHeight="1" x14ac:dyDescent="0.25">
      <c r="B197" s="1024"/>
      <c r="C197" s="1024"/>
      <c r="D197" s="1024"/>
      <c r="E197" s="1024"/>
      <c r="F197" s="1024"/>
      <c r="G197" s="1024"/>
      <c r="H197" s="1024"/>
      <c r="I197" s="1024"/>
      <c r="J197" s="1024"/>
      <c r="K197" s="1024"/>
      <c r="L197" s="1024"/>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1024"/>
      <c r="AK197" s="1024"/>
      <c r="AL197" s="1024"/>
      <c r="AM197" s="1024"/>
      <c r="AN197" s="1024"/>
      <c r="AO197" s="1024"/>
      <c r="AP197" s="1024"/>
      <c r="AQ197" s="1024"/>
      <c r="AR197" s="1024"/>
      <c r="AS197" s="1024"/>
      <c r="AT197" s="1024"/>
      <c r="AU197" s="1024"/>
      <c r="AV197" s="1024"/>
      <c r="AW197" s="1024"/>
      <c r="AX197" s="1024"/>
      <c r="AY197" s="1024"/>
      <c r="AZ197" s="1024"/>
      <c r="BA197" s="1024"/>
      <c r="BB197" s="1024"/>
      <c r="BC197" s="1024"/>
      <c r="BD197" s="1024"/>
      <c r="BE197" s="1024"/>
      <c r="BF197" s="1024"/>
      <c r="BG197" s="1024"/>
      <c r="BH197" s="1024"/>
      <c r="BI197" s="1024"/>
      <c r="BJ197" s="1024"/>
      <c r="BK197" s="1024"/>
      <c r="BL197" s="1024"/>
      <c r="BM197" s="1024"/>
      <c r="BN197" s="1024"/>
      <c r="BO197" s="1024"/>
      <c r="BP197" s="1024"/>
      <c r="BQ197" s="1024"/>
      <c r="BR197" s="1024"/>
      <c r="BS197" s="1024"/>
      <c r="BT197" s="1024"/>
      <c r="BU197" s="1024"/>
      <c r="BV197" s="1024"/>
      <c r="BW197" s="1024"/>
      <c r="BX197" s="1024"/>
      <c r="BY197" s="1024"/>
      <c r="BZ197" s="1024"/>
      <c r="CA197" s="1024"/>
      <c r="CB197" s="1024"/>
      <c r="CC197" s="1024"/>
      <c r="CD197" s="1024"/>
      <c r="CE197" s="1024"/>
      <c r="CF197" s="1024"/>
      <c r="CG197" s="1024"/>
      <c r="CH197" s="1024"/>
      <c r="CI197" s="1024"/>
      <c r="CJ197" s="1024"/>
      <c r="CK197" s="1024"/>
      <c r="CL197" s="1024"/>
      <c r="CM197" s="1024"/>
      <c r="CN197" s="1024"/>
      <c r="CO197" s="1024"/>
      <c r="CP197" s="1024"/>
      <c r="CQ197" s="1024"/>
      <c r="CR197" s="1024"/>
      <c r="CS197" s="1024"/>
      <c r="CT197" s="1024"/>
      <c r="CU197" s="1024"/>
      <c r="CV197" s="1024"/>
      <c r="CW197" s="1024"/>
      <c r="CX197" s="1024"/>
      <c r="CY197" s="1024"/>
      <c r="CZ197" s="1024"/>
      <c r="DA197" s="1024"/>
      <c r="DB197" s="1024"/>
      <c r="DC197" s="1024"/>
      <c r="DD197" s="1024"/>
      <c r="DE197" s="1024"/>
      <c r="DF197" s="1024"/>
      <c r="DG197" s="1024"/>
      <c r="DH197" s="1024"/>
      <c r="DI197" s="1024"/>
      <c r="DJ197" s="1024"/>
      <c r="DK197" s="1024"/>
      <c r="DL197" s="1024"/>
      <c r="DM197" s="1024"/>
      <c r="DN197" s="1024"/>
      <c r="DO197" s="1024"/>
      <c r="DP197" s="1024"/>
      <c r="DQ197" s="1024"/>
      <c r="DR197" s="1024"/>
      <c r="DS197" s="1024"/>
      <c r="DT197" s="1024"/>
      <c r="DU197" s="1024"/>
      <c r="DV197" s="1024"/>
      <c r="DW197" s="1024"/>
      <c r="DX197" s="1024"/>
      <c r="DY197" s="1024"/>
      <c r="DZ197" s="1024"/>
      <c r="EA197" s="1024"/>
      <c r="EB197" s="1024"/>
      <c r="EC197" s="1024"/>
      <c r="ED197" s="1024"/>
      <c r="EE197" s="1024"/>
      <c r="EF197" s="1024"/>
      <c r="EG197" s="1024"/>
      <c r="EH197" s="1024"/>
      <c r="EI197" s="1024"/>
      <c r="EJ197" s="1024"/>
      <c r="EK197" s="1024"/>
      <c r="EL197" s="1024"/>
      <c r="EM197" s="1024"/>
      <c r="EN197" s="1024"/>
      <c r="EO197" s="1024"/>
      <c r="EP197" s="1024"/>
      <c r="EQ197" s="1024"/>
      <c r="ER197" s="1024"/>
      <c r="ES197" s="1024"/>
      <c r="ET197" s="1024"/>
      <c r="EU197" s="1024"/>
      <c r="EV197" s="1024"/>
      <c r="EW197" s="1024"/>
    </row>
    <row r="198" spans="2:153" ht="12.75" customHeight="1" x14ac:dyDescent="0.25">
      <c r="B198" s="1024"/>
      <c r="C198" s="1024"/>
      <c r="D198" s="1024"/>
      <c r="E198" s="1024"/>
      <c r="F198" s="1024"/>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1024"/>
      <c r="AK198" s="1024"/>
      <c r="AL198" s="1024"/>
      <c r="AM198" s="1024"/>
      <c r="AN198" s="1024"/>
      <c r="AO198" s="1024"/>
      <c r="AP198" s="1024"/>
      <c r="AQ198" s="1024"/>
      <c r="AR198" s="1024"/>
      <c r="AS198" s="1024"/>
      <c r="AT198" s="1024"/>
      <c r="AU198" s="1024"/>
      <c r="AV198" s="1024"/>
      <c r="AW198" s="1024"/>
      <c r="AX198" s="1024"/>
      <c r="AY198" s="1024"/>
      <c r="AZ198" s="1024"/>
      <c r="BA198" s="1024"/>
      <c r="BB198" s="1024"/>
      <c r="BC198" s="1024"/>
      <c r="BD198" s="1024"/>
      <c r="BE198" s="1024"/>
      <c r="BF198" s="1024"/>
      <c r="BG198" s="1024"/>
      <c r="BH198" s="1024"/>
      <c r="BI198" s="1024"/>
      <c r="BJ198" s="1024"/>
      <c r="BK198" s="1024"/>
      <c r="BL198" s="1024"/>
      <c r="BM198" s="1024"/>
      <c r="BN198" s="1024"/>
      <c r="BO198" s="1024"/>
      <c r="BP198" s="1024"/>
      <c r="BQ198" s="1024"/>
      <c r="BR198" s="1024"/>
      <c r="BS198" s="1024"/>
      <c r="BT198" s="1024"/>
      <c r="BU198" s="1024"/>
      <c r="BV198" s="1024"/>
      <c r="BW198" s="1024"/>
      <c r="BX198" s="1024"/>
      <c r="BY198" s="1024"/>
      <c r="BZ198" s="1024"/>
      <c r="CA198" s="1024"/>
      <c r="CB198" s="1024"/>
      <c r="CC198" s="1024"/>
      <c r="CD198" s="1024"/>
      <c r="CE198" s="1024"/>
      <c r="CF198" s="1024"/>
      <c r="CG198" s="1024"/>
      <c r="CH198" s="1024"/>
      <c r="CI198" s="1024"/>
      <c r="CJ198" s="1024"/>
      <c r="CK198" s="1024"/>
      <c r="CL198" s="1024"/>
      <c r="CM198" s="1024"/>
      <c r="CN198" s="1024"/>
      <c r="CO198" s="1024"/>
      <c r="CP198" s="1024"/>
      <c r="CQ198" s="1024"/>
      <c r="CR198" s="1024"/>
      <c r="CS198" s="1024"/>
      <c r="CT198" s="1024"/>
      <c r="CU198" s="1024"/>
      <c r="CV198" s="1024"/>
      <c r="CW198" s="1024"/>
      <c r="CX198" s="1024"/>
      <c r="CY198" s="1024"/>
      <c r="CZ198" s="1024"/>
      <c r="DA198" s="1024"/>
      <c r="DB198" s="1024"/>
      <c r="DC198" s="1024"/>
      <c r="DD198" s="1024"/>
      <c r="DE198" s="1024"/>
      <c r="DF198" s="1024"/>
      <c r="DG198" s="1024"/>
      <c r="DH198" s="1024"/>
      <c r="DI198" s="1024"/>
      <c r="DJ198" s="1024"/>
      <c r="DK198" s="1024"/>
      <c r="DL198" s="1024"/>
      <c r="DM198" s="1024"/>
      <c r="DN198" s="1024"/>
      <c r="DO198" s="1024"/>
      <c r="DP198" s="1024"/>
      <c r="DQ198" s="1024"/>
      <c r="DR198" s="1024"/>
      <c r="DS198" s="1024"/>
      <c r="DT198" s="1024"/>
      <c r="DU198" s="1024"/>
      <c r="DV198" s="1024"/>
      <c r="DW198" s="1024"/>
      <c r="DX198" s="1024"/>
      <c r="DY198" s="1024"/>
      <c r="DZ198" s="1024"/>
      <c r="EA198" s="1024"/>
      <c r="EB198" s="1024"/>
      <c r="EC198" s="1024"/>
      <c r="ED198" s="1024"/>
      <c r="EE198" s="1024"/>
      <c r="EF198" s="1024"/>
      <c r="EG198" s="1024"/>
      <c r="EH198" s="1024"/>
      <c r="EI198" s="1024"/>
      <c r="EJ198" s="1024"/>
      <c r="EK198" s="1024"/>
      <c r="EL198" s="1024"/>
      <c r="EM198" s="1024"/>
      <c r="EN198" s="1024"/>
      <c r="EO198" s="1024"/>
      <c r="EP198" s="1024"/>
      <c r="EQ198" s="1024"/>
      <c r="ER198" s="1024"/>
      <c r="ES198" s="1024"/>
      <c r="ET198" s="1024"/>
      <c r="EU198" s="1024"/>
      <c r="EV198" s="1024"/>
      <c r="EW198" s="1024"/>
    </row>
    <row r="199" spans="2:153" ht="12.75" customHeight="1" x14ac:dyDescent="0.25">
      <c r="B199" s="1024"/>
      <c r="C199" s="1024"/>
      <c r="D199" s="1024"/>
      <c r="E199" s="1024"/>
      <c r="F199" s="1024"/>
      <c r="G199" s="1024"/>
      <c r="H199" s="1024"/>
      <c r="I199" s="1024"/>
      <c r="J199" s="1024"/>
      <c r="K199" s="1024"/>
      <c r="L199" s="1024"/>
      <c r="M199" s="1024"/>
      <c r="N199" s="1024"/>
      <c r="O199" s="1024"/>
      <c r="P199" s="1024"/>
      <c r="Q199" s="1024"/>
      <c r="R199" s="1024"/>
      <c r="S199" s="1024"/>
      <c r="T199" s="1024"/>
      <c r="U199" s="1024"/>
      <c r="V199" s="1024"/>
      <c r="W199" s="1024"/>
      <c r="X199" s="1024"/>
      <c r="Y199" s="1024"/>
      <c r="Z199" s="1024"/>
      <c r="AA199" s="1024"/>
      <c r="AB199" s="1024"/>
      <c r="AC199" s="1024"/>
      <c r="AD199" s="1024"/>
      <c r="AE199" s="1024"/>
      <c r="AF199" s="1024"/>
      <c r="AG199" s="1024"/>
      <c r="AH199" s="1024"/>
      <c r="AI199" s="1024"/>
      <c r="AJ199" s="1024"/>
      <c r="AK199" s="1024"/>
      <c r="AL199" s="1024"/>
      <c r="AM199" s="1024"/>
      <c r="AN199" s="1024"/>
      <c r="AO199" s="1024"/>
      <c r="AP199" s="1024"/>
      <c r="AQ199" s="1024"/>
      <c r="AR199" s="1024"/>
      <c r="AS199" s="1024"/>
      <c r="AT199" s="1024"/>
      <c r="AU199" s="1024"/>
      <c r="AV199" s="1024"/>
      <c r="AW199" s="1024"/>
      <c r="AX199" s="1024"/>
      <c r="AY199" s="1024"/>
      <c r="AZ199" s="1024"/>
      <c r="BA199" s="1024"/>
      <c r="BB199" s="1024"/>
      <c r="BC199" s="1024"/>
      <c r="BD199" s="1024"/>
      <c r="BE199" s="1024"/>
      <c r="BF199" s="1024"/>
      <c r="BG199" s="1024"/>
      <c r="BH199" s="1024"/>
      <c r="BI199" s="1024"/>
      <c r="BJ199" s="1024"/>
      <c r="BK199" s="1024"/>
      <c r="BL199" s="1024"/>
      <c r="BM199" s="1024"/>
      <c r="BN199" s="1024"/>
      <c r="BO199" s="1024"/>
      <c r="BP199" s="1024"/>
      <c r="BQ199" s="1024"/>
      <c r="BR199" s="1024"/>
      <c r="BS199" s="1024"/>
      <c r="BT199" s="1024"/>
      <c r="BU199" s="1024"/>
      <c r="BV199" s="1024"/>
      <c r="BW199" s="1024"/>
      <c r="BX199" s="1024"/>
      <c r="BY199" s="1024"/>
      <c r="BZ199" s="1024"/>
      <c r="CA199" s="1024"/>
      <c r="CB199" s="1024"/>
      <c r="CC199" s="1024"/>
      <c r="CD199" s="1024"/>
      <c r="CE199" s="1024"/>
      <c r="CF199" s="1024"/>
      <c r="CG199" s="1024"/>
      <c r="CH199" s="1024"/>
      <c r="CI199" s="1024"/>
      <c r="CJ199" s="1024"/>
      <c r="CK199" s="1024"/>
      <c r="CL199" s="1024"/>
      <c r="CM199" s="1024"/>
      <c r="CN199" s="1024"/>
      <c r="CO199" s="1024"/>
      <c r="CP199" s="1024"/>
      <c r="CQ199" s="1024"/>
      <c r="CR199" s="1024"/>
      <c r="CS199" s="1024"/>
      <c r="CT199" s="1024"/>
      <c r="CU199" s="1024"/>
      <c r="CV199" s="1024"/>
      <c r="CW199" s="1024"/>
      <c r="CX199" s="1024"/>
      <c r="CY199" s="1024"/>
      <c r="CZ199" s="1024"/>
      <c r="DA199" s="1024"/>
      <c r="DB199" s="1024"/>
      <c r="DC199" s="1024"/>
      <c r="DD199" s="1024"/>
      <c r="DE199" s="1024"/>
      <c r="DF199" s="1024"/>
      <c r="DG199" s="1024"/>
      <c r="DH199" s="1024"/>
      <c r="DI199" s="1024"/>
      <c r="DJ199" s="1024"/>
      <c r="DK199" s="1024"/>
      <c r="DL199" s="1024"/>
      <c r="DM199" s="1024"/>
      <c r="DN199" s="1024"/>
      <c r="DO199" s="1024"/>
      <c r="DP199" s="1024"/>
      <c r="DQ199" s="1024"/>
      <c r="DR199" s="1024"/>
      <c r="DS199" s="1024"/>
      <c r="DT199" s="1024"/>
      <c r="DU199" s="1024"/>
      <c r="DV199" s="1024"/>
      <c r="DW199" s="1024"/>
      <c r="DX199" s="1024"/>
      <c r="DY199" s="1024"/>
      <c r="DZ199" s="1024"/>
      <c r="EA199" s="1024"/>
      <c r="EB199" s="1024"/>
      <c r="EC199" s="1024"/>
      <c r="ED199" s="1024"/>
      <c r="EE199" s="1024"/>
      <c r="EF199" s="1024"/>
      <c r="EG199" s="1024"/>
      <c r="EH199" s="1024"/>
      <c r="EI199" s="1024"/>
      <c r="EJ199" s="1024"/>
      <c r="EK199" s="1024"/>
      <c r="EL199" s="1024"/>
      <c r="EM199" s="1024"/>
      <c r="EN199" s="1024"/>
      <c r="EO199" s="1024"/>
      <c r="EP199" s="1024"/>
      <c r="EQ199" s="1024"/>
      <c r="ER199" s="1024"/>
      <c r="ES199" s="1024"/>
      <c r="ET199" s="1024"/>
      <c r="EU199" s="1024"/>
      <c r="EV199" s="1024"/>
      <c r="EW199" s="1024"/>
    </row>
    <row r="200" spans="2:153" ht="12.75" customHeight="1" x14ac:dyDescent="0.25">
      <c r="B200" s="1024"/>
      <c r="C200" s="1024"/>
      <c r="D200" s="1024"/>
      <c r="E200" s="1024"/>
      <c r="F200" s="1024"/>
      <c r="G200" s="1024"/>
      <c r="H200" s="1024"/>
      <c r="I200" s="1024"/>
      <c r="J200" s="1024"/>
      <c r="K200" s="1024"/>
      <c r="L200" s="1024"/>
      <c r="M200" s="1024"/>
      <c r="N200" s="1024"/>
      <c r="O200" s="1024"/>
      <c r="P200" s="1024"/>
      <c r="Q200" s="1024"/>
      <c r="R200" s="1024"/>
      <c r="S200" s="1024"/>
      <c r="T200" s="1024"/>
      <c r="U200" s="1024"/>
      <c r="V200" s="1024"/>
      <c r="W200" s="1024"/>
      <c r="X200" s="1024"/>
      <c r="Y200" s="1024"/>
      <c r="Z200" s="1024"/>
      <c r="AA200" s="1024"/>
      <c r="AB200" s="1024"/>
      <c r="AC200" s="1024"/>
      <c r="AD200" s="1024"/>
      <c r="AE200" s="1024"/>
      <c r="AF200" s="1024"/>
      <c r="AG200" s="1024"/>
      <c r="AH200" s="1024"/>
      <c r="AI200" s="1024"/>
      <c r="AJ200" s="1024"/>
      <c r="AK200" s="1024"/>
      <c r="AL200" s="1024"/>
      <c r="AM200" s="1024"/>
      <c r="AN200" s="1024"/>
      <c r="AO200" s="1024"/>
      <c r="AP200" s="1024"/>
      <c r="AQ200" s="1024"/>
      <c r="AR200" s="1024"/>
      <c r="AS200" s="1024"/>
      <c r="AT200" s="1024"/>
      <c r="AU200" s="1024"/>
      <c r="AV200" s="1024"/>
      <c r="AW200" s="1024"/>
      <c r="AX200" s="1024"/>
      <c r="AY200" s="1024"/>
      <c r="AZ200" s="1024"/>
      <c r="BA200" s="1024"/>
      <c r="BB200" s="1024"/>
      <c r="BC200" s="1024"/>
      <c r="BD200" s="1024"/>
      <c r="BE200" s="1024"/>
      <c r="BF200" s="1024"/>
      <c r="BG200" s="1024"/>
      <c r="BH200" s="1024"/>
      <c r="BI200" s="1024"/>
      <c r="BJ200" s="1024"/>
      <c r="BK200" s="1024"/>
      <c r="BL200" s="1024"/>
      <c r="BM200" s="1024"/>
      <c r="BN200" s="1024"/>
      <c r="BO200" s="1024"/>
      <c r="BP200" s="1024"/>
      <c r="BQ200" s="1024"/>
      <c r="BR200" s="1024"/>
      <c r="BS200" s="1024"/>
      <c r="BT200" s="1024"/>
      <c r="BU200" s="1024"/>
      <c r="BV200" s="1024"/>
      <c r="BW200" s="1024"/>
      <c r="BX200" s="1024"/>
      <c r="BY200" s="1024"/>
      <c r="BZ200" s="1024"/>
      <c r="CA200" s="1024"/>
      <c r="CB200" s="1024"/>
      <c r="CC200" s="1024"/>
      <c r="CD200" s="1024"/>
      <c r="CE200" s="1024"/>
      <c r="CF200" s="1024"/>
      <c r="CG200" s="1024"/>
      <c r="CH200" s="1024"/>
      <c r="CI200" s="1024"/>
      <c r="CJ200" s="1024"/>
      <c r="CK200" s="1024"/>
      <c r="CL200" s="1024"/>
      <c r="CM200" s="1024"/>
      <c r="CN200" s="1024"/>
      <c r="CO200" s="1024"/>
      <c r="CP200" s="1024"/>
      <c r="CQ200" s="1024"/>
      <c r="CR200" s="1024"/>
      <c r="CS200" s="1024"/>
      <c r="CT200" s="1024"/>
      <c r="CU200" s="1024"/>
      <c r="CV200" s="1024"/>
      <c r="CW200" s="1024"/>
      <c r="CX200" s="1024"/>
      <c r="CY200" s="1024"/>
      <c r="CZ200" s="1024"/>
      <c r="DA200" s="1024"/>
      <c r="DB200" s="1024"/>
      <c r="DC200" s="1024"/>
      <c r="DD200" s="1024"/>
      <c r="DE200" s="1024"/>
      <c r="DF200" s="1024"/>
      <c r="DG200" s="1024"/>
      <c r="DH200" s="1024"/>
      <c r="DI200" s="1024"/>
      <c r="DJ200" s="1024"/>
      <c r="DK200" s="1024"/>
      <c r="DL200" s="1024"/>
      <c r="DM200" s="1024"/>
      <c r="DN200" s="1024"/>
      <c r="DO200" s="1024"/>
      <c r="DP200" s="1024"/>
      <c r="DQ200" s="1024"/>
      <c r="DR200" s="1024"/>
      <c r="DS200" s="1024"/>
      <c r="DT200" s="1024"/>
      <c r="DU200" s="1024"/>
      <c r="DV200" s="1024"/>
      <c r="DW200" s="1024"/>
      <c r="DX200" s="1024"/>
      <c r="DY200" s="1024"/>
      <c r="DZ200" s="1024"/>
      <c r="EA200" s="1024"/>
      <c r="EB200" s="1024"/>
      <c r="EC200" s="1024"/>
      <c r="ED200" s="1024"/>
      <c r="EE200" s="1024"/>
      <c r="EF200" s="1024"/>
      <c r="EG200" s="1024"/>
      <c r="EH200" s="1024"/>
      <c r="EI200" s="1024"/>
      <c r="EJ200" s="1024"/>
      <c r="EK200" s="1024"/>
      <c r="EL200" s="1024"/>
      <c r="EM200" s="1024"/>
      <c r="EN200" s="1024"/>
      <c r="EO200" s="1024"/>
      <c r="EP200" s="1024"/>
      <c r="EQ200" s="1024"/>
      <c r="ER200" s="1024"/>
      <c r="ES200" s="1024"/>
      <c r="ET200" s="1024"/>
      <c r="EU200" s="1024"/>
      <c r="EV200" s="1024"/>
      <c r="EW200" s="1024"/>
    </row>
    <row r="201" spans="2:153" ht="12.75" customHeight="1" x14ac:dyDescent="0.25">
      <c r="B201" s="1024"/>
      <c r="C201" s="1024"/>
      <c r="D201" s="1024"/>
      <c r="E201" s="1024"/>
      <c r="F201" s="1024"/>
      <c r="G201" s="1024"/>
      <c r="H201" s="1024"/>
      <c r="I201" s="1024"/>
      <c r="J201" s="1024"/>
      <c r="K201" s="1024"/>
      <c r="L201" s="1024"/>
      <c r="M201" s="1024"/>
      <c r="N201" s="1024"/>
      <c r="O201" s="1024"/>
      <c r="P201" s="1024"/>
      <c r="Q201" s="1024"/>
      <c r="R201" s="1024"/>
      <c r="S201" s="1024"/>
      <c r="T201" s="1024"/>
      <c r="U201" s="1024"/>
      <c r="V201" s="1024"/>
      <c r="W201" s="1024"/>
      <c r="X201" s="1024"/>
      <c r="Y201" s="1024"/>
      <c r="Z201" s="1024"/>
      <c r="AA201" s="1024"/>
      <c r="AB201" s="1024"/>
      <c r="AC201" s="1024"/>
      <c r="AD201" s="1024"/>
      <c r="AE201" s="1024"/>
      <c r="AF201" s="1024"/>
      <c r="AG201" s="1024"/>
      <c r="AH201" s="1024"/>
      <c r="AI201" s="1024"/>
      <c r="AJ201" s="1024"/>
      <c r="AK201" s="1024"/>
      <c r="AL201" s="1024"/>
      <c r="AM201" s="1024"/>
      <c r="AN201" s="1024"/>
      <c r="AO201" s="1024"/>
      <c r="AP201" s="1024"/>
      <c r="AQ201" s="1024"/>
      <c r="AR201" s="1024"/>
      <c r="AS201" s="1024"/>
      <c r="AT201" s="1024"/>
      <c r="AU201" s="1024"/>
      <c r="AV201" s="1024"/>
      <c r="AW201" s="1024"/>
      <c r="AX201" s="1024"/>
      <c r="AY201" s="1024"/>
      <c r="AZ201" s="1024"/>
      <c r="BA201" s="1024"/>
      <c r="BB201" s="1024"/>
      <c r="BC201" s="1024"/>
      <c r="BD201" s="1024"/>
      <c r="BE201" s="1024"/>
      <c r="BF201" s="1024"/>
      <c r="BG201" s="1024"/>
      <c r="BH201" s="1024"/>
      <c r="BI201" s="1024"/>
      <c r="BJ201" s="1024"/>
      <c r="BK201" s="1024"/>
      <c r="BL201" s="1024"/>
      <c r="BM201" s="1024"/>
      <c r="BN201" s="1024"/>
      <c r="BO201" s="1024"/>
      <c r="BP201" s="1024"/>
      <c r="BQ201" s="1024"/>
      <c r="BR201" s="1024"/>
      <c r="BS201" s="1024"/>
      <c r="BT201" s="1024"/>
      <c r="BU201" s="1024"/>
      <c r="BV201" s="1024"/>
      <c r="BW201" s="1024"/>
      <c r="BX201" s="1024"/>
      <c r="BY201" s="1024"/>
      <c r="BZ201" s="1024"/>
      <c r="CA201" s="1024"/>
      <c r="CB201" s="1024"/>
      <c r="CC201" s="1024"/>
      <c r="CD201" s="1024"/>
      <c r="CE201" s="1024"/>
      <c r="CF201" s="1024"/>
      <c r="CG201" s="1024"/>
      <c r="CH201" s="1024"/>
      <c r="CI201" s="1024"/>
      <c r="CJ201" s="1024"/>
      <c r="CK201" s="1024"/>
      <c r="CL201" s="1024"/>
      <c r="CM201" s="1024"/>
      <c r="CN201" s="1024"/>
      <c r="CO201" s="1024"/>
      <c r="CP201" s="1024"/>
      <c r="CQ201" s="1024"/>
      <c r="CR201" s="1024"/>
      <c r="CS201" s="1024"/>
      <c r="CT201" s="1024"/>
      <c r="CU201" s="1024"/>
      <c r="CV201" s="1024"/>
      <c r="CW201" s="1024"/>
      <c r="CX201" s="1024"/>
      <c r="CY201" s="1024"/>
      <c r="CZ201" s="1024"/>
      <c r="DA201" s="1024"/>
      <c r="DB201" s="1024"/>
      <c r="DC201" s="1024"/>
      <c r="DD201" s="1024"/>
      <c r="DE201" s="1024"/>
      <c r="DF201" s="1024"/>
      <c r="DG201" s="1024"/>
      <c r="DH201" s="1024"/>
      <c r="DI201" s="1024"/>
      <c r="DJ201" s="1024"/>
      <c r="DK201" s="1024"/>
      <c r="DL201" s="1024"/>
      <c r="DM201" s="1024"/>
      <c r="DN201" s="1024"/>
      <c r="DO201" s="1024"/>
      <c r="DP201" s="1024"/>
      <c r="DQ201" s="1024"/>
      <c r="DR201" s="1024"/>
      <c r="DS201" s="1024"/>
      <c r="DT201" s="1024"/>
      <c r="DU201" s="1024"/>
      <c r="DV201" s="1024"/>
      <c r="DW201" s="1024"/>
      <c r="DX201" s="1024"/>
      <c r="DY201" s="1024"/>
      <c r="DZ201" s="1024"/>
      <c r="EA201" s="1024"/>
      <c r="EB201" s="1024"/>
      <c r="EC201" s="1024"/>
      <c r="ED201" s="1024"/>
      <c r="EE201" s="1024"/>
      <c r="EF201" s="1024"/>
      <c r="EG201" s="1024"/>
      <c r="EH201" s="1024"/>
      <c r="EI201" s="1024"/>
      <c r="EJ201" s="1024"/>
      <c r="EK201" s="1024"/>
      <c r="EL201" s="1024"/>
      <c r="EM201" s="1024"/>
      <c r="EN201" s="1024"/>
      <c r="EO201" s="1024"/>
      <c r="EP201" s="1024"/>
      <c r="EQ201" s="1024"/>
      <c r="ER201" s="1024"/>
      <c r="ES201" s="1024"/>
      <c r="ET201" s="1024"/>
      <c r="EU201" s="1024"/>
      <c r="EV201" s="1024"/>
      <c r="EW201" s="1024"/>
    </row>
    <row r="202" spans="2:153" ht="12.75" customHeight="1" x14ac:dyDescent="0.25">
      <c r="B202" s="1024"/>
      <c r="C202" s="1024"/>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1024"/>
      <c r="AE202" s="1024"/>
      <c r="AF202" s="1024"/>
      <c r="AG202" s="1024"/>
      <c r="AH202" s="1024"/>
      <c r="AI202" s="1024"/>
      <c r="AJ202" s="1024"/>
      <c r="AK202" s="1024"/>
      <c r="AL202" s="1024"/>
      <c r="AM202" s="1024"/>
      <c r="AN202" s="1024"/>
      <c r="AO202" s="1024"/>
      <c r="AP202" s="1024"/>
      <c r="AQ202" s="1024"/>
      <c r="AR202" s="1024"/>
      <c r="AS202" s="1024"/>
      <c r="AT202" s="1024"/>
      <c r="AU202" s="1024"/>
      <c r="AV202" s="1024"/>
      <c r="AW202" s="1024"/>
      <c r="AX202" s="1024"/>
      <c r="AY202" s="1024"/>
      <c r="AZ202" s="1024"/>
      <c r="BA202" s="1024"/>
      <c r="BB202" s="1024"/>
      <c r="BC202" s="1024"/>
      <c r="BD202" s="1024"/>
      <c r="BE202" s="1024"/>
      <c r="BF202" s="1024"/>
      <c r="BG202" s="1024"/>
      <c r="BH202" s="1024"/>
      <c r="BI202" s="1024"/>
      <c r="BJ202" s="1024"/>
      <c r="BK202" s="1024"/>
      <c r="BL202" s="1024"/>
      <c r="BM202" s="1024"/>
      <c r="BN202" s="1024"/>
      <c r="BO202" s="1024"/>
      <c r="BP202" s="1024"/>
      <c r="BQ202" s="1024"/>
      <c r="BR202" s="1024"/>
      <c r="BS202" s="1024"/>
      <c r="BT202" s="1024"/>
      <c r="BU202" s="1024"/>
      <c r="BV202" s="1024"/>
      <c r="BW202" s="1024"/>
      <c r="BX202" s="1024"/>
      <c r="BY202" s="1024"/>
      <c r="BZ202" s="1024"/>
      <c r="CA202" s="1024"/>
      <c r="CB202" s="1024"/>
      <c r="CC202" s="1024"/>
      <c r="CD202" s="1024"/>
      <c r="CE202" s="1024"/>
      <c r="CF202" s="1024"/>
      <c r="CG202" s="1024"/>
      <c r="CH202" s="1024"/>
      <c r="CI202" s="1024"/>
      <c r="CJ202" s="1024"/>
      <c r="CK202" s="1024"/>
      <c r="CL202" s="1024"/>
      <c r="CM202" s="1024"/>
      <c r="CN202" s="1024"/>
      <c r="CO202" s="1024"/>
      <c r="CP202" s="1024"/>
      <c r="CQ202" s="1024"/>
      <c r="CR202" s="1024"/>
      <c r="CS202" s="1024"/>
      <c r="CT202" s="1024"/>
      <c r="CU202" s="1024"/>
      <c r="CV202" s="1024"/>
      <c r="CW202" s="1024"/>
      <c r="CX202" s="1024"/>
      <c r="CY202" s="1024"/>
      <c r="CZ202" s="1024"/>
      <c r="DA202" s="1024"/>
      <c r="DB202" s="1024"/>
      <c r="DC202" s="1024"/>
      <c r="DD202" s="1024"/>
      <c r="DE202" s="1024"/>
      <c r="DF202" s="1024"/>
      <c r="DG202" s="1024"/>
      <c r="DH202" s="1024"/>
      <c r="DI202" s="1024"/>
      <c r="DJ202" s="1024"/>
      <c r="DK202" s="1024"/>
      <c r="DL202" s="1024"/>
      <c r="DM202" s="1024"/>
      <c r="DN202" s="1024"/>
      <c r="DO202" s="1024"/>
      <c r="DP202" s="1024"/>
      <c r="DQ202" s="1024"/>
      <c r="DR202" s="1024"/>
      <c r="DS202" s="1024"/>
      <c r="DT202" s="1024"/>
      <c r="DU202" s="1024"/>
      <c r="DV202" s="1024"/>
      <c r="DW202" s="1024"/>
      <c r="DX202" s="1024"/>
      <c r="DY202" s="1024"/>
      <c r="DZ202" s="1024"/>
      <c r="EA202" s="1024"/>
      <c r="EB202" s="1024"/>
      <c r="EC202" s="1024"/>
      <c r="ED202" s="1024"/>
      <c r="EE202" s="1024"/>
      <c r="EF202" s="1024"/>
      <c r="EG202" s="1024"/>
      <c r="EH202" s="1024"/>
      <c r="EI202" s="1024"/>
      <c r="EJ202" s="1024"/>
      <c r="EK202" s="1024"/>
      <c r="EL202" s="1024"/>
      <c r="EM202" s="1024"/>
      <c r="EN202" s="1024"/>
      <c r="EO202" s="1024"/>
      <c r="EP202" s="1024"/>
      <c r="EQ202" s="1024"/>
      <c r="ER202" s="1024"/>
      <c r="ES202" s="1024"/>
      <c r="ET202" s="1024"/>
      <c r="EU202" s="1024"/>
      <c r="EV202" s="1024"/>
      <c r="EW202" s="1024"/>
    </row>
    <row r="203" spans="2:153" ht="12.75" customHeight="1" x14ac:dyDescent="0.25">
      <c r="B203" s="1024"/>
      <c r="C203" s="1024"/>
      <c r="D203" s="1024"/>
      <c r="E203" s="1024"/>
      <c r="F203" s="1024"/>
      <c r="G203" s="1024"/>
      <c r="H203" s="1024"/>
      <c r="I203" s="1024"/>
      <c r="J203" s="1024"/>
      <c r="K203" s="1024"/>
      <c r="L203" s="1024"/>
      <c r="M203" s="1024"/>
      <c r="N203" s="1024"/>
      <c r="O203" s="1024"/>
      <c r="P203" s="1024"/>
      <c r="Q203" s="1024"/>
      <c r="R203" s="1024"/>
      <c r="S203" s="1024"/>
      <c r="T203" s="1024"/>
      <c r="U203" s="1024"/>
      <c r="V203" s="1024"/>
      <c r="W203" s="1024"/>
      <c r="X203" s="1024"/>
      <c r="Y203" s="1024"/>
      <c r="Z203" s="1024"/>
      <c r="AA203" s="1024"/>
      <c r="AB203" s="1024"/>
      <c r="AC203" s="1024"/>
      <c r="AD203" s="1024"/>
      <c r="AE203" s="1024"/>
      <c r="AF203" s="1024"/>
      <c r="AG203" s="1024"/>
      <c r="AH203" s="1024"/>
      <c r="AI203" s="1024"/>
      <c r="AJ203" s="1024"/>
      <c r="AK203" s="1024"/>
      <c r="AL203" s="1024"/>
      <c r="AM203" s="1024"/>
      <c r="AN203" s="1024"/>
      <c r="AO203" s="1024"/>
      <c r="AP203" s="1024"/>
      <c r="AQ203" s="1024"/>
      <c r="AR203" s="1024"/>
      <c r="AS203" s="1024"/>
      <c r="AT203" s="1024"/>
      <c r="AU203" s="1024"/>
      <c r="AV203" s="1024"/>
      <c r="AW203" s="1024"/>
      <c r="AX203" s="1024"/>
      <c r="AY203" s="1024"/>
      <c r="AZ203" s="1024"/>
      <c r="BA203" s="1024"/>
      <c r="BB203" s="1024"/>
      <c r="BC203" s="1024"/>
      <c r="BD203" s="1024"/>
      <c r="BE203" s="1024"/>
      <c r="BF203" s="1024"/>
      <c r="BG203" s="1024"/>
      <c r="BH203" s="1024"/>
      <c r="BI203" s="1024"/>
      <c r="BJ203" s="1024"/>
      <c r="BK203" s="1024"/>
      <c r="BL203" s="1024"/>
      <c r="BM203" s="1024"/>
      <c r="BN203" s="1024"/>
      <c r="BO203" s="1024"/>
      <c r="BP203" s="1024"/>
      <c r="BQ203" s="1024"/>
      <c r="BR203" s="1024"/>
      <c r="BS203" s="1024"/>
      <c r="BT203" s="1024"/>
      <c r="BU203" s="1024"/>
      <c r="BV203" s="1024"/>
      <c r="BW203" s="1024"/>
      <c r="BX203" s="1024"/>
      <c r="BY203" s="1024"/>
      <c r="BZ203" s="1024"/>
      <c r="CA203" s="1024"/>
      <c r="CB203" s="1024"/>
      <c r="CC203" s="1024"/>
      <c r="CD203" s="1024"/>
      <c r="CE203" s="1024"/>
      <c r="CF203" s="1024"/>
      <c r="CG203" s="1024"/>
      <c r="CH203" s="1024"/>
      <c r="CI203" s="1024"/>
      <c r="CJ203" s="1024"/>
      <c r="CK203" s="1024"/>
      <c r="CL203" s="1024"/>
      <c r="CM203" s="1024"/>
      <c r="CN203" s="1024"/>
      <c r="CO203" s="1024"/>
      <c r="CP203" s="1024"/>
      <c r="CQ203" s="1024"/>
      <c r="CR203" s="1024"/>
      <c r="CS203" s="1024"/>
      <c r="CT203" s="1024"/>
      <c r="CU203" s="1024"/>
      <c r="CV203" s="1024"/>
      <c r="CW203" s="1024"/>
      <c r="CX203" s="1024"/>
      <c r="CY203" s="1024"/>
      <c r="CZ203" s="1024"/>
      <c r="DA203" s="1024"/>
      <c r="DB203" s="1024"/>
      <c r="DC203" s="1024"/>
      <c r="DD203" s="1024"/>
      <c r="DE203" s="1024"/>
      <c r="DF203" s="1024"/>
      <c r="DG203" s="1024"/>
      <c r="DH203" s="1024"/>
      <c r="DI203" s="1024"/>
      <c r="DJ203" s="1024"/>
      <c r="DK203" s="1024"/>
      <c r="DL203" s="1024"/>
      <c r="DM203" s="1024"/>
      <c r="DN203" s="1024"/>
      <c r="DO203" s="1024"/>
      <c r="DP203" s="1024"/>
      <c r="DQ203" s="1024"/>
      <c r="DR203" s="1024"/>
      <c r="DS203" s="1024"/>
      <c r="DT203" s="1024"/>
      <c r="DU203" s="1024"/>
      <c r="DV203" s="1024"/>
      <c r="DW203" s="1024"/>
      <c r="DX203" s="1024"/>
      <c r="DY203" s="1024"/>
      <c r="DZ203" s="1024"/>
      <c r="EA203" s="1024"/>
      <c r="EB203" s="1024"/>
      <c r="EC203" s="1024"/>
      <c r="ED203" s="1024"/>
      <c r="EE203" s="1024"/>
      <c r="EF203" s="1024"/>
      <c r="EG203" s="1024"/>
      <c r="EH203" s="1024"/>
      <c r="EI203" s="1024"/>
      <c r="EJ203" s="1024"/>
      <c r="EK203" s="1024"/>
      <c r="EL203" s="1024"/>
      <c r="EM203" s="1024"/>
      <c r="EN203" s="1024"/>
      <c r="EO203" s="1024"/>
      <c r="EP203" s="1024"/>
      <c r="EQ203" s="1024"/>
      <c r="ER203" s="1024"/>
      <c r="ES203" s="1024"/>
      <c r="ET203" s="1024"/>
      <c r="EU203" s="1024"/>
      <c r="EV203" s="1024"/>
      <c r="EW203" s="1024"/>
    </row>
    <row r="204" spans="2:153" ht="12.75" customHeight="1" x14ac:dyDescent="0.25">
      <c r="B204" s="1024"/>
      <c r="C204" s="1024"/>
      <c r="D204" s="1024"/>
      <c r="E204" s="1024"/>
      <c r="F204" s="1024"/>
      <c r="G204" s="1024"/>
      <c r="H204" s="1024"/>
      <c r="I204" s="1024"/>
      <c r="J204" s="1024"/>
      <c r="K204" s="1024"/>
      <c r="L204" s="1024"/>
      <c r="M204" s="1024"/>
      <c r="N204" s="1024"/>
      <c r="O204" s="1024"/>
      <c r="P204" s="1024"/>
      <c r="Q204" s="1024"/>
      <c r="R204" s="1024"/>
      <c r="S204" s="1024"/>
      <c r="T204" s="1024"/>
      <c r="U204" s="1024"/>
      <c r="V204" s="1024"/>
      <c r="W204" s="1024"/>
      <c r="X204" s="1024"/>
      <c r="Y204" s="1024"/>
      <c r="Z204" s="1024"/>
      <c r="AA204" s="1024"/>
      <c r="AB204" s="1024"/>
      <c r="AC204" s="1024"/>
      <c r="AD204" s="1024"/>
      <c r="AE204" s="1024"/>
      <c r="AF204" s="1024"/>
      <c r="AG204" s="1024"/>
      <c r="AH204" s="1024"/>
      <c r="AI204" s="1024"/>
      <c r="AJ204" s="1024"/>
      <c r="AK204" s="1024"/>
      <c r="AL204" s="1024"/>
      <c r="AM204" s="1024"/>
      <c r="AN204" s="1024"/>
      <c r="AO204" s="1024"/>
      <c r="AP204" s="1024"/>
      <c r="AQ204" s="1024"/>
      <c r="AR204" s="1024"/>
      <c r="AS204" s="1024"/>
      <c r="AT204" s="1024"/>
      <c r="AU204" s="1024"/>
      <c r="AV204" s="1024"/>
      <c r="AW204" s="1024"/>
      <c r="AX204" s="1024"/>
      <c r="AY204" s="1024"/>
      <c r="AZ204" s="1024"/>
      <c r="BA204" s="1024"/>
      <c r="BB204" s="1024"/>
      <c r="BC204" s="1024"/>
      <c r="BD204" s="1024"/>
      <c r="BE204" s="1024"/>
      <c r="BF204" s="1024"/>
      <c r="BG204" s="1024"/>
      <c r="BH204" s="1024"/>
      <c r="BI204" s="1024"/>
      <c r="BJ204" s="1024"/>
      <c r="BK204" s="1024"/>
      <c r="BL204" s="1024"/>
      <c r="BM204" s="1024"/>
      <c r="BN204" s="1024"/>
      <c r="BO204" s="1024"/>
      <c r="BP204" s="1024"/>
      <c r="BQ204" s="1024"/>
      <c r="BR204" s="1024"/>
      <c r="BS204" s="1024"/>
      <c r="BT204" s="1024"/>
      <c r="BU204" s="1024"/>
      <c r="BV204" s="1024"/>
      <c r="BW204" s="1024"/>
      <c r="BX204" s="1024"/>
      <c r="BY204" s="1024"/>
      <c r="BZ204" s="1024"/>
      <c r="CA204" s="1024"/>
      <c r="CB204" s="1024"/>
      <c r="CC204" s="1024"/>
      <c r="CD204" s="1024"/>
      <c r="CE204" s="1024"/>
      <c r="CF204" s="1024"/>
      <c r="CG204" s="1024"/>
      <c r="CH204" s="1024"/>
      <c r="CI204" s="1024"/>
      <c r="CJ204" s="1024"/>
      <c r="CK204" s="1024"/>
      <c r="CL204" s="1024"/>
      <c r="CM204" s="1024"/>
      <c r="CN204" s="1024"/>
      <c r="CO204" s="1024"/>
      <c r="CP204" s="1024"/>
      <c r="CQ204" s="1024"/>
      <c r="CR204" s="1024"/>
      <c r="CS204" s="1024"/>
      <c r="CT204" s="1024"/>
      <c r="CU204" s="1024"/>
      <c r="CV204" s="1024"/>
      <c r="CW204" s="1024"/>
      <c r="CX204" s="1024"/>
      <c r="CY204" s="1024"/>
      <c r="CZ204" s="1024"/>
      <c r="DA204" s="1024"/>
      <c r="DB204" s="1024"/>
      <c r="DC204" s="1024"/>
      <c r="DD204" s="1024"/>
      <c r="DE204" s="1024"/>
      <c r="DF204" s="1024"/>
      <c r="DG204" s="1024"/>
      <c r="DH204" s="1024"/>
      <c r="DI204" s="1024"/>
      <c r="DJ204" s="1024"/>
      <c r="DK204" s="1024"/>
      <c r="DL204" s="1024"/>
      <c r="DM204" s="1024"/>
      <c r="DN204" s="1024"/>
      <c r="DO204" s="1024"/>
      <c r="DP204" s="1024"/>
      <c r="DQ204" s="1024"/>
      <c r="DR204" s="1024"/>
      <c r="DS204" s="1024"/>
      <c r="DT204" s="1024"/>
      <c r="DU204" s="1024"/>
      <c r="DV204" s="1024"/>
      <c r="DW204" s="1024"/>
      <c r="DX204" s="1024"/>
      <c r="DY204" s="1024"/>
      <c r="DZ204" s="1024"/>
      <c r="EA204" s="1024"/>
      <c r="EB204" s="1024"/>
      <c r="EC204" s="1024"/>
      <c r="ED204" s="1024"/>
      <c r="EE204" s="1024"/>
      <c r="EF204" s="1024"/>
      <c r="EG204" s="1024"/>
      <c r="EH204" s="1024"/>
      <c r="EI204" s="1024"/>
      <c r="EJ204" s="1024"/>
      <c r="EK204" s="1024"/>
      <c r="EL204" s="1024"/>
      <c r="EM204" s="1024"/>
      <c r="EN204" s="1024"/>
      <c r="EO204" s="1024"/>
      <c r="EP204" s="1024"/>
      <c r="EQ204" s="1024"/>
      <c r="ER204" s="1024"/>
      <c r="ES204" s="1024"/>
      <c r="ET204" s="1024"/>
      <c r="EU204" s="1024"/>
      <c r="EV204" s="1024"/>
      <c r="EW204" s="1024"/>
    </row>
    <row r="205" spans="2:153" ht="12.75" customHeight="1" x14ac:dyDescent="0.25">
      <c r="B205" s="1024"/>
      <c r="C205" s="1024"/>
      <c r="D205" s="1024"/>
      <c r="E205" s="1024"/>
      <c r="F205" s="1024"/>
      <c r="G205" s="1024"/>
      <c r="H205" s="1024"/>
      <c r="I205" s="1024"/>
      <c r="J205" s="1024"/>
      <c r="K205" s="1024"/>
      <c r="L205" s="1024"/>
      <c r="M205" s="1024"/>
      <c r="N205" s="1024"/>
      <c r="O205" s="1024"/>
      <c r="P205" s="1024"/>
      <c r="Q205" s="1024"/>
      <c r="R205" s="1024"/>
      <c r="S205" s="1024"/>
      <c r="T205" s="1024"/>
      <c r="U205" s="1024"/>
      <c r="V205" s="1024"/>
      <c r="W205" s="1024"/>
      <c r="X205" s="1024"/>
      <c r="Y205" s="1024"/>
      <c r="Z205" s="1024"/>
      <c r="AA205" s="1024"/>
      <c r="AB205" s="1024"/>
      <c r="AC205" s="1024"/>
      <c r="AD205" s="1024"/>
      <c r="AE205" s="1024"/>
      <c r="AF205" s="1024"/>
      <c r="AG205" s="1024"/>
      <c r="AH205" s="1024"/>
      <c r="AI205" s="1024"/>
      <c r="AJ205" s="1024"/>
      <c r="AK205" s="1024"/>
      <c r="AL205" s="1024"/>
      <c r="AM205" s="1024"/>
      <c r="AN205" s="1024"/>
      <c r="AO205" s="1024"/>
      <c r="AP205" s="1024"/>
      <c r="AQ205" s="1024"/>
      <c r="AR205" s="1024"/>
      <c r="AS205" s="1024"/>
      <c r="AT205" s="1024"/>
      <c r="AU205" s="1024"/>
      <c r="AV205" s="1024"/>
      <c r="AW205" s="1024"/>
      <c r="AX205" s="1024"/>
      <c r="AY205" s="1024"/>
      <c r="AZ205" s="1024"/>
      <c r="BA205" s="1024"/>
      <c r="BB205" s="1024"/>
      <c r="BC205" s="1024"/>
      <c r="BD205" s="1024"/>
      <c r="BE205" s="1024"/>
      <c r="BF205" s="1024"/>
      <c r="BG205" s="1024"/>
      <c r="BH205" s="1024"/>
      <c r="BI205" s="1024"/>
      <c r="BJ205" s="1024"/>
      <c r="BK205" s="1024"/>
      <c r="BL205" s="1024"/>
      <c r="BM205" s="1024"/>
      <c r="BN205" s="1024"/>
      <c r="BO205" s="1024"/>
      <c r="BP205" s="1024"/>
      <c r="BQ205" s="1024"/>
      <c r="BR205" s="1024"/>
      <c r="BS205" s="1024"/>
      <c r="BT205" s="1024"/>
      <c r="BU205" s="1024"/>
      <c r="BV205" s="1024"/>
      <c r="BW205" s="1024"/>
      <c r="BX205" s="1024"/>
      <c r="BY205" s="1024"/>
      <c r="BZ205" s="1024"/>
      <c r="CA205" s="1024"/>
      <c r="CB205" s="1024"/>
      <c r="CC205" s="1024"/>
      <c r="CD205" s="1024"/>
      <c r="CE205" s="1024"/>
      <c r="CF205" s="1024"/>
      <c r="CG205" s="1024"/>
      <c r="CH205" s="1024"/>
      <c r="CI205" s="1024"/>
      <c r="CJ205" s="1024"/>
      <c r="CK205" s="1024"/>
      <c r="CL205" s="1024"/>
      <c r="CM205" s="1024"/>
      <c r="CN205" s="1024"/>
      <c r="CO205" s="1024"/>
      <c r="CP205" s="1024"/>
      <c r="CQ205" s="1024"/>
      <c r="CR205" s="1024"/>
      <c r="CS205" s="1024"/>
      <c r="CT205" s="1024"/>
      <c r="CU205" s="1024"/>
      <c r="CV205" s="1024"/>
      <c r="CW205" s="1024"/>
      <c r="CX205" s="1024"/>
      <c r="CY205" s="1024"/>
      <c r="CZ205" s="1024"/>
      <c r="DA205" s="1024"/>
      <c r="DB205" s="1024"/>
      <c r="DC205" s="1024"/>
      <c r="DD205" s="1024"/>
      <c r="DE205" s="1024"/>
      <c r="DF205" s="1024"/>
      <c r="DG205" s="1024"/>
      <c r="DH205" s="1024"/>
      <c r="DI205" s="1024"/>
      <c r="DJ205" s="1024"/>
      <c r="DK205" s="1024"/>
      <c r="DL205" s="1024"/>
      <c r="DM205" s="1024"/>
      <c r="DN205" s="1024"/>
      <c r="DO205" s="1024"/>
      <c r="DP205" s="1024"/>
      <c r="DQ205" s="1024"/>
      <c r="DR205" s="1024"/>
      <c r="DS205" s="1024"/>
      <c r="DT205" s="1024"/>
      <c r="DU205" s="1024"/>
      <c r="DV205" s="1024"/>
      <c r="DW205" s="1024"/>
      <c r="DX205" s="1024"/>
      <c r="DY205" s="1024"/>
      <c r="DZ205" s="1024"/>
      <c r="EA205" s="1024"/>
      <c r="EB205" s="1024"/>
      <c r="EC205" s="1024"/>
      <c r="ED205" s="1024"/>
      <c r="EE205" s="1024"/>
      <c r="EF205" s="1024"/>
      <c r="EG205" s="1024"/>
      <c r="EH205" s="1024"/>
      <c r="EI205" s="1024"/>
      <c r="EJ205" s="1024"/>
      <c r="EK205" s="1024"/>
      <c r="EL205" s="1024"/>
      <c r="EM205" s="1024"/>
      <c r="EN205" s="1024"/>
      <c r="EO205" s="1024"/>
      <c r="EP205" s="1024"/>
      <c r="EQ205" s="1024"/>
      <c r="ER205" s="1024"/>
      <c r="ES205" s="1024"/>
      <c r="ET205" s="1024"/>
      <c r="EU205" s="1024"/>
      <c r="EV205" s="1024"/>
      <c r="EW205" s="1024"/>
    </row>
    <row r="206" spans="2:153" ht="12.75" customHeight="1" x14ac:dyDescent="0.25">
      <c r="B206" s="1024"/>
      <c r="C206" s="1024"/>
      <c r="D206" s="1024"/>
      <c r="E206" s="1024"/>
      <c r="F206" s="1024"/>
      <c r="G206" s="1024"/>
      <c r="H206" s="1024"/>
      <c r="I206" s="1024"/>
      <c r="J206" s="1024"/>
      <c r="K206" s="1024"/>
      <c r="L206" s="1024"/>
      <c r="M206" s="1024"/>
      <c r="N206" s="1024"/>
      <c r="O206" s="1024"/>
      <c r="P206" s="1024"/>
      <c r="Q206" s="1024"/>
      <c r="R206" s="1024"/>
      <c r="S206" s="1024"/>
      <c r="T206" s="1024"/>
      <c r="U206" s="1024"/>
      <c r="V206" s="1024"/>
      <c r="W206" s="1024"/>
      <c r="X206" s="1024"/>
      <c r="Y206" s="1024"/>
      <c r="Z206" s="1024"/>
      <c r="AA206" s="1024"/>
      <c r="AB206" s="1024"/>
      <c r="AC206" s="1024"/>
      <c r="AD206" s="1024"/>
      <c r="AE206" s="1024"/>
      <c r="AF206" s="1024"/>
      <c r="AG206" s="1024"/>
      <c r="AH206" s="1024"/>
      <c r="AI206" s="1024"/>
      <c r="AJ206" s="1024"/>
      <c r="AK206" s="1024"/>
      <c r="AL206" s="1024"/>
      <c r="AM206" s="1024"/>
      <c r="AN206" s="1024"/>
      <c r="AO206" s="1024"/>
      <c r="AP206" s="1024"/>
      <c r="AQ206" s="1024"/>
      <c r="AR206" s="1024"/>
      <c r="AS206" s="1024"/>
      <c r="AT206" s="1024"/>
      <c r="AU206" s="1024"/>
      <c r="AV206" s="1024"/>
      <c r="AW206" s="1024"/>
      <c r="AX206" s="1024"/>
      <c r="AY206" s="1024"/>
      <c r="AZ206" s="1024"/>
      <c r="BA206" s="1024"/>
      <c r="BB206" s="1024"/>
      <c r="BC206" s="1024"/>
      <c r="BD206" s="1024"/>
      <c r="BE206" s="1024"/>
      <c r="BF206" s="1024"/>
      <c r="BG206" s="1024"/>
      <c r="BH206" s="1024"/>
      <c r="BI206" s="1024"/>
      <c r="BJ206" s="1024"/>
      <c r="BK206" s="1024"/>
      <c r="BL206" s="1024"/>
      <c r="BM206" s="1024"/>
      <c r="BN206" s="1024"/>
      <c r="BO206" s="1024"/>
      <c r="BP206" s="1024"/>
      <c r="BQ206" s="1024"/>
      <c r="BR206" s="1024"/>
      <c r="BS206" s="1024"/>
      <c r="BT206" s="1024"/>
      <c r="BU206" s="1024"/>
      <c r="BV206" s="1024"/>
      <c r="BW206" s="1024"/>
      <c r="BX206" s="1024"/>
      <c r="BY206" s="1024"/>
      <c r="BZ206" s="1024"/>
      <c r="CA206" s="1024"/>
      <c r="CB206" s="1024"/>
      <c r="CC206" s="1024"/>
      <c r="CD206" s="1024"/>
      <c r="CE206" s="1024"/>
      <c r="CF206" s="1024"/>
      <c r="CG206" s="1024"/>
      <c r="CH206" s="1024"/>
      <c r="CI206" s="1024"/>
      <c r="CJ206" s="1024"/>
      <c r="CK206" s="1024"/>
      <c r="CL206" s="1024"/>
      <c r="CM206" s="1024"/>
      <c r="CN206" s="1024"/>
      <c r="CO206" s="1024"/>
      <c r="CP206" s="1024"/>
      <c r="CQ206" s="1024"/>
      <c r="CR206" s="1024"/>
      <c r="CS206" s="1024"/>
      <c r="CT206" s="1024"/>
      <c r="CU206" s="1024"/>
      <c r="CV206" s="1024"/>
      <c r="CW206" s="1024"/>
      <c r="CX206" s="1024"/>
      <c r="CY206" s="1024"/>
      <c r="CZ206" s="1024"/>
      <c r="DA206" s="1024"/>
      <c r="DB206" s="1024"/>
      <c r="DC206" s="1024"/>
      <c r="DD206" s="1024"/>
      <c r="DE206" s="1024"/>
      <c r="DF206" s="1024"/>
      <c r="DG206" s="1024"/>
      <c r="DH206" s="1024"/>
      <c r="DI206" s="1024"/>
      <c r="DJ206" s="1024"/>
      <c r="DK206" s="1024"/>
      <c r="DL206" s="1024"/>
      <c r="DM206" s="1024"/>
      <c r="DN206" s="1024"/>
      <c r="DO206" s="1024"/>
      <c r="DP206" s="1024"/>
      <c r="DQ206" s="1024"/>
      <c r="DR206" s="1024"/>
      <c r="DS206" s="1024"/>
      <c r="DT206" s="1024"/>
      <c r="DU206" s="1024"/>
      <c r="DV206" s="1024"/>
      <c r="DW206" s="1024"/>
      <c r="DX206" s="1024"/>
      <c r="DY206" s="1024"/>
      <c r="DZ206" s="1024"/>
      <c r="EA206" s="1024"/>
      <c r="EB206" s="1024"/>
      <c r="EC206" s="1024"/>
      <c r="ED206" s="1024"/>
      <c r="EE206" s="1024"/>
      <c r="EF206" s="1024"/>
      <c r="EG206" s="1024"/>
      <c r="EH206" s="1024"/>
      <c r="EI206" s="1024"/>
      <c r="EJ206" s="1024"/>
      <c r="EK206" s="1024"/>
      <c r="EL206" s="1024"/>
      <c r="EM206" s="1024"/>
      <c r="EN206" s="1024"/>
      <c r="EO206" s="1024"/>
      <c r="EP206" s="1024"/>
      <c r="EQ206" s="1024"/>
      <c r="ER206" s="1024"/>
      <c r="ES206" s="1024"/>
      <c r="ET206" s="1024"/>
      <c r="EU206" s="1024"/>
      <c r="EV206" s="1024"/>
      <c r="EW206" s="1024"/>
    </row>
    <row r="207" spans="2:153" x14ac:dyDescent="0.25">
      <c r="B207" s="1024"/>
      <c r="C207" s="1024"/>
      <c r="D207" s="1024"/>
      <c r="E207" s="1024"/>
      <c r="F207" s="1024"/>
      <c r="G207" s="1024"/>
      <c r="H207" s="1024"/>
      <c r="I207" s="1024"/>
      <c r="J207" s="1024"/>
      <c r="K207" s="1024"/>
      <c r="L207" s="1024"/>
      <c r="M207" s="1024"/>
      <c r="N207" s="1024"/>
      <c r="O207" s="1024"/>
      <c r="P207" s="1024"/>
      <c r="Q207" s="1024"/>
      <c r="R207" s="1024"/>
      <c r="S207" s="1024"/>
      <c r="T207" s="1024"/>
      <c r="U207" s="1024"/>
      <c r="V207" s="1024"/>
      <c r="W207" s="1024"/>
      <c r="X207" s="1024"/>
      <c r="Y207" s="1024"/>
      <c r="Z207" s="1024"/>
      <c r="AA207" s="1024"/>
      <c r="AB207" s="1024"/>
      <c r="AC207" s="1024"/>
      <c r="AD207" s="1024"/>
      <c r="AE207" s="1024"/>
      <c r="AF207" s="1024"/>
      <c r="AG207" s="1024"/>
      <c r="AH207" s="1024"/>
      <c r="AI207" s="1024"/>
      <c r="AJ207" s="1024"/>
      <c r="AK207" s="1024"/>
      <c r="AL207" s="1024"/>
      <c r="AM207" s="1024"/>
      <c r="AN207" s="1024"/>
      <c r="AO207" s="1024"/>
      <c r="AP207" s="1024"/>
      <c r="AQ207" s="1024"/>
      <c r="AR207" s="1024"/>
      <c r="AS207" s="1024"/>
      <c r="AT207" s="1024"/>
      <c r="AU207" s="1024"/>
      <c r="AV207" s="1024"/>
      <c r="AW207" s="1024"/>
      <c r="AX207" s="1024"/>
      <c r="AY207" s="1024"/>
      <c r="AZ207" s="1024"/>
      <c r="BA207" s="1024"/>
      <c r="BB207" s="1024"/>
      <c r="BC207" s="1024"/>
      <c r="BD207" s="1024"/>
      <c r="BE207" s="1024"/>
      <c r="BF207" s="1024"/>
      <c r="BG207" s="1024"/>
      <c r="BH207" s="1024"/>
      <c r="BI207" s="1024"/>
      <c r="BJ207" s="1024"/>
      <c r="BK207" s="1024"/>
      <c r="BL207" s="1024"/>
      <c r="BM207" s="1024"/>
      <c r="BN207" s="1024"/>
      <c r="BO207" s="1024"/>
      <c r="BP207" s="1024"/>
      <c r="BQ207" s="1024"/>
      <c r="BR207" s="1024"/>
      <c r="BS207" s="1024"/>
      <c r="BT207" s="1024"/>
      <c r="BU207" s="1024"/>
      <c r="BV207" s="1024"/>
      <c r="BW207" s="1024"/>
      <c r="BX207" s="1024"/>
      <c r="BY207" s="1024"/>
      <c r="BZ207" s="1024"/>
      <c r="CA207" s="1024"/>
      <c r="CB207" s="1024"/>
      <c r="CC207" s="1024"/>
      <c r="CD207" s="1024"/>
      <c r="CE207" s="1024"/>
      <c r="CF207" s="1024"/>
      <c r="CG207" s="1024"/>
      <c r="CH207" s="1024"/>
      <c r="CI207" s="1024"/>
      <c r="CJ207" s="1024"/>
      <c r="CK207" s="1024"/>
      <c r="CL207" s="1024"/>
      <c r="CM207" s="1024"/>
      <c r="CN207" s="1024"/>
      <c r="CO207" s="1024"/>
      <c r="CP207" s="1024"/>
      <c r="CQ207" s="1024"/>
      <c r="CR207" s="1024"/>
      <c r="CS207" s="1024"/>
      <c r="CT207" s="1024"/>
      <c r="CU207" s="1024"/>
      <c r="CV207" s="1024"/>
      <c r="CW207" s="1024"/>
      <c r="CX207" s="1024"/>
      <c r="CY207" s="1024"/>
      <c r="CZ207" s="1024"/>
      <c r="DA207" s="1024"/>
      <c r="DB207" s="1024"/>
      <c r="DC207" s="1024"/>
      <c r="DD207" s="1024"/>
      <c r="DE207" s="1024"/>
      <c r="DF207" s="1024"/>
      <c r="DG207" s="1024"/>
      <c r="DH207" s="1024"/>
      <c r="DI207" s="1024"/>
      <c r="DJ207" s="1024"/>
      <c r="DK207" s="1024"/>
      <c r="DL207" s="1024"/>
      <c r="DM207" s="1024"/>
      <c r="DN207" s="1024"/>
      <c r="DO207" s="1024"/>
      <c r="DP207" s="1024"/>
      <c r="DQ207" s="1024"/>
      <c r="DR207" s="1024"/>
      <c r="DS207" s="1024"/>
      <c r="DT207" s="1024"/>
      <c r="DU207" s="1024"/>
      <c r="DV207" s="1024"/>
      <c r="DW207" s="1024"/>
      <c r="DX207" s="1024"/>
      <c r="DY207" s="1024"/>
      <c r="DZ207" s="1024"/>
      <c r="EA207" s="1024"/>
      <c r="EB207" s="1024"/>
      <c r="EC207" s="1024"/>
      <c r="ED207" s="1024"/>
      <c r="EE207" s="1024"/>
      <c r="EF207" s="1024"/>
      <c r="EG207" s="1024"/>
      <c r="EH207" s="1024"/>
      <c r="EI207" s="1024"/>
      <c r="EJ207" s="1024"/>
      <c r="EK207" s="1024"/>
      <c r="EL207" s="1024"/>
      <c r="EM207" s="1024"/>
      <c r="EN207" s="1024"/>
      <c r="EO207" s="1024"/>
      <c r="EP207" s="1024"/>
      <c r="EQ207" s="1024"/>
      <c r="ER207" s="1024"/>
      <c r="ES207" s="1024"/>
      <c r="ET207" s="1024"/>
      <c r="EU207" s="1024"/>
      <c r="EV207" s="1024"/>
      <c r="EW207" s="1024"/>
    </row>
    <row r="208" spans="2:153" x14ac:dyDescent="0.25">
      <c r="B208" s="1024"/>
      <c r="C208" s="1024"/>
      <c r="D208" s="1024"/>
      <c r="E208" s="1024"/>
      <c r="F208" s="1024"/>
      <c r="G208" s="1024"/>
      <c r="H208" s="1024"/>
      <c r="I208" s="1024"/>
      <c r="J208" s="1024"/>
      <c r="K208" s="1024"/>
      <c r="L208" s="1024"/>
      <c r="M208" s="1024"/>
      <c r="N208" s="1024"/>
      <c r="O208" s="1024"/>
      <c r="P208" s="1024"/>
      <c r="Q208" s="1024"/>
      <c r="R208" s="1024"/>
      <c r="S208" s="1024"/>
      <c r="T208" s="1024"/>
      <c r="U208" s="1024"/>
      <c r="V208" s="1024"/>
      <c r="W208" s="1024"/>
      <c r="X208" s="1024"/>
      <c r="Y208" s="1024"/>
      <c r="Z208" s="1024"/>
      <c r="AA208" s="1024"/>
      <c r="AB208" s="1024"/>
      <c r="AC208" s="1024"/>
      <c r="AD208" s="1024"/>
      <c r="AE208" s="1024"/>
      <c r="AF208" s="1024"/>
      <c r="AG208" s="1024"/>
      <c r="AH208" s="1024"/>
      <c r="AI208" s="1024"/>
      <c r="AJ208" s="1024"/>
      <c r="AK208" s="1024"/>
      <c r="AL208" s="1024"/>
      <c r="AM208" s="1024"/>
      <c r="AN208" s="1024"/>
      <c r="AO208" s="1024"/>
      <c r="AP208" s="1024"/>
      <c r="AQ208" s="1024"/>
      <c r="AR208" s="1024"/>
      <c r="AS208" s="1024"/>
      <c r="AT208" s="1024"/>
      <c r="AU208" s="1024"/>
      <c r="AV208" s="1024"/>
      <c r="AW208" s="1024"/>
      <c r="AX208" s="1024"/>
      <c r="AY208" s="1024"/>
      <c r="AZ208" s="1024"/>
      <c r="BA208" s="1024"/>
      <c r="BB208" s="1024"/>
      <c r="BC208" s="1024"/>
      <c r="BD208" s="1024"/>
      <c r="BE208" s="1024"/>
      <c r="BF208" s="1024"/>
      <c r="BG208" s="1024"/>
      <c r="BH208" s="1024"/>
      <c r="BI208" s="1024"/>
      <c r="BJ208" s="1024"/>
      <c r="BK208" s="1024"/>
      <c r="BL208" s="1024"/>
      <c r="BM208" s="1024"/>
      <c r="BN208" s="1024"/>
      <c r="BO208" s="1024"/>
      <c r="BP208" s="1024"/>
      <c r="BQ208" s="1024"/>
      <c r="BR208" s="1024"/>
      <c r="BS208" s="1024"/>
      <c r="BT208" s="1024"/>
      <c r="BU208" s="1024"/>
      <c r="BV208" s="1024"/>
      <c r="BW208" s="1024"/>
      <c r="BX208" s="1024"/>
      <c r="BY208" s="1024"/>
      <c r="BZ208" s="1024"/>
      <c r="CA208" s="1024"/>
      <c r="CB208" s="1024"/>
      <c r="CC208" s="1024"/>
      <c r="CD208" s="1024"/>
      <c r="CE208" s="1024"/>
      <c r="CF208" s="1024"/>
      <c r="CG208" s="1024"/>
      <c r="CH208" s="1024"/>
      <c r="CI208" s="1024"/>
      <c r="CJ208" s="1024"/>
      <c r="CK208" s="1024"/>
      <c r="CL208" s="1024"/>
      <c r="CM208" s="1024"/>
      <c r="CN208" s="1024"/>
      <c r="CO208" s="1024"/>
      <c r="CP208" s="1024"/>
      <c r="CQ208" s="1024"/>
      <c r="CR208" s="1024"/>
      <c r="CS208" s="1024"/>
      <c r="CT208" s="1024"/>
      <c r="CU208" s="1024"/>
      <c r="CV208" s="1024"/>
      <c r="CW208" s="1024"/>
      <c r="CX208" s="1024"/>
      <c r="CY208" s="1024"/>
      <c r="CZ208" s="1024"/>
      <c r="DA208" s="1024"/>
      <c r="DB208" s="1024"/>
      <c r="DC208" s="1024"/>
      <c r="DD208" s="1024"/>
      <c r="DE208" s="1024"/>
      <c r="DF208" s="1024"/>
      <c r="DG208" s="1024"/>
      <c r="DH208" s="1024"/>
      <c r="DI208" s="1024"/>
      <c r="DJ208" s="1024"/>
      <c r="DK208" s="1024"/>
      <c r="DL208" s="1024"/>
      <c r="DM208" s="1024"/>
      <c r="DN208" s="1024"/>
      <c r="DO208" s="1024"/>
      <c r="DP208" s="1024"/>
      <c r="DQ208" s="1024"/>
      <c r="DR208" s="1024"/>
      <c r="DS208" s="1024"/>
      <c r="DT208" s="1024"/>
      <c r="DU208" s="1024"/>
      <c r="DV208" s="1024"/>
      <c r="DW208" s="1024"/>
      <c r="DX208" s="1024"/>
      <c r="DY208" s="1024"/>
      <c r="DZ208" s="1024"/>
      <c r="EA208" s="1024"/>
      <c r="EB208" s="1024"/>
      <c r="EC208" s="1024"/>
      <c r="ED208" s="1024"/>
      <c r="EE208" s="1024"/>
      <c r="EF208" s="1024"/>
      <c r="EG208" s="1024"/>
      <c r="EH208" s="1024"/>
      <c r="EI208" s="1024"/>
      <c r="EJ208" s="1024"/>
      <c r="EK208" s="1024"/>
      <c r="EL208" s="1024"/>
      <c r="EM208" s="1024"/>
      <c r="EN208" s="1024"/>
      <c r="EO208" s="1024"/>
      <c r="EP208" s="1024"/>
      <c r="EQ208" s="1024"/>
      <c r="ER208" s="1024"/>
      <c r="ES208" s="1024"/>
      <c r="ET208" s="1024"/>
      <c r="EU208" s="1024"/>
      <c r="EV208" s="1024"/>
      <c r="EW208" s="1024"/>
    </row>
    <row r="209" spans="2:153" x14ac:dyDescent="0.25">
      <c r="B209" s="1024"/>
      <c r="C209" s="1024"/>
      <c r="D209" s="1024"/>
      <c r="E209" s="1024"/>
      <c r="F209" s="1024"/>
      <c r="G209" s="1024"/>
      <c r="H209" s="1024"/>
      <c r="I209" s="1024"/>
      <c r="J209" s="1024"/>
      <c r="K209" s="1024"/>
      <c r="L209" s="1024"/>
      <c r="M209" s="1024"/>
      <c r="N209" s="1024"/>
      <c r="O209" s="1024"/>
      <c r="P209" s="1024"/>
      <c r="Q209" s="1024"/>
      <c r="R209" s="1024"/>
      <c r="S209" s="1024"/>
      <c r="T209" s="1024"/>
      <c r="U209" s="1024"/>
      <c r="V209" s="1024"/>
      <c r="W209" s="1024"/>
      <c r="X209" s="1024"/>
      <c r="Y209" s="1024"/>
      <c r="Z209" s="1024"/>
      <c r="AA209" s="1024"/>
      <c r="AB209" s="1024"/>
      <c r="AC209" s="1024"/>
      <c r="AD209" s="1024"/>
      <c r="AE209" s="1024"/>
      <c r="AF209" s="1024"/>
      <c r="AG209" s="1024"/>
      <c r="AH209" s="1024"/>
      <c r="AI209" s="1024"/>
      <c r="AJ209" s="1024"/>
      <c r="AK209" s="1024"/>
      <c r="AL209" s="1024"/>
      <c r="AM209" s="1024"/>
      <c r="AN209" s="1024"/>
      <c r="AO209" s="1024"/>
      <c r="AP209" s="1024"/>
      <c r="AQ209" s="1024"/>
      <c r="AR209" s="1024"/>
      <c r="AS209" s="1024"/>
      <c r="AT209" s="1024"/>
      <c r="AU209" s="1024"/>
      <c r="AV209" s="1024"/>
      <c r="AW209" s="1024"/>
      <c r="AX209" s="1024"/>
      <c r="AY209" s="1024"/>
      <c r="AZ209" s="1024"/>
      <c r="BA209" s="1024"/>
      <c r="BB209" s="1024"/>
      <c r="BC209" s="1024"/>
      <c r="BD209" s="1024"/>
      <c r="BE209" s="1024"/>
      <c r="BF209" s="1024"/>
      <c r="BG209" s="1024"/>
      <c r="BH209" s="1024"/>
      <c r="BI209" s="1024"/>
      <c r="BJ209" s="1024"/>
      <c r="BK209" s="1024"/>
      <c r="BL209" s="1024"/>
      <c r="BM209" s="1024"/>
      <c r="BN209" s="1024"/>
      <c r="BO209" s="1024"/>
      <c r="BP209" s="1024"/>
      <c r="BQ209" s="1024"/>
      <c r="BR209" s="1024"/>
      <c r="BS209" s="1024"/>
      <c r="BT209" s="1024"/>
      <c r="BU209" s="1024"/>
      <c r="BV209" s="1024"/>
      <c r="BW209" s="1024"/>
      <c r="BX209" s="1024"/>
      <c r="BY209" s="1024"/>
      <c r="BZ209" s="1024"/>
      <c r="CA209" s="1024"/>
      <c r="CB209" s="1024"/>
      <c r="CC209" s="1024"/>
      <c r="CD209" s="1024"/>
      <c r="CE209" s="1024"/>
      <c r="CF209" s="1024"/>
      <c r="CG209" s="1024"/>
      <c r="CH209" s="1024"/>
      <c r="CI209" s="1024"/>
      <c r="CJ209" s="1024"/>
      <c r="CK209" s="1024"/>
      <c r="CL209" s="1024"/>
      <c r="CM209" s="1024"/>
      <c r="CN209" s="1024"/>
      <c r="CO209" s="1024"/>
      <c r="CP209" s="1024"/>
      <c r="CQ209" s="1024"/>
      <c r="CR209" s="1024"/>
      <c r="CS209" s="1024"/>
      <c r="CT209" s="1024"/>
      <c r="CU209" s="1024"/>
      <c r="CV209" s="1024"/>
      <c r="CW209" s="1024"/>
      <c r="CX209" s="1024"/>
      <c r="CY209" s="1024"/>
      <c r="CZ209" s="1024"/>
      <c r="DA209" s="1024"/>
      <c r="DB209" s="1024"/>
      <c r="DC209" s="1024"/>
      <c r="DD209" s="1024"/>
      <c r="DE209" s="1024"/>
      <c r="DF209" s="1024"/>
      <c r="DG209" s="1024"/>
      <c r="DH209" s="1024"/>
      <c r="DI209" s="1024"/>
      <c r="DJ209" s="1024"/>
      <c r="DK209" s="1024"/>
      <c r="DL209" s="1024"/>
      <c r="DM209" s="1024"/>
      <c r="DN209" s="1024"/>
      <c r="DO209" s="1024"/>
      <c r="DP209" s="1024"/>
      <c r="DQ209" s="1024"/>
      <c r="DR209" s="1024"/>
      <c r="DS209" s="1024"/>
      <c r="DT209" s="1024"/>
      <c r="DU209" s="1024"/>
      <c r="DV209" s="1024"/>
      <c r="DW209" s="1024"/>
      <c r="DX209" s="1024"/>
      <c r="DY209" s="1024"/>
      <c r="DZ209" s="1024"/>
      <c r="EA209" s="1024"/>
      <c r="EB209" s="1024"/>
      <c r="EC209" s="1024"/>
      <c r="ED209" s="1024"/>
      <c r="EE209" s="1024"/>
      <c r="EF209" s="1024"/>
      <c r="EG209" s="1024"/>
      <c r="EH209" s="1024"/>
      <c r="EI209" s="1024"/>
      <c r="EJ209" s="1024"/>
      <c r="EK209" s="1024"/>
      <c r="EL209" s="1024"/>
      <c r="EM209" s="1024"/>
      <c r="EN209" s="1024"/>
      <c r="EO209" s="1024"/>
      <c r="EP209" s="1024"/>
      <c r="EQ209" s="1024"/>
      <c r="ER209" s="1024"/>
      <c r="ES209" s="1024"/>
      <c r="ET209" s="1024"/>
      <c r="EU209" s="1024"/>
      <c r="EV209" s="1024"/>
      <c r="EW209" s="1024"/>
    </row>
    <row r="210" spans="2:153" x14ac:dyDescent="0.25">
      <c r="B210" s="1024"/>
      <c r="C210" s="1024"/>
      <c r="D210" s="1024"/>
      <c r="E210" s="1024"/>
      <c r="F210" s="1024"/>
      <c r="G210" s="1024"/>
      <c r="H210" s="1024"/>
      <c r="I210" s="1024"/>
      <c r="J210" s="1024"/>
      <c r="K210" s="1024"/>
      <c r="L210" s="1024"/>
      <c r="M210" s="1024"/>
      <c r="N210" s="1024"/>
      <c r="O210" s="1024"/>
      <c r="P210" s="1024"/>
      <c r="Q210" s="1024"/>
      <c r="R210" s="1024"/>
      <c r="S210" s="1024"/>
      <c r="T210" s="1024"/>
      <c r="U210" s="1024"/>
      <c r="V210" s="1024"/>
      <c r="W210" s="1024"/>
      <c r="X210" s="1024"/>
      <c r="Y210" s="1024"/>
      <c r="Z210" s="1024"/>
      <c r="AA210" s="1024"/>
      <c r="AB210" s="1024"/>
      <c r="AC210" s="1024"/>
      <c r="AD210" s="1024"/>
      <c r="AE210" s="1024"/>
      <c r="AF210" s="1024"/>
      <c r="AG210" s="1024"/>
      <c r="AH210" s="1024"/>
      <c r="AI210" s="1024"/>
      <c r="AJ210" s="1024"/>
      <c r="AK210" s="1024"/>
      <c r="AL210" s="1024"/>
      <c r="AM210" s="1024"/>
      <c r="AN210" s="1024"/>
      <c r="AO210" s="1024"/>
      <c r="AP210" s="1024"/>
      <c r="AQ210" s="1024"/>
      <c r="AR210" s="1024"/>
      <c r="AS210" s="1024"/>
      <c r="AT210" s="1024"/>
      <c r="AU210" s="1024"/>
      <c r="AV210" s="1024"/>
      <c r="AW210" s="1024"/>
      <c r="AX210" s="1024"/>
      <c r="AY210" s="1024"/>
      <c r="AZ210" s="1024"/>
      <c r="BA210" s="1024"/>
      <c r="BB210" s="1024"/>
      <c r="BC210" s="1024"/>
      <c r="BD210" s="1024"/>
      <c r="BE210" s="1024"/>
      <c r="BF210" s="1024"/>
      <c r="BG210" s="1024"/>
      <c r="BH210" s="1024"/>
      <c r="BI210" s="1024"/>
      <c r="BJ210" s="1024"/>
      <c r="BK210" s="1024"/>
      <c r="BL210" s="1024"/>
      <c r="BM210" s="1024"/>
      <c r="BN210" s="1024"/>
      <c r="BO210" s="1024"/>
      <c r="BP210" s="1024"/>
      <c r="BQ210" s="1024"/>
      <c r="BR210" s="1024"/>
      <c r="BS210" s="1024"/>
      <c r="BT210" s="1024"/>
      <c r="BU210" s="1024"/>
      <c r="BV210" s="1024"/>
      <c r="BW210" s="1024"/>
      <c r="BX210" s="1024"/>
      <c r="BY210" s="1024"/>
      <c r="BZ210" s="1024"/>
      <c r="CA210" s="1024"/>
      <c r="CB210" s="1024"/>
      <c r="CC210" s="1024"/>
      <c r="CD210" s="1024"/>
      <c r="CE210" s="1024"/>
      <c r="CF210" s="1024"/>
      <c r="CG210" s="1024"/>
      <c r="CH210" s="1024"/>
      <c r="CI210" s="1024"/>
      <c r="CJ210" s="1024"/>
      <c r="CK210" s="1024"/>
      <c r="CL210" s="1024"/>
      <c r="CM210" s="1024"/>
      <c r="CN210" s="1024"/>
      <c r="CO210" s="1024"/>
      <c r="CP210" s="1024"/>
      <c r="CQ210" s="1024"/>
      <c r="CR210" s="1024"/>
      <c r="CS210" s="1024"/>
      <c r="CT210" s="1024"/>
      <c r="CU210" s="1024"/>
      <c r="CV210" s="1024"/>
      <c r="CW210" s="1024"/>
      <c r="CX210" s="1024"/>
      <c r="CY210" s="1024"/>
      <c r="CZ210" s="1024"/>
      <c r="DA210" s="1024"/>
      <c r="DB210" s="1024"/>
      <c r="DC210" s="1024"/>
      <c r="DD210" s="1024"/>
      <c r="DE210" s="1024"/>
      <c r="DF210" s="1024"/>
      <c r="DG210" s="1024"/>
      <c r="DH210" s="1024"/>
      <c r="DI210" s="1024"/>
      <c r="DJ210" s="1024"/>
      <c r="DK210" s="1024"/>
      <c r="DL210" s="1024"/>
      <c r="DM210" s="1024"/>
      <c r="DN210" s="1024"/>
      <c r="DO210" s="1024"/>
      <c r="DP210" s="1024"/>
      <c r="DQ210" s="1024"/>
      <c r="DR210" s="1024"/>
      <c r="DS210" s="1024"/>
      <c r="DT210" s="1024"/>
      <c r="DU210" s="1024"/>
      <c r="DV210" s="1024"/>
      <c r="DW210" s="1024"/>
      <c r="DX210" s="1024"/>
      <c r="DY210" s="1024"/>
      <c r="DZ210" s="1024"/>
      <c r="EA210" s="1024"/>
      <c r="EB210" s="1024"/>
      <c r="EC210" s="1024"/>
      <c r="ED210" s="1024"/>
      <c r="EE210" s="1024"/>
      <c r="EF210" s="1024"/>
      <c r="EG210" s="1024"/>
      <c r="EH210" s="1024"/>
      <c r="EI210" s="1024"/>
      <c r="EJ210" s="1024"/>
      <c r="EK210" s="1024"/>
      <c r="EL210" s="1024"/>
      <c r="EM210" s="1024"/>
      <c r="EN210" s="1024"/>
      <c r="EO210" s="1024"/>
      <c r="EP210" s="1024"/>
      <c r="EQ210" s="1024"/>
      <c r="ER210" s="1024"/>
      <c r="ES210" s="1024"/>
      <c r="ET210" s="1024"/>
      <c r="EU210" s="1024"/>
      <c r="EV210" s="1024"/>
      <c r="EW210" s="1024"/>
    </row>
    <row r="211" spans="2:153" x14ac:dyDescent="0.25">
      <c r="B211" s="1024"/>
      <c r="C211" s="1024"/>
      <c r="D211" s="1024"/>
      <c r="E211" s="1024"/>
      <c r="F211" s="1024"/>
      <c r="G211" s="1024"/>
      <c r="H211" s="1024"/>
      <c r="I211" s="1024"/>
      <c r="J211" s="1024"/>
      <c r="K211" s="1024"/>
      <c r="L211" s="1024"/>
      <c r="M211" s="1024"/>
      <c r="N211" s="1024"/>
      <c r="O211" s="1024"/>
      <c r="P211" s="1024"/>
      <c r="Q211" s="1024"/>
      <c r="R211" s="1024"/>
      <c r="S211" s="1024"/>
      <c r="T211" s="1024"/>
      <c r="U211" s="1024"/>
      <c r="V211" s="1024"/>
      <c r="W211" s="1024"/>
      <c r="X211" s="1024"/>
      <c r="Y211" s="1024"/>
      <c r="Z211" s="1024"/>
      <c r="AA211" s="1024"/>
      <c r="AB211" s="1024"/>
      <c r="AC211" s="1024"/>
      <c r="AD211" s="1024"/>
      <c r="AE211" s="1024"/>
      <c r="AF211" s="1024"/>
      <c r="AG211" s="1024"/>
      <c r="AH211" s="1024"/>
      <c r="AI211" s="1024"/>
      <c r="AJ211" s="1024"/>
      <c r="AK211" s="1024"/>
      <c r="AL211" s="1024"/>
      <c r="AM211" s="1024"/>
      <c r="AN211" s="1024"/>
      <c r="AO211" s="1024"/>
      <c r="AP211" s="1024"/>
      <c r="AQ211" s="1024"/>
      <c r="AR211" s="1024"/>
      <c r="AS211" s="1024"/>
      <c r="AT211" s="1024"/>
      <c r="AU211" s="1024"/>
      <c r="AV211" s="1024"/>
      <c r="AW211" s="1024"/>
      <c r="AX211" s="1024"/>
      <c r="AY211" s="1024"/>
      <c r="AZ211" s="1024"/>
      <c r="BA211" s="1024"/>
      <c r="BB211" s="1024"/>
      <c r="BC211" s="1024"/>
      <c r="BD211" s="1024"/>
      <c r="BE211" s="1024"/>
      <c r="BF211" s="1024"/>
      <c r="BG211" s="1024"/>
      <c r="BH211" s="1024"/>
      <c r="BI211" s="1024"/>
      <c r="BJ211" s="1024"/>
      <c r="BK211" s="1024"/>
      <c r="BL211" s="1024"/>
      <c r="BM211" s="1024"/>
      <c r="BN211" s="1024"/>
      <c r="BO211" s="1024"/>
      <c r="BP211" s="1024"/>
      <c r="BQ211" s="1024"/>
      <c r="BR211" s="1024"/>
      <c r="BS211" s="1024"/>
      <c r="BT211" s="1024"/>
      <c r="BU211" s="1024"/>
      <c r="BV211" s="1024"/>
      <c r="BW211" s="1024"/>
      <c r="BX211" s="1024"/>
      <c r="BY211" s="1024"/>
      <c r="BZ211" s="1024"/>
      <c r="CA211" s="1024"/>
      <c r="CB211" s="1024"/>
      <c r="CC211" s="1024"/>
      <c r="CD211" s="1024"/>
      <c r="CE211" s="1024"/>
      <c r="CF211" s="1024"/>
      <c r="CG211" s="1024"/>
      <c r="CH211" s="1024"/>
      <c r="CI211" s="1024"/>
      <c r="CJ211" s="1024"/>
      <c r="CK211" s="1024"/>
      <c r="CL211" s="1024"/>
      <c r="CM211" s="1024"/>
      <c r="CN211" s="1024"/>
      <c r="CO211" s="1024"/>
      <c r="CP211" s="1024"/>
      <c r="CQ211" s="1024"/>
      <c r="CR211" s="1024"/>
      <c r="CS211" s="1024"/>
      <c r="CT211" s="1024"/>
      <c r="CU211" s="1024"/>
      <c r="CV211" s="1024"/>
      <c r="CW211" s="1024"/>
      <c r="CX211" s="1024"/>
      <c r="CY211" s="1024"/>
      <c r="CZ211" s="1024"/>
      <c r="DA211" s="1024"/>
      <c r="DB211" s="1024"/>
      <c r="DC211" s="1024"/>
      <c r="DD211" s="1024"/>
      <c r="DE211" s="1024"/>
      <c r="DF211" s="1024"/>
      <c r="DG211" s="1024"/>
      <c r="DH211" s="1024"/>
      <c r="DI211" s="1024"/>
      <c r="DJ211" s="1024"/>
      <c r="DK211" s="1024"/>
      <c r="DL211" s="1024"/>
      <c r="DM211" s="1024"/>
      <c r="DN211" s="1024"/>
      <c r="DO211" s="1024"/>
      <c r="DP211" s="1024"/>
      <c r="DQ211" s="1024"/>
      <c r="DR211" s="1024"/>
      <c r="DS211" s="1024"/>
      <c r="DT211" s="1024"/>
      <c r="DU211" s="1024"/>
      <c r="DV211" s="1024"/>
      <c r="DW211" s="1024"/>
      <c r="DX211" s="1024"/>
      <c r="DY211" s="1024"/>
      <c r="DZ211" s="1024"/>
      <c r="EA211" s="1024"/>
      <c r="EB211" s="1024"/>
      <c r="EC211" s="1024"/>
      <c r="ED211" s="1024"/>
      <c r="EE211" s="1024"/>
      <c r="EF211" s="1024"/>
      <c r="EG211" s="1024"/>
      <c r="EH211" s="1024"/>
      <c r="EI211" s="1024"/>
      <c r="EJ211" s="1024"/>
      <c r="EK211" s="1024"/>
      <c r="EL211" s="1024"/>
      <c r="EM211" s="1024"/>
      <c r="EN211" s="1024"/>
      <c r="EO211" s="1024"/>
      <c r="EP211" s="1024"/>
      <c r="EQ211" s="1024"/>
      <c r="ER211" s="1024"/>
      <c r="ES211" s="1024"/>
      <c r="ET211" s="1024"/>
      <c r="EU211" s="1024"/>
      <c r="EV211" s="1024"/>
      <c r="EW211" s="1024"/>
    </row>
    <row r="212" spans="2:153" x14ac:dyDescent="0.25">
      <c r="B212" s="1024"/>
      <c r="C212" s="1024"/>
      <c r="D212" s="1024"/>
      <c r="E212" s="1024"/>
      <c r="F212" s="1024"/>
      <c r="G212" s="1024"/>
      <c r="H212" s="1024"/>
      <c r="I212" s="1024"/>
      <c r="J212" s="1024"/>
      <c r="K212" s="1024"/>
      <c r="L212" s="1024"/>
      <c r="M212" s="1024"/>
      <c r="N212" s="1024"/>
      <c r="O212" s="1024"/>
      <c r="P212" s="1024"/>
      <c r="Q212" s="1024"/>
      <c r="R212" s="1024"/>
      <c r="S212" s="1024"/>
      <c r="T212" s="1024"/>
      <c r="U212" s="1024"/>
      <c r="V212" s="1024"/>
      <c r="W212" s="1024"/>
      <c r="X212" s="1024"/>
      <c r="Y212" s="1024"/>
      <c r="Z212" s="1024"/>
      <c r="AA212" s="1024"/>
      <c r="AB212" s="1024"/>
      <c r="AC212" s="1024"/>
      <c r="AD212" s="1024"/>
      <c r="AE212" s="1024"/>
      <c r="AF212" s="1024"/>
      <c r="AG212" s="1024"/>
      <c r="AH212" s="1024"/>
      <c r="AI212" s="1024"/>
      <c r="AJ212" s="1024"/>
      <c r="AK212" s="1024"/>
      <c r="AL212" s="1024"/>
      <c r="AM212" s="1024"/>
      <c r="AN212" s="1024"/>
      <c r="AO212" s="1024"/>
      <c r="AP212" s="1024"/>
      <c r="AQ212" s="1024"/>
      <c r="AR212" s="1024"/>
      <c r="AS212" s="1024"/>
      <c r="AT212" s="1024"/>
      <c r="AU212" s="1024"/>
      <c r="AV212" s="1024"/>
      <c r="AW212" s="1024"/>
      <c r="AX212" s="1024"/>
      <c r="AY212" s="1024"/>
      <c r="AZ212" s="1024"/>
      <c r="BA212" s="1024"/>
      <c r="BB212" s="1024"/>
      <c r="BC212" s="1024"/>
      <c r="BD212" s="1024"/>
      <c r="BE212" s="1024"/>
      <c r="BF212" s="1024"/>
      <c r="BG212" s="1024"/>
      <c r="BH212" s="1024"/>
      <c r="BI212" s="1024"/>
      <c r="BJ212" s="1024"/>
      <c r="BK212" s="1024"/>
      <c r="BL212" s="1024"/>
      <c r="BM212" s="1024"/>
      <c r="BN212" s="1024"/>
      <c r="BO212" s="1024"/>
      <c r="BP212" s="1024"/>
      <c r="BQ212" s="1024"/>
      <c r="BR212" s="1024"/>
      <c r="BS212" s="1024"/>
      <c r="BT212" s="1024"/>
      <c r="BU212" s="1024"/>
      <c r="BV212" s="1024"/>
      <c r="BW212" s="1024"/>
      <c r="BX212" s="1024"/>
      <c r="BY212" s="1024"/>
      <c r="BZ212" s="1024"/>
      <c r="CA212" s="1024"/>
      <c r="CB212" s="1024"/>
      <c r="CC212" s="1024"/>
      <c r="CD212" s="1024"/>
      <c r="CE212" s="1024"/>
      <c r="CF212" s="1024"/>
      <c r="CG212" s="1024"/>
      <c r="CH212" s="1024"/>
      <c r="CI212" s="1024"/>
      <c r="CJ212" s="1024"/>
      <c r="CK212" s="1024"/>
      <c r="CL212" s="1024"/>
      <c r="CM212" s="1024"/>
      <c r="CN212" s="1024"/>
      <c r="CO212" s="1024"/>
      <c r="CP212" s="1024"/>
      <c r="CQ212" s="1024"/>
      <c r="CR212" s="1024"/>
      <c r="CS212" s="1024"/>
      <c r="CT212" s="1024"/>
      <c r="CU212" s="1024"/>
      <c r="CV212" s="1024"/>
      <c r="CW212" s="1024"/>
      <c r="CX212" s="1024"/>
      <c r="CY212" s="1024"/>
      <c r="CZ212" s="1024"/>
      <c r="DA212" s="1024"/>
      <c r="DB212" s="1024"/>
      <c r="DC212" s="1024"/>
      <c r="DD212" s="1024"/>
      <c r="DE212" s="1024"/>
      <c r="DF212" s="1024"/>
      <c r="DG212" s="1024"/>
      <c r="DH212" s="1024"/>
      <c r="DI212" s="1024"/>
      <c r="DJ212" s="1024"/>
      <c r="DK212" s="1024"/>
      <c r="DL212" s="1024"/>
      <c r="DM212" s="1024"/>
      <c r="DN212" s="1024"/>
      <c r="DO212" s="1024"/>
      <c r="DP212" s="1024"/>
      <c r="DQ212" s="1024"/>
      <c r="DR212" s="1024"/>
      <c r="DS212" s="1024"/>
      <c r="DT212" s="1024"/>
      <c r="DU212" s="1024"/>
      <c r="DV212" s="1024"/>
      <c r="DW212" s="1024"/>
      <c r="DX212" s="1024"/>
      <c r="DY212" s="1024"/>
      <c r="DZ212" s="1024"/>
      <c r="EA212" s="1024"/>
      <c r="EB212" s="1024"/>
      <c r="EC212" s="1024"/>
      <c r="ED212" s="1024"/>
      <c r="EE212" s="1024"/>
      <c r="EF212" s="1024"/>
      <c r="EG212" s="1024"/>
      <c r="EH212" s="1024"/>
      <c r="EI212" s="1024"/>
      <c r="EJ212" s="1024"/>
      <c r="EK212" s="1024"/>
      <c r="EL212" s="1024"/>
      <c r="EM212" s="1024"/>
      <c r="EN212" s="1024"/>
      <c r="EO212" s="1024"/>
      <c r="EP212" s="1024"/>
      <c r="EQ212" s="1024"/>
      <c r="ER212" s="1024"/>
      <c r="ES212" s="1024"/>
      <c r="ET212" s="1024"/>
      <c r="EU212" s="1024"/>
      <c r="EV212" s="1024"/>
      <c r="EW212" s="1024"/>
    </row>
    <row r="213" spans="2:153" x14ac:dyDescent="0.25">
      <c r="B213" s="1024"/>
      <c r="C213" s="1024"/>
      <c r="D213" s="1024"/>
      <c r="E213" s="1024"/>
      <c r="F213" s="1024"/>
      <c r="G213" s="1024"/>
      <c r="H213" s="1024"/>
      <c r="I213" s="1024"/>
      <c r="J213" s="1024"/>
      <c r="K213" s="1024"/>
      <c r="L213" s="1024"/>
      <c r="M213" s="1024"/>
      <c r="N213" s="1024"/>
      <c r="O213" s="1024"/>
      <c r="P213" s="1024"/>
      <c r="Q213" s="1024"/>
      <c r="R213" s="1024"/>
      <c r="S213" s="1024"/>
      <c r="T213" s="1024"/>
      <c r="U213" s="1024"/>
      <c r="V213" s="1024"/>
      <c r="W213" s="1024"/>
      <c r="X213" s="1024"/>
      <c r="Y213" s="1024"/>
      <c r="Z213" s="1024"/>
      <c r="AA213" s="1024"/>
      <c r="AB213" s="1024"/>
      <c r="AC213" s="1024"/>
      <c r="AD213" s="1024"/>
      <c r="AE213" s="1024"/>
      <c r="AF213" s="1024"/>
      <c r="AG213" s="1024"/>
      <c r="AH213" s="1024"/>
      <c r="AI213" s="1024"/>
      <c r="AJ213" s="1024"/>
      <c r="AK213" s="1024"/>
      <c r="AL213" s="1024"/>
      <c r="AM213" s="1024"/>
      <c r="AN213" s="1024"/>
      <c r="AO213" s="1024"/>
      <c r="AP213" s="1024"/>
      <c r="AQ213" s="1024"/>
      <c r="AR213" s="1024"/>
      <c r="AS213" s="1024"/>
      <c r="AT213" s="1024"/>
      <c r="AU213" s="1024"/>
      <c r="AV213" s="1024"/>
      <c r="AW213" s="1024"/>
      <c r="AX213" s="1024"/>
      <c r="AY213" s="1024"/>
      <c r="AZ213" s="1024"/>
      <c r="BA213" s="1024"/>
      <c r="BB213" s="1024"/>
      <c r="BC213" s="1024"/>
      <c r="BD213" s="1024"/>
      <c r="BE213" s="1024"/>
      <c r="BF213" s="1024"/>
      <c r="BG213" s="1024"/>
      <c r="BH213" s="1024"/>
      <c r="BI213" s="1024"/>
      <c r="BJ213" s="1024"/>
      <c r="BK213" s="1024"/>
      <c r="BL213" s="1024"/>
      <c r="BM213" s="1024"/>
      <c r="BN213" s="1024"/>
      <c r="BO213" s="1024"/>
      <c r="BP213" s="1024"/>
      <c r="BQ213" s="1024"/>
      <c r="BR213" s="1024"/>
      <c r="BS213" s="1024"/>
      <c r="BT213" s="1024"/>
      <c r="BU213" s="1024"/>
      <c r="BV213" s="1024"/>
      <c r="BW213" s="1024"/>
      <c r="BX213" s="1024"/>
      <c r="BY213" s="1024"/>
      <c r="BZ213" s="1024"/>
      <c r="CA213" s="1024"/>
      <c r="CB213" s="1024"/>
      <c r="CC213" s="1024"/>
      <c r="CD213" s="1024"/>
      <c r="CE213" s="1024"/>
      <c r="CF213" s="1024"/>
      <c r="CG213" s="1024"/>
      <c r="CH213" s="1024"/>
      <c r="CI213" s="1024"/>
      <c r="CJ213" s="1024"/>
      <c r="CK213" s="1024"/>
      <c r="CL213" s="1024"/>
      <c r="CM213" s="1024"/>
      <c r="CN213" s="1024"/>
      <c r="CO213" s="1024"/>
      <c r="CP213" s="1024"/>
      <c r="CQ213" s="1024"/>
      <c r="CR213" s="1024"/>
      <c r="CS213" s="1024"/>
      <c r="CT213" s="1024"/>
      <c r="CU213" s="1024"/>
      <c r="CV213" s="1024"/>
      <c r="CW213" s="1024"/>
      <c r="CX213" s="1024"/>
      <c r="CY213" s="1024"/>
      <c r="CZ213" s="1024"/>
      <c r="DA213" s="1024"/>
      <c r="DB213" s="1024"/>
      <c r="DC213" s="1024"/>
      <c r="DD213" s="1024"/>
      <c r="DE213" s="1024"/>
      <c r="DF213" s="1024"/>
      <c r="DG213" s="1024"/>
      <c r="DH213" s="1024"/>
      <c r="DI213" s="1024"/>
      <c r="DJ213" s="1024"/>
      <c r="DK213" s="1024"/>
      <c r="DL213" s="1024"/>
      <c r="DM213" s="1024"/>
      <c r="DN213" s="1024"/>
      <c r="DO213" s="1024"/>
      <c r="DP213" s="1024"/>
      <c r="DQ213" s="1024"/>
      <c r="DR213" s="1024"/>
      <c r="DS213" s="1024"/>
      <c r="DT213" s="1024"/>
      <c r="DU213" s="1024"/>
      <c r="DV213" s="1024"/>
      <c r="DW213" s="1024"/>
      <c r="DX213" s="1024"/>
      <c r="DY213" s="1024"/>
      <c r="DZ213" s="1024"/>
      <c r="EA213" s="1024"/>
      <c r="EB213" s="1024"/>
      <c r="EC213" s="1024"/>
      <c r="ED213" s="1024"/>
      <c r="EE213" s="1024"/>
      <c r="EF213" s="1024"/>
      <c r="EG213" s="1024"/>
      <c r="EH213" s="1024"/>
      <c r="EI213" s="1024"/>
      <c r="EJ213" s="1024"/>
      <c r="EK213" s="1024"/>
      <c r="EL213" s="1024"/>
      <c r="EM213" s="1024"/>
      <c r="EN213" s="1024"/>
      <c r="EO213" s="1024"/>
      <c r="EP213" s="1024"/>
      <c r="EQ213" s="1024"/>
      <c r="ER213" s="1024"/>
      <c r="ES213" s="1024"/>
      <c r="ET213" s="1024"/>
      <c r="EU213" s="1024"/>
      <c r="EV213" s="1024"/>
      <c r="EW213" s="1024"/>
    </row>
    <row r="214" spans="2:153" x14ac:dyDescent="0.25">
      <c r="B214" s="1024"/>
      <c r="C214" s="1024"/>
      <c r="D214" s="1024"/>
      <c r="E214" s="1024"/>
      <c r="F214" s="1024"/>
      <c r="G214" s="1024"/>
      <c r="H214" s="1024"/>
      <c r="I214" s="1024"/>
      <c r="J214" s="1024"/>
      <c r="K214" s="1024"/>
      <c r="L214" s="1024"/>
      <c r="M214" s="1024"/>
      <c r="N214" s="1024"/>
      <c r="O214" s="1024"/>
      <c r="P214" s="1024"/>
      <c r="Q214" s="1024"/>
      <c r="R214" s="1024"/>
      <c r="S214" s="1024"/>
      <c r="T214" s="1024"/>
      <c r="U214" s="1024"/>
      <c r="V214" s="1024"/>
      <c r="W214" s="1024"/>
      <c r="X214" s="1024"/>
      <c r="Y214" s="1024"/>
      <c r="Z214" s="1024"/>
      <c r="AA214" s="1024"/>
      <c r="AB214" s="1024"/>
      <c r="AC214" s="1024"/>
      <c r="AD214" s="1024"/>
      <c r="AE214" s="1024"/>
      <c r="AF214" s="1024"/>
      <c r="AG214" s="1024"/>
      <c r="AH214" s="1024"/>
      <c r="AI214" s="1024"/>
      <c r="AJ214" s="1024"/>
      <c r="AK214" s="1024"/>
      <c r="AL214" s="1024"/>
      <c r="AM214" s="1024"/>
      <c r="AN214" s="1024"/>
      <c r="AO214" s="1024"/>
      <c r="AP214" s="1024"/>
      <c r="AQ214" s="1024"/>
      <c r="AR214" s="1024"/>
      <c r="AS214" s="1024"/>
      <c r="AT214" s="1024"/>
      <c r="AU214" s="1024"/>
      <c r="AV214" s="1024"/>
      <c r="AW214" s="1024"/>
      <c r="AX214" s="1024"/>
      <c r="AY214" s="1024"/>
      <c r="AZ214" s="1024"/>
      <c r="BA214" s="1024"/>
      <c r="BB214" s="1024"/>
      <c r="BC214" s="1024"/>
      <c r="BD214" s="1024"/>
      <c r="BE214" s="1024"/>
      <c r="BF214" s="1024"/>
      <c r="BG214" s="1024"/>
      <c r="BH214" s="1024"/>
      <c r="BI214" s="1024"/>
      <c r="BJ214" s="1024"/>
      <c r="BK214" s="1024"/>
      <c r="BL214" s="1024"/>
      <c r="BM214" s="1024"/>
      <c r="BN214" s="1024"/>
      <c r="BO214" s="1024"/>
      <c r="BP214" s="1024"/>
      <c r="BQ214" s="1024"/>
      <c r="BR214" s="1024"/>
      <c r="BS214" s="1024"/>
      <c r="BT214" s="1024"/>
      <c r="BU214" s="1024"/>
      <c r="BV214" s="1024"/>
      <c r="BW214" s="1024"/>
      <c r="BX214" s="1024"/>
      <c r="BY214" s="1024"/>
      <c r="BZ214" s="1024"/>
      <c r="CA214" s="1024"/>
      <c r="CB214" s="1024"/>
      <c r="CC214" s="1024"/>
      <c r="CD214" s="1024"/>
      <c r="CE214" s="1024"/>
      <c r="CF214" s="1024"/>
      <c r="CG214" s="1024"/>
      <c r="CH214" s="1024"/>
      <c r="CI214" s="1024"/>
      <c r="CJ214" s="1024"/>
      <c r="CK214" s="1024"/>
      <c r="CL214" s="1024"/>
      <c r="CM214" s="1024"/>
      <c r="CN214" s="1024"/>
      <c r="CO214" s="1024"/>
      <c r="CP214" s="1024"/>
      <c r="CQ214" s="1024"/>
      <c r="CR214" s="1024"/>
      <c r="CS214" s="1024"/>
      <c r="CT214" s="1024"/>
      <c r="CU214" s="1024"/>
      <c r="CV214" s="1024"/>
      <c r="CW214" s="1024"/>
      <c r="CX214" s="1024"/>
      <c r="CY214" s="1024"/>
      <c r="CZ214" s="1024"/>
      <c r="DA214" s="1024"/>
      <c r="DB214" s="1024"/>
      <c r="DC214" s="1024"/>
      <c r="DD214" s="1024"/>
      <c r="DE214" s="1024"/>
      <c r="DF214" s="1024"/>
      <c r="DG214" s="1024"/>
      <c r="DH214" s="1024"/>
      <c r="DI214" s="1024"/>
      <c r="DJ214" s="1024"/>
      <c r="DK214" s="1024"/>
      <c r="DL214" s="1024"/>
      <c r="DM214" s="1024"/>
      <c r="DN214" s="1024"/>
      <c r="DO214" s="1024"/>
      <c r="DP214" s="1024"/>
      <c r="DQ214" s="1024"/>
      <c r="DR214" s="1024"/>
      <c r="DS214" s="1024"/>
      <c r="DT214" s="1024"/>
      <c r="DU214" s="1024"/>
      <c r="DV214" s="1024"/>
      <c r="DW214" s="1024"/>
      <c r="DX214" s="1024"/>
      <c r="DY214" s="1024"/>
      <c r="DZ214" s="1024"/>
      <c r="EA214" s="1024"/>
      <c r="EB214" s="1024"/>
      <c r="EC214" s="1024"/>
      <c r="ED214" s="1024"/>
      <c r="EE214" s="1024"/>
      <c r="EF214" s="1024"/>
      <c r="EG214" s="1024"/>
      <c r="EH214" s="1024"/>
      <c r="EI214" s="1024"/>
      <c r="EJ214" s="1024"/>
      <c r="EK214" s="1024"/>
      <c r="EL214" s="1024"/>
      <c r="EM214" s="1024"/>
      <c r="EN214" s="1024"/>
      <c r="EO214" s="1024"/>
      <c r="EP214" s="1024"/>
      <c r="EQ214" s="1024"/>
      <c r="ER214" s="1024"/>
      <c r="ES214" s="1024"/>
      <c r="ET214" s="1024"/>
      <c r="EU214" s="1024"/>
      <c r="EV214" s="1024"/>
      <c r="EW214" s="1024"/>
    </row>
    <row r="215" spans="2:153" x14ac:dyDescent="0.25">
      <c r="B215" s="1024"/>
      <c r="C215" s="1024"/>
      <c r="D215" s="1024"/>
      <c r="E215" s="1024"/>
      <c r="F215" s="1024"/>
      <c r="G215" s="1024"/>
      <c r="H215" s="1024"/>
      <c r="I215" s="1024"/>
      <c r="J215" s="1024"/>
      <c r="K215" s="1024"/>
      <c r="L215" s="1024"/>
      <c r="M215" s="1024"/>
      <c r="N215" s="1024"/>
      <c r="O215" s="1024"/>
      <c r="P215" s="1024"/>
      <c r="Q215" s="1024"/>
      <c r="R215" s="1024"/>
      <c r="S215" s="1024"/>
      <c r="T215" s="1024"/>
      <c r="U215" s="1024"/>
      <c r="V215" s="1024"/>
      <c r="W215" s="1024"/>
      <c r="X215" s="1024"/>
      <c r="Y215" s="1024"/>
      <c r="Z215" s="1024"/>
      <c r="AA215" s="1024"/>
      <c r="AB215" s="1024"/>
      <c r="AC215" s="1024"/>
      <c r="AD215" s="1024"/>
      <c r="AE215" s="1024"/>
      <c r="AF215" s="1024"/>
      <c r="AG215" s="1024"/>
      <c r="AH215" s="1024"/>
      <c r="AI215" s="1024"/>
      <c r="AJ215" s="1024"/>
      <c r="AK215" s="1024"/>
      <c r="AL215" s="1024"/>
      <c r="AM215" s="1024"/>
      <c r="AN215" s="1024"/>
      <c r="AO215" s="1024"/>
      <c r="AP215" s="1024"/>
      <c r="AQ215" s="1024"/>
      <c r="AR215" s="1024"/>
      <c r="AS215" s="1024"/>
      <c r="AT215" s="1024"/>
      <c r="AU215" s="1024"/>
      <c r="AV215" s="1024"/>
      <c r="AW215" s="1024"/>
      <c r="AX215" s="1024"/>
      <c r="AY215" s="1024"/>
      <c r="AZ215" s="1024"/>
      <c r="BA215" s="1024"/>
      <c r="BB215" s="1024"/>
      <c r="BC215" s="1024"/>
      <c r="BD215" s="1024"/>
      <c r="BE215" s="1024"/>
      <c r="BF215" s="1024"/>
      <c r="BG215" s="1024"/>
      <c r="BH215" s="1024"/>
      <c r="BI215" s="1024"/>
      <c r="BJ215" s="1024"/>
      <c r="BK215" s="1024"/>
      <c r="BL215" s="1024"/>
      <c r="BM215" s="1024"/>
      <c r="BN215" s="1024"/>
      <c r="BO215" s="1024"/>
      <c r="BP215" s="1024"/>
      <c r="BQ215" s="1024"/>
      <c r="BR215" s="1024"/>
      <c r="BS215" s="1024"/>
      <c r="BT215" s="1024"/>
      <c r="BU215" s="1024"/>
      <c r="BV215" s="1024"/>
      <c r="BW215" s="1024"/>
      <c r="BX215" s="1024"/>
      <c r="BY215" s="1024"/>
      <c r="BZ215" s="1024"/>
      <c r="CA215" s="1024"/>
      <c r="CB215" s="1024"/>
      <c r="CC215" s="1024"/>
      <c r="CD215" s="1024"/>
      <c r="CE215" s="1024"/>
      <c r="CF215" s="1024"/>
      <c r="CG215" s="1024"/>
      <c r="CH215" s="1024"/>
      <c r="CI215" s="1024"/>
      <c r="CJ215" s="1024"/>
      <c r="CK215" s="1024"/>
      <c r="CL215" s="1024"/>
      <c r="CM215" s="1024"/>
      <c r="CN215" s="1024"/>
      <c r="CO215" s="1024"/>
      <c r="CP215" s="1024"/>
      <c r="CQ215" s="1024"/>
      <c r="CR215" s="1024"/>
      <c r="CS215" s="1024"/>
      <c r="CT215" s="1024"/>
      <c r="CU215" s="1024"/>
      <c r="CV215" s="1024"/>
      <c r="CW215" s="1024"/>
      <c r="CX215" s="1024"/>
      <c r="CY215" s="1024"/>
      <c r="CZ215" s="1024"/>
      <c r="DA215" s="1024"/>
      <c r="DB215" s="1024"/>
      <c r="DC215" s="1024"/>
      <c r="DD215" s="1024"/>
      <c r="DE215" s="1024"/>
      <c r="DF215" s="1024"/>
      <c r="DG215" s="1024"/>
      <c r="DH215" s="1024"/>
      <c r="DI215" s="1024"/>
      <c r="DJ215" s="1024"/>
      <c r="DK215" s="1024"/>
      <c r="DL215" s="1024"/>
      <c r="DM215" s="1024"/>
      <c r="DN215" s="1024"/>
      <c r="DO215" s="1024"/>
      <c r="DP215" s="1024"/>
      <c r="DQ215" s="1024"/>
      <c r="DR215" s="1024"/>
      <c r="DS215" s="1024"/>
      <c r="DT215" s="1024"/>
      <c r="DU215" s="1024"/>
      <c r="DV215" s="1024"/>
      <c r="DW215" s="1024"/>
      <c r="DX215" s="1024"/>
      <c r="DY215" s="1024"/>
      <c r="DZ215" s="1024"/>
      <c r="EA215" s="1024"/>
      <c r="EB215" s="1024"/>
      <c r="EC215" s="1024"/>
      <c r="ED215" s="1024"/>
      <c r="EE215" s="1024"/>
      <c r="EF215" s="1024"/>
      <c r="EG215" s="1024"/>
      <c r="EH215" s="1024"/>
      <c r="EI215" s="1024"/>
      <c r="EJ215" s="1024"/>
      <c r="EK215" s="1024"/>
      <c r="EL215" s="1024"/>
      <c r="EM215" s="1024"/>
      <c r="EN215" s="1024"/>
      <c r="EO215" s="1024"/>
      <c r="EP215" s="1024"/>
      <c r="EQ215" s="1024"/>
      <c r="ER215" s="1024"/>
      <c r="ES215" s="1024"/>
      <c r="ET215" s="1024"/>
      <c r="EU215" s="1024"/>
      <c r="EV215" s="1024"/>
      <c r="EW215" s="1024"/>
    </row>
    <row r="216" spans="2:153" x14ac:dyDescent="0.25">
      <c r="B216" s="1024"/>
      <c r="C216" s="1024"/>
      <c r="D216" s="1024"/>
      <c r="E216" s="1024"/>
      <c r="F216" s="1024"/>
      <c r="G216" s="1024"/>
      <c r="H216" s="1024"/>
      <c r="I216" s="1024"/>
      <c r="J216" s="1024"/>
      <c r="K216" s="1024"/>
      <c r="L216" s="1024"/>
      <c r="M216" s="1024"/>
      <c r="N216" s="1024"/>
      <c r="O216" s="1024"/>
      <c r="P216" s="1024"/>
      <c r="Q216" s="1024"/>
      <c r="R216" s="1024"/>
      <c r="S216" s="1024"/>
      <c r="T216" s="1024"/>
      <c r="U216" s="1024"/>
      <c r="V216" s="1024"/>
      <c r="W216" s="1024"/>
      <c r="X216" s="1024"/>
      <c r="Y216" s="1024"/>
      <c r="Z216" s="1024"/>
      <c r="AA216" s="1024"/>
      <c r="AB216" s="1024"/>
      <c r="AC216" s="1024"/>
      <c r="AD216" s="1024"/>
      <c r="AE216" s="1024"/>
      <c r="AF216" s="1024"/>
      <c r="AG216" s="1024"/>
      <c r="AH216" s="1024"/>
      <c r="AI216" s="1024"/>
      <c r="AJ216" s="1024"/>
      <c r="AK216" s="1024"/>
      <c r="AL216" s="1024"/>
      <c r="AM216" s="1024"/>
      <c r="AN216" s="1024"/>
      <c r="AO216" s="1024"/>
      <c r="AP216" s="1024"/>
      <c r="AQ216" s="1024"/>
      <c r="AR216" s="1024"/>
      <c r="AS216" s="1024"/>
      <c r="AT216" s="1024"/>
      <c r="AU216" s="1024"/>
      <c r="AV216" s="1024"/>
      <c r="AW216" s="1024"/>
      <c r="AX216" s="1024"/>
      <c r="AY216" s="1024"/>
      <c r="AZ216" s="1024"/>
      <c r="BA216" s="1024"/>
      <c r="BB216" s="1024"/>
      <c r="BC216" s="1024"/>
      <c r="BD216" s="1024"/>
      <c r="BE216" s="1024"/>
      <c r="BF216" s="1024"/>
      <c r="BG216" s="1024"/>
      <c r="BH216" s="1024"/>
      <c r="BI216" s="1024"/>
      <c r="BJ216" s="1024"/>
      <c r="BK216" s="1024"/>
      <c r="BL216" s="1024"/>
      <c r="BM216" s="1024"/>
      <c r="BN216" s="1024"/>
      <c r="BO216" s="1024"/>
      <c r="BP216" s="1024"/>
      <c r="BQ216" s="1024"/>
      <c r="BR216" s="1024"/>
      <c r="BS216" s="1024"/>
      <c r="BT216" s="1024"/>
      <c r="BU216" s="1024"/>
      <c r="BV216" s="1024"/>
      <c r="BW216" s="1024"/>
      <c r="BX216" s="1024"/>
      <c r="BY216" s="1024"/>
      <c r="BZ216" s="1024"/>
      <c r="CA216" s="1024"/>
      <c r="CB216" s="1024"/>
      <c r="CC216" s="1024"/>
      <c r="CD216" s="1024"/>
      <c r="CE216" s="1024"/>
      <c r="CF216" s="1024"/>
      <c r="CG216" s="1024"/>
      <c r="CH216" s="1024"/>
      <c r="CI216" s="1024"/>
      <c r="CJ216" s="1024"/>
      <c r="CK216" s="1024"/>
      <c r="CL216" s="1024"/>
      <c r="CM216" s="1024"/>
      <c r="CN216" s="1024"/>
      <c r="CO216" s="1024"/>
      <c r="CP216" s="1024"/>
      <c r="CQ216" s="1024"/>
      <c r="CR216" s="1024"/>
      <c r="CS216" s="1024"/>
      <c r="CT216" s="1024"/>
      <c r="CU216" s="1024"/>
      <c r="CV216" s="1024"/>
      <c r="CW216" s="1024"/>
      <c r="CX216" s="1024"/>
      <c r="CY216" s="1024"/>
      <c r="CZ216" s="1024"/>
      <c r="DA216" s="1024"/>
      <c r="DB216" s="1024"/>
      <c r="DC216" s="1024"/>
      <c r="DD216" s="1024"/>
      <c r="DE216" s="1024"/>
      <c r="DF216" s="1024"/>
      <c r="DG216" s="1024"/>
      <c r="DH216" s="1024"/>
      <c r="DI216" s="1024"/>
      <c r="DJ216" s="1024"/>
      <c r="DK216" s="1024"/>
      <c r="DL216" s="1024"/>
      <c r="DM216" s="1024"/>
      <c r="DN216" s="1024"/>
      <c r="DO216" s="1024"/>
      <c r="DP216" s="1024"/>
      <c r="DQ216" s="1024"/>
      <c r="DR216" s="1024"/>
      <c r="DS216" s="1024"/>
      <c r="DT216" s="1024"/>
      <c r="DU216" s="1024"/>
      <c r="DV216" s="1024"/>
      <c r="DW216" s="1024"/>
      <c r="DX216" s="1024"/>
      <c r="DY216" s="1024"/>
      <c r="DZ216" s="1024"/>
      <c r="EA216" s="1024"/>
      <c r="EB216" s="1024"/>
      <c r="EC216" s="1024"/>
      <c r="ED216" s="1024"/>
      <c r="EE216" s="1024"/>
      <c r="EF216" s="1024"/>
      <c r="EG216" s="1024"/>
      <c r="EH216" s="1024"/>
      <c r="EI216" s="1024"/>
      <c r="EJ216" s="1024"/>
      <c r="EK216" s="1024"/>
      <c r="EL216" s="1024"/>
      <c r="EM216" s="1024"/>
      <c r="EN216" s="1024"/>
      <c r="EO216" s="1024"/>
      <c r="EP216" s="1024"/>
      <c r="EQ216" s="1024"/>
      <c r="ER216" s="1024"/>
      <c r="ES216" s="1024"/>
      <c r="ET216" s="1024"/>
      <c r="EU216" s="1024"/>
      <c r="EV216" s="1024"/>
      <c r="EW216" s="1024"/>
    </row>
    <row r="217" spans="2:153" x14ac:dyDescent="0.25">
      <c r="B217" s="1024"/>
      <c r="C217" s="1024"/>
      <c r="D217" s="1024"/>
      <c r="E217" s="1024"/>
      <c r="F217" s="1024"/>
      <c r="G217" s="1024"/>
      <c r="H217" s="1024"/>
      <c r="I217" s="1024"/>
      <c r="J217" s="1024"/>
      <c r="K217" s="1024"/>
      <c r="L217" s="1024"/>
      <c r="M217" s="1024"/>
      <c r="N217" s="1024"/>
      <c r="O217" s="1024"/>
      <c r="P217" s="1024"/>
      <c r="Q217" s="1024"/>
      <c r="R217" s="1024"/>
      <c r="S217" s="1024"/>
      <c r="T217" s="1024"/>
      <c r="U217" s="1024"/>
      <c r="V217" s="1024"/>
      <c r="W217" s="1024"/>
      <c r="X217" s="1024"/>
      <c r="Y217" s="1024"/>
      <c r="Z217" s="1024"/>
      <c r="AA217" s="1024"/>
      <c r="AB217" s="1024"/>
      <c r="AC217" s="1024"/>
      <c r="AD217" s="1024"/>
      <c r="AE217" s="1024"/>
      <c r="AF217" s="1024"/>
      <c r="AG217" s="1024"/>
      <c r="AH217" s="1024"/>
      <c r="AI217" s="1024"/>
      <c r="AJ217" s="1024"/>
      <c r="AK217" s="1024"/>
      <c r="AL217" s="1024"/>
      <c r="AM217" s="1024"/>
      <c r="AN217" s="1024"/>
      <c r="AO217" s="1024"/>
      <c r="AP217" s="1024"/>
      <c r="AQ217" s="1024"/>
      <c r="AR217" s="1024"/>
      <c r="AS217" s="1024"/>
      <c r="AT217" s="1024"/>
      <c r="AU217" s="1024"/>
      <c r="AV217" s="1024"/>
      <c r="AW217" s="1024"/>
      <c r="AX217" s="1024"/>
      <c r="AY217" s="1024"/>
      <c r="AZ217" s="1024"/>
      <c r="BA217" s="1024"/>
      <c r="BB217" s="1024"/>
      <c r="BC217" s="1024"/>
      <c r="BD217" s="1024"/>
      <c r="BE217" s="1024"/>
      <c r="BF217" s="1024"/>
      <c r="BG217" s="1024"/>
      <c r="BH217" s="1024"/>
      <c r="BI217" s="1024"/>
      <c r="BJ217" s="1024"/>
      <c r="BK217" s="1024"/>
      <c r="BL217" s="1024"/>
      <c r="BM217" s="1024"/>
      <c r="BN217" s="1024"/>
      <c r="BO217" s="1024"/>
      <c r="BP217" s="1024"/>
      <c r="BQ217" s="1024"/>
      <c r="BR217" s="1024"/>
      <c r="BS217" s="1024"/>
      <c r="BT217" s="1024"/>
      <c r="BU217" s="1024"/>
      <c r="BV217" s="1024"/>
      <c r="BW217" s="1024"/>
      <c r="BX217" s="1024"/>
      <c r="BY217" s="1024"/>
      <c r="BZ217" s="1024"/>
      <c r="CA217" s="1024"/>
      <c r="CB217" s="1024"/>
      <c r="CC217" s="1024"/>
      <c r="CD217" s="1024"/>
      <c r="CE217" s="1024"/>
      <c r="CF217" s="1024"/>
      <c r="CG217" s="1024"/>
      <c r="CH217" s="1024"/>
      <c r="CI217" s="1024"/>
      <c r="CJ217" s="1024"/>
      <c r="CK217" s="1024"/>
      <c r="CL217" s="1024"/>
      <c r="CM217" s="1024"/>
      <c r="CN217" s="1024"/>
      <c r="CO217" s="1024"/>
      <c r="CP217" s="1024"/>
      <c r="CQ217" s="1024"/>
      <c r="CR217" s="1024"/>
      <c r="CS217" s="1024"/>
      <c r="CT217" s="1024"/>
      <c r="CU217" s="1024"/>
      <c r="CV217" s="1024"/>
      <c r="CW217" s="1024"/>
      <c r="CX217" s="1024"/>
      <c r="CY217" s="1024"/>
      <c r="CZ217" s="1024"/>
      <c r="DA217" s="1024"/>
      <c r="DB217" s="1024"/>
      <c r="DC217" s="1024"/>
      <c r="DD217" s="1024"/>
      <c r="DE217" s="1024"/>
      <c r="DF217" s="1024"/>
      <c r="DG217" s="1024"/>
      <c r="DH217" s="1024"/>
      <c r="DI217" s="1024"/>
      <c r="DJ217" s="1024"/>
      <c r="DK217" s="1024"/>
      <c r="DL217" s="1024"/>
      <c r="DM217" s="1024"/>
      <c r="DN217" s="1024"/>
      <c r="DO217" s="1024"/>
      <c r="DP217" s="1024"/>
      <c r="DQ217" s="1024"/>
      <c r="DR217" s="1024"/>
      <c r="DS217" s="1024"/>
      <c r="DT217" s="1024"/>
      <c r="DU217" s="1024"/>
      <c r="DV217" s="1024"/>
      <c r="DW217" s="1024"/>
      <c r="DX217" s="1024"/>
      <c r="DY217" s="1024"/>
      <c r="DZ217" s="1024"/>
      <c r="EA217" s="1024"/>
      <c r="EB217" s="1024"/>
      <c r="EC217" s="1024"/>
      <c r="ED217" s="1024"/>
      <c r="EE217" s="1024"/>
      <c r="EF217" s="1024"/>
      <c r="EG217" s="1024"/>
      <c r="EH217" s="1024"/>
      <c r="EI217" s="1024"/>
      <c r="EJ217" s="1024"/>
      <c r="EK217" s="1024"/>
      <c r="EL217" s="1024"/>
      <c r="EM217" s="1024"/>
      <c r="EN217" s="1024"/>
      <c r="EO217" s="1024"/>
      <c r="EP217" s="1024"/>
      <c r="EQ217" s="1024"/>
      <c r="ER217" s="1024"/>
      <c r="ES217" s="1024"/>
      <c r="ET217" s="1024"/>
      <c r="EU217" s="1024"/>
      <c r="EV217" s="1024"/>
      <c r="EW217" s="1024"/>
    </row>
    <row r="218" spans="2:153" x14ac:dyDescent="0.25">
      <c r="B218" s="1024"/>
      <c r="C218" s="1024"/>
      <c r="D218" s="1024"/>
      <c r="E218" s="1024"/>
      <c r="F218" s="1024"/>
      <c r="G218" s="1024"/>
      <c r="H218" s="1024"/>
      <c r="I218" s="1024"/>
      <c r="J218" s="1024"/>
      <c r="K218" s="1024"/>
      <c r="L218" s="1024"/>
      <c r="M218" s="1024"/>
      <c r="N218" s="1024"/>
      <c r="O218" s="1024"/>
      <c r="P218" s="1024"/>
      <c r="Q218" s="1024"/>
      <c r="R218" s="1024"/>
      <c r="S218" s="1024"/>
      <c r="T218" s="1024"/>
      <c r="U218" s="1024"/>
      <c r="V218" s="1024"/>
      <c r="W218" s="1024"/>
      <c r="X218" s="1024"/>
      <c r="Y218" s="1024"/>
      <c r="Z218" s="1024"/>
      <c r="AA218" s="1024"/>
      <c r="AB218" s="1024"/>
      <c r="AC218" s="1024"/>
      <c r="AD218" s="1024"/>
      <c r="AE218" s="1024"/>
      <c r="AF218" s="1024"/>
      <c r="AG218" s="1024"/>
      <c r="AH218" s="1024"/>
      <c r="AI218" s="1024"/>
      <c r="AJ218" s="1024"/>
      <c r="AK218" s="1024"/>
      <c r="AL218" s="1024"/>
      <c r="AM218" s="1024"/>
      <c r="AN218" s="1024"/>
      <c r="AO218" s="1024"/>
      <c r="AP218" s="1024"/>
      <c r="AQ218" s="1024"/>
      <c r="AR218" s="1024"/>
      <c r="AS218" s="1024"/>
      <c r="AT218" s="1024"/>
      <c r="AU218" s="1024"/>
      <c r="AV218" s="1024"/>
      <c r="AW218" s="1024"/>
      <c r="AX218" s="1024"/>
      <c r="AY218" s="1024"/>
      <c r="AZ218" s="1024"/>
      <c r="BA218" s="1024"/>
      <c r="BB218" s="1024"/>
      <c r="BC218" s="1024"/>
      <c r="BD218" s="1024"/>
      <c r="BE218" s="1024"/>
      <c r="BF218" s="1024"/>
      <c r="BG218" s="1024"/>
      <c r="BH218" s="1024"/>
      <c r="BI218" s="1024"/>
      <c r="BJ218" s="1024"/>
      <c r="BK218" s="1024"/>
      <c r="BL218" s="1024"/>
      <c r="BM218" s="1024"/>
      <c r="BN218" s="1024"/>
      <c r="BO218" s="1024"/>
      <c r="BP218" s="1024"/>
      <c r="BQ218" s="1024"/>
      <c r="BR218" s="1024"/>
      <c r="BS218" s="1024"/>
      <c r="BT218" s="1024"/>
      <c r="BU218" s="1024"/>
      <c r="BV218" s="1024"/>
      <c r="BW218" s="1024"/>
      <c r="BX218" s="1024"/>
      <c r="BY218" s="1024"/>
      <c r="BZ218" s="1024"/>
      <c r="CA218" s="1024"/>
      <c r="CB218" s="1024"/>
      <c r="CC218" s="1024"/>
      <c r="CD218" s="1024"/>
      <c r="CE218" s="1024"/>
      <c r="CF218" s="1024"/>
      <c r="CG218" s="1024"/>
      <c r="CH218" s="1024"/>
      <c r="CI218" s="1024"/>
      <c r="CJ218" s="1024"/>
      <c r="CK218" s="1024"/>
      <c r="CL218" s="1024"/>
      <c r="CM218" s="1024"/>
      <c r="CN218" s="1024"/>
      <c r="CO218" s="1024"/>
      <c r="CP218" s="1024"/>
      <c r="CQ218" s="1024"/>
      <c r="CR218" s="1024"/>
      <c r="CS218" s="1024"/>
      <c r="CT218" s="1024"/>
      <c r="CU218" s="1024"/>
      <c r="CV218" s="1024"/>
      <c r="CW218" s="1024"/>
      <c r="CX218" s="1024"/>
      <c r="CY218" s="1024"/>
      <c r="CZ218" s="1024"/>
      <c r="DA218" s="1024"/>
      <c r="DB218" s="1024"/>
      <c r="DC218" s="1024"/>
      <c r="DD218" s="1024"/>
      <c r="DE218" s="1024"/>
      <c r="DF218" s="1024"/>
      <c r="DG218" s="1024"/>
      <c r="DH218" s="1024"/>
      <c r="DI218" s="1024"/>
      <c r="DJ218" s="1024"/>
      <c r="DK218" s="1024"/>
      <c r="DL218" s="1024"/>
      <c r="DM218" s="1024"/>
      <c r="DN218" s="1024"/>
      <c r="DO218" s="1024"/>
      <c r="DP218" s="1024"/>
      <c r="DQ218" s="1024"/>
      <c r="DR218" s="1024"/>
      <c r="DS218" s="1024"/>
      <c r="DT218" s="1024"/>
      <c r="DU218" s="1024"/>
      <c r="DV218" s="1024"/>
      <c r="DW218" s="1024"/>
      <c r="DX218" s="1024"/>
      <c r="DY218" s="1024"/>
      <c r="DZ218" s="1024"/>
      <c r="EA218" s="1024"/>
      <c r="EB218" s="1024"/>
      <c r="EC218" s="1024"/>
      <c r="ED218" s="1024"/>
      <c r="EE218" s="1024"/>
      <c r="EF218" s="1024"/>
      <c r="EG218" s="1024"/>
      <c r="EH218" s="1024"/>
      <c r="EI218" s="1024"/>
      <c r="EJ218" s="1024"/>
      <c r="EK218" s="1024"/>
      <c r="EL218" s="1024"/>
      <c r="EM218" s="1024"/>
      <c r="EN218" s="1024"/>
      <c r="EO218" s="1024"/>
      <c r="EP218" s="1024"/>
      <c r="EQ218" s="1024"/>
      <c r="ER218" s="1024"/>
      <c r="ES218" s="1024"/>
      <c r="ET218" s="1024"/>
      <c r="EU218" s="1024"/>
      <c r="EV218" s="1024"/>
      <c r="EW218" s="1024"/>
    </row>
    <row r="219" spans="2:153" x14ac:dyDescent="0.25">
      <c r="B219" s="1024"/>
      <c r="C219" s="1024"/>
      <c r="D219" s="1024"/>
      <c r="E219" s="1024"/>
      <c r="F219" s="1024"/>
      <c r="G219" s="1024"/>
      <c r="H219" s="1024"/>
      <c r="I219" s="1024"/>
      <c r="J219" s="1024"/>
      <c r="K219" s="1024"/>
      <c r="L219" s="1024"/>
      <c r="M219" s="1024"/>
      <c r="N219" s="1024"/>
      <c r="O219" s="1024"/>
      <c r="P219" s="1024"/>
      <c r="Q219" s="1024"/>
      <c r="R219" s="1024"/>
      <c r="S219" s="1024"/>
      <c r="T219" s="1024"/>
      <c r="U219" s="1024"/>
      <c r="V219" s="1024"/>
      <c r="W219" s="1024"/>
      <c r="X219" s="1024"/>
      <c r="Y219" s="1024"/>
      <c r="Z219" s="1024"/>
      <c r="AA219" s="1024"/>
      <c r="AB219" s="1024"/>
      <c r="AC219" s="1024"/>
      <c r="AD219" s="1024"/>
      <c r="AE219" s="1024"/>
      <c r="AF219" s="1024"/>
      <c r="AG219" s="1024"/>
      <c r="AH219" s="1024"/>
      <c r="AI219" s="1024"/>
      <c r="AJ219" s="1024"/>
      <c r="AK219" s="1024"/>
      <c r="AL219" s="1024"/>
      <c r="AM219" s="1024"/>
      <c r="AN219" s="1024"/>
      <c r="AO219" s="1024"/>
      <c r="AP219" s="1024"/>
      <c r="AQ219" s="1024"/>
      <c r="AR219" s="1024"/>
      <c r="AS219" s="1024"/>
      <c r="AT219" s="1024"/>
      <c r="AU219" s="1024"/>
      <c r="AV219" s="1024"/>
      <c r="AW219" s="1024"/>
      <c r="AX219" s="1024"/>
      <c r="AY219" s="1024"/>
      <c r="AZ219" s="1024"/>
      <c r="BA219" s="1024"/>
      <c r="BB219" s="1024"/>
      <c r="BC219" s="1024"/>
      <c r="BD219" s="1024"/>
      <c r="BE219" s="1024"/>
      <c r="BF219" s="1024"/>
      <c r="BG219" s="1024"/>
      <c r="BH219" s="1024"/>
      <c r="BI219" s="1024"/>
      <c r="BJ219" s="1024"/>
      <c r="BK219" s="1024"/>
      <c r="BL219" s="1024"/>
      <c r="BM219" s="1024"/>
      <c r="BN219" s="1024"/>
      <c r="BO219" s="1024"/>
      <c r="BP219" s="1024"/>
      <c r="BQ219" s="1024"/>
      <c r="BR219" s="1024"/>
      <c r="BS219" s="1024"/>
      <c r="BT219" s="1024"/>
      <c r="BU219" s="1024"/>
      <c r="BV219" s="1024"/>
      <c r="BW219" s="1024"/>
      <c r="BX219" s="1024"/>
      <c r="BY219" s="1024"/>
      <c r="BZ219" s="1024"/>
      <c r="CA219" s="1024"/>
      <c r="CB219" s="1024"/>
      <c r="CC219" s="1024"/>
      <c r="CD219" s="1024"/>
      <c r="CE219" s="1024"/>
      <c r="CF219" s="1024"/>
      <c r="CG219" s="1024"/>
      <c r="CH219" s="1024"/>
      <c r="CI219" s="1024"/>
      <c r="CJ219" s="1024"/>
      <c r="CK219" s="1024"/>
      <c r="CL219" s="1024"/>
      <c r="CM219" s="1024"/>
      <c r="CN219" s="1024"/>
      <c r="CO219" s="1024"/>
      <c r="CP219" s="1024"/>
      <c r="CQ219" s="1024"/>
      <c r="CR219" s="1024"/>
      <c r="CS219" s="1024"/>
      <c r="CT219" s="1024"/>
      <c r="CU219" s="1024"/>
      <c r="CV219" s="1024"/>
      <c r="CW219" s="1024"/>
      <c r="CX219" s="1024"/>
      <c r="CY219" s="1024"/>
      <c r="CZ219" s="1024"/>
      <c r="DA219" s="1024"/>
      <c r="DB219" s="1024"/>
      <c r="DC219" s="1024"/>
      <c r="DD219" s="1024"/>
      <c r="DE219" s="1024"/>
      <c r="DF219" s="1024"/>
      <c r="DG219" s="1024"/>
      <c r="DH219" s="1024"/>
      <c r="DI219" s="1024"/>
      <c r="DJ219" s="1024"/>
      <c r="DK219" s="1024"/>
      <c r="DL219" s="1024"/>
      <c r="DM219" s="1024"/>
      <c r="DN219" s="1024"/>
      <c r="DO219" s="1024"/>
      <c r="DP219" s="1024"/>
      <c r="DQ219" s="1024"/>
      <c r="DR219" s="1024"/>
      <c r="DS219" s="1024"/>
      <c r="DT219" s="1024"/>
      <c r="DU219" s="1024"/>
      <c r="DV219" s="1024"/>
      <c r="DW219" s="1024"/>
      <c r="DX219" s="1024"/>
      <c r="DY219" s="1024"/>
      <c r="DZ219" s="1024"/>
      <c r="EA219" s="1024"/>
      <c r="EB219" s="1024"/>
      <c r="EC219" s="1024"/>
      <c r="ED219" s="1024"/>
      <c r="EE219" s="1024"/>
      <c r="EF219" s="1024"/>
      <c r="EG219" s="1024"/>
      <c r="EH219" s="1024"/>
      <c r="EI219" s="1024"/>
      <c r="EJ219" s="1024"/>
      <c r="EK219" s="1024"/>
      <c r="EL219" s="1024"/>
      <c r="EM219" s="1024"/>
      <c r="EN219" s="1024"/>
      <c r="EO219" s="1024"/>
      <c r="EP219" s="1024"/>
      <c r="EQ219" s="1024"/>
      <c r="ER219" s="1024"/>
      <c r="ES219" s="1024"/>
      <c r="ET219" s="1024"/>
      <c r="EU219" s="1024"/>
      <c r="EV219" s="1024"/>
      <c r="EW219" s="1024"/>
    </row>
    <row r="220" spans="2:153" x14ac:dyDescent="0.25">
      <c r="B220" s="1024"/>
      <c r="C220" s="1024"/>
      <c r="D220" s="1024"/>
      <c r="E220" s="1024"/>
      <c r="F220" s="1024"/>
      <c r="G220" s="1024"/>
      <c r="H220" s="1024"/>
      <c r="I220" s="1024"/>
      <c r="J220" s="1024"/>
      <c r="K220" s="1024"/>
      <c r="L220" s="1024"/>
      <c r="M220" s="1024"/>
      <c r="N220" s="1024"/>
      <c r="O220" s="1024"/>
      <c r="P220" s="1024"/>
      <c r="Q220" s="1024"/>
      <c r="R220" s="1024"/>
      <c r="S220" s="1024"/>
      <c r="T220" s="1024"/>
      <c r="U220" s="1024"/>
      <c r="V220" s="1024"/>
      <c r="W220" s="1024"/>
      <c r="X220" s="1024"/>
      <c r="Y220" s="1024"/>
      <c r="Z220" s="1024"/>
      <c r="AA220" s="1024"/>
      <c r="AB220" s="1024"/>
      <c r="AC220" s="1024"/>
      <c r="AD220" s="1024"/>
      <c r="AE220" s="1024"/>
      <c r="AF220" s="1024"/>
      <c r="AG220" s="1024"/>
      <c r="AH220" s="1024"/>
      <c r="AI220" s="1024"/>
      <c r="AJ220" s="1024"/>
      <c r="AK220" s="1024"/>
      <c r="AL220" s="1024"/>
      <c r="AM220" s="1024"/>
      <c r="AN220" s="1024"/>
      <c r="AO220" s="1024"/>
      <c r="AP220" s="1024"/>
      <c r="AQ220" s="1024"/>
      <c r="AR220" s="1024"/>
      <c r="AS220" s="1024"/>
      <c r="AT220" s="1024"/>
      <c r="AU220" s="1024"/>
      <c r="AV220" s="1024"/>
      <c r="AW220" s="1024"/>
      <c r="AX220" s="1024"/>
      <c r="AY220" s="1024"/>
      <c r="AZ220" s="1024"/>
      <c r="BA220" s="1024"/>
      <c r="BB220" s="1024"/>
      <c r="BC220" s="1024"/>
      <c r="BD220" s="1024"/>
      <c r="BE220" s="1024"/>
      <c r="BF220" s="1024"/>
      <c r="BG220" s="1024"/>
      <c r="BH220" s="1024"/>
      <c r="BI220" s="1024"/>
      <c r="BJ220" s="1024"/>
      <c r="BK220" s="1024"/>
      <c r="BL220" s="1024"/>
      <c r="BM220" s="1024"/>
      <c r="BN220" s="1024"/>
      <c r="BO220" s="1024"/>
      <c r="BP220" s="1024"/>
      <c r="BQ220" s="1024"/>
      <c r="BR220" s="1024"/>
      <c r="BS220" s="1024"/>
      <c r="BT220" s="1024"/>
      <c r="BU220" s="1024"/>
      <c r="BV220" s="1024"/>
      <c r="BW220" s="1024"/>
      <c r="BX220" s="1024"/>
      <c r="BY220" s="1024"/>
      <c r="BZ220" s="1024"/>
      <c r="CA220" s="1024"/>
      <c r="CB220" s="1024"/>
      <c r="CC220" s="1024"/>
      <c r="CD220" s="1024"/>
      <c r="CE220" s="1024"/>
      <c r="CF220" s="1024"/>
      <c r="CG220" s="1024"/>
      <c r="CH220" s="1024"/>
      <c r="CI220" s="1024"/>
      <c r="CJ220" s="1024"/>
      <c r="CK220" s="1024"/>
      <c r="CL220" s="1024"/>
      <c r="CM220" s="1024"/>
      <c r="CN220" s="1024"/>
      <c r="CO220" s="1024"/>
      <c r="CP220" s="1024"/>
      <c r="CQ220" s="1024"/>
      <c r="CR220" s="1024"/>
      <c r="CS220" s="1024"/>
      <c r="CT220" s="1024"/>
      <c r="CU220" s="1024"/>
      <c r="CV220" s="1024"/>
      <c r="CW220" s="1024"/>
      <c r="CX220" s="1024"/>
      <c r="CY220" s="1024"/>
      <c r="CZ220" s="1024"/>
      <c r="DA220" s="1024"/>
      <c r="DB220" s="1024"/>
      <c r="DC220" s="1024"/>
      <c r="DD220" s="1024"/>
      <c r="DE220" s="1024"/>
      <c r="DF220" s="1024"/>
      <c r="DG220" s="1024"/>
      <c r="DH220" s="1024"/>
      <c r="DI220" s="1024"/>
      <c r="DJ220" s="1024"/>
      <c r="DK220" s="1024"/>
      <c r="DL220" s="1024"/>
      <c r="DM220" s="1024"/>
      <c r="DN220" s="1024"/>
      <c r="DO220" s="1024"/>
      <c r="DP220" s="1024"/>
      <c r="DQ220" s="1024"/>
      <c r="DR220" s="1024"/>
      <c r="DS220" s="1024"/>
      <c r="DT220" s="1024"/>
      <c r="DU220" s="1024"/>
      <c r="DV220" s="1024"/>
      <c r="DW220" s="1024"/>
      <c r="DX220" s="1024"/>
      <c r="DY220" s="1024"/>
      <c r="DZ220" s="1024"/>
      <c r="EA220" s="1024"/>
      <c r="EB220" s="1024"/>
      <c r="EC220" s="1024"/>
      <c r="ED220" s="1024"/>
      <c r="EE220" s="1024"/>
      <c r="EF220" s="1024"/>
      <c r="EG220" s="1024"/>
      <c r="EH220" s="1024"/>
      <c r="EI220" s="1024"/>
      <c r="EJ220" s="1024"/>
      <c r="EK220" s="1024"/>
      <c r="EL220" s="1024"/>
      <c r="EM220" s="1024"/>
      <c r="EN220" s="1024"/>
      <c r="EO220" s="1024"/>
      <c r="EP220" s="1024"/>
      <c r="EQ220" s="1024"/>
      <c r="ER220" s="1024"/>
      <c r="ES220" s="1024"/>
      <c r="ET220" s="1024"/>
      <c r="EU220" s="1024"/>
      <c r="EV220" s="1024"/>
      <c r="EW220" s="1024"/>
    </row>
    <row r="221" spans="2:153" x14ac:dyDescent="0.25">
      <c r="B221" s="1024"/>
      <c r="C221" s="1024"/>
      <c r="D221" s="1024"/>
      <c r="E221" s="1024"/>
      <c r="F221" s="1024"/>
      <c r="G221" s="1024"/>
      <c r="H221" s="1024"/>
      <c r="I221" s="1024"/>
      <c r="J221" s="1024"/>
      <c r="K221" s="1024"/>
      <c r="L221" s="1024"/>
      <c r="M221" s="1024"/>
      <c r="N221" s="1024"/>
      <c r="O221" s="1024"/>
      <c r="P221" s="1024"/>
      <c r="Q221" s="1024"/>
      <c r="R221" s="1024"/>
      <c r="S221" s="1024"/>
      <c r="T221" s="1024"/>
      <c r="U221" s="1024"/>
      <c r="V221" s="1024"/>
      <c r="W221" s="1024"/>
      <c r="X221" s="1024"/>
      <c r="Y221" s="1024"/>
      <c r="Z221" s="1024"/>
      <c r="AA221" s="1024"/>
      <c r="AB221" s="1024"/>
      <c r="AC221" s="1024"/>
      <c r="AD221" s="1024"/>
      <c r="AE221" s="1024"/>
      <c r="AF221" s="1024"/>
      <c r="AG221" s="1024"/>
      <c r="AH221" s="1024"/>
      <c r="AI221" s="1024"/>
      <c r="AJ221" s="1024"/>
      <c r="AK221" s="1024"/>
      <c r="AL221" s="1024"/>
      <c r="AM221" s="1024"/>
      <c r="AN221" s="1024"/>
      <c r="AO221" s="1024"/>
      <c r="AP221" s="1024"/>
      <c r="AQ221" s="1024"/>
      <c r="AR221" s="1024"/>
      <c r="AS221" s="1024"/>
      <c r="AT221" s="1024"/>
      <c r="AU221" s="1024"/>
      <c r="AV221" s="1024"/>
      <c r="AW221" s="1024"/>
      <c r="AX221" s="1024"/>
      <c r="AY221" s="1024"/>
      <c r="AZ221" s="1024"/>
      <c r="BA221" s="1024"/>
      <c r="BB221" s="1024"/>
      <c r="BC221" s="1024"/>
      <c r="BD221" s="1024"/>
      <c r="BE221" s="1024"/>
      <c r="BF221" s="1024"/>
      <c r="BG221" s="1024"/>
      <c r="BH221" s="1024"/>
      <c r="BI221" s="1024"/>
      <c r="BJ221" s="1024"/>
      <c r="BK221" s="1024"/>
      <c r="BL221" s="1024"/>
      <c r="BM221" s="1024"/>
      <c r="BN221" s="1024"/>
      <c r="BO221" s="1024"/>
      <c r="BP221" s="1024"/>
      <c r="BQ221" s="1024"/>
      <c r="BR221" s="1024"/>
      <c r="BS221" s="1024"/>
      <c r="BT221" s="1024"/>
      <c r="BU221" s="1024"/>
      <c r="BV221" s="1024"/>
      <c r="BW221" s="1024"/>
      <c r="BX221" s="1024"/>
      <c r="BY221" s="1024"/>
      <c r="BZ221" s="1024"/>
      <c r="CA221" s="1024"/>
      <c r="CB221" s="1024"/>
      <c r="CC221" s="1024"/>
      <c r="CD221" s="1024"/>
      <c r="CE221" s="1024"/>
      <c r="CF221" s="1024"/>
      <c r="CG221" s="1024"/>
      <c r="CH221" s="1024"/>
      <c r="CI221" s="1024"/>
      <c r="CJ221" s="1024"/>
      <c r="CK221" s="1024"/>
      <c r="CL221" s="1024"/>
      <c r="CM221" s="1024"/>
      <c r="CN221" s="1024"/>
      <c r="CO221" s="1024"/>
      <c r="CP221" s="1024"/>
      <c r="CQ221" s="1024"/>
      <c r="CR221" s="1024"/>
      <c r="CS221" s="1024"/>
      <c r="CT221" s="1024"/>
      <c r="CU221" s="1024"/>
      <c r="CV221" s="1024"/>
      <c r="CW221" s="1024"/>
      <c r="CX221" s="1024"/>
      <c r="CY221" s="1024"/>
      <c r="CZ221" s="1024"/>
      <c r="DA221" s="1024"/>
      <c r="DB221" s="1024"/>
      <c r="DC221" s="1024"/>
      <c r="DD221" s="1024"/>
      <c r="DE221" s="1024"/>
      <c r="DF221" s="1024"/>
      <c r="DG221" s="1024"/>
      <c r="DH221" s="1024"/>
      <c r="DI221" s="1024"/>
      <c r="DJ221" s="1024"/>
      <c r="DK221" s="1024"/>
      <c r="DL221" s="1024"/>
      <c r="DM221" s="1024"/>
      <c r="DN221" s="1024"/>
      <c r="DO221" s="1024"/>
      <c r="DP221" s="1024"/>
      <c r="DQ221" s="1024"/>
      <c r="DR221" s="1024"/>
      <c r="DS221" s="1024"/>
      <c r="DT221" s="1024"/>
      <c r="DU221" s="1024"/>
      <c r="DV221" s="1024"/>
      <c r="DW221" s="1024"/>
      <c r="DX221" s="1024"/>
      <c r="DY221" s="1024"/>
      <c r="DZ221" s="1024"/>
      <c r="EA221" s="1024"/>
      <c r="EB221" s="1024"/>
      <c r="EC221" s="1024"/>
      <c r="ED221" s="1024"/>
      <c r="EE221" s="1024"/>
      <c r="EF221" s="1024"/>
      <c r="EG221" s="1024"/>
      <c r="EH221" s="1024"/>
      <c r="EI221" s="1024"/>
      <c r="EJ221" s="1024"/>
      <c r="EK221" s="1024"/>
      <c r="EL221" s="1024"/>
      <c r="EM221" s="1024"/>
      <c r="EN221" s="1024"/>
      <c r="EO221" s="1024"/>
      <c r="EP221" s="1024"/>
      <c r="EQ221" s="1024"/>
      <c r="ER221" s="1024"/>
      <c r="ES221" s="1024"/>
      <c r="ET221" s="1024"/>
      <c r="EU221" s="1024"/>
      <c r="EV221" s="1024"/>
      <c r="EW221" s="1024"/>
    </row>
    <row r="222" spans="2:153" x14ac:dyDescent="0.25">
      <c r="B222" s="1024"/>
      <c r="C222" s="1024"/>
      <c r="D222" s="1024"/>
      <c r="E222" s="1024"/>
      <c r="F222" s="1024"/>
      <c r="G222" s="1024"/>
      <c r="H222" s="1024"/>
      <c r="I222" s="1024"/>
      <c r="J222" s="1024"/>
      <c r="K222" s="1024"/>
      <c r="L222" s="1024"/>
      <c r="M222" s="1024"/>
      <c r="N222" s="1024"/>
      <c r="O222" s="1024"/>
      <c r="P222" s="1024"/>
      <c r="Q222" s="1024"/>
      <c r="R222" s="1024"/>
      <c r="S222" s="1024"/>
      <c r="T222" s="1024"/>
      <c r="U222" s="1024"/>
      <c r="V222" s="1024"/>
      <c r="W222" s="1024"/>
      <c r="X222" s="1024"/>
      <c r="Y222" s="1024"/>
      <c r="Z222" s="1024"/>
      <c r="AA222" s="1024"/>
      <c r="AB222" s="1024"/>
      <c r="AC222" s="1024"/>
      <c r="AD222" s="1024"/>
      <c r="AE222" s="1024"/>
      <c r="AF222" s="1024"/>
      <c r="AG222" s="1024"/>
      <c r="AH222" s="1024"/>
      <c r="AI222" s="1024"/>
      <c r="AJ222" s="1024"/>
      <c r="AK222" s="1024"/>
      <c r="AL222" s="1024"/>
      <c r="AM222" s="1024"/>
      <c r="AN222" s="1024"/>
      <c r="AO222" s="1024"/>
      <c r="AP222" s="1024"/>
      <c r="AQ222" s="1024"/>
      <c r="AR222" s="1024"/>
      <c r="AS222" s="1024"/>
      <c r="AT222" s="1024"/>
      <c r="AU222" s="1024"/>
      <c r="AV222" s="1024"/>
      <c r="AW222" s="1024"/>
      <c r="AX222" s="1024"/>
      <c r="AY222" s="1024"/>
      <c r="AZ222" s="1024"/>
      <c r="BA222" s="1024"/>
      <c r="BB222" s="1024"/>
      <c r="BC222" s="1024"/>
      <c r="BD222" s="1024"/>
      <c r="BE222" s="1024"/>
      <c r="BF222" s="1024"/>
      <c r="BG222" s="1024"/>
      <c r="BH222" s="1024"/>
      <c r="BI222" s="1024"/>
      <c r="BJ222" s="1024"/>
      <c r="BK222" s="1024"/>
      <c r="BL222" s="1024"/>
      <c r="BM222" s="1024"/>
      <c r="BN222" s="1024"/>
      <c r="BO222" s="1024"/>
      <c r="BP222" s="1024"/>
      <c r="BQ222" s="1024"/>
      <c r="BR222" s="1024"/>
      <c r="BS222" s="1024"/>
      <c r="BT222" s="1024"/>
      <c r="BU222" s="1024"/>
      <c r="BV222" s="1024"/>
      <c r="BW222" s="1024"/>
      <c r="BX222" s="1024"/>
      <c r="BY222" s="1024"/>
      <c r="BZ222" s="1024"/>
      <c r="CA222" s="1024"/>
      <c r="CB222" s="1024"/>
      <c r="CC222" s="1024"/>
      <c r="CD222" s="1024"/>
      <c r="CE222" s="1024"/>
      <c r="CF222" s="1024"/>
      <c r="CG222" s="1024"/>
      <c r="CH222" s="1024"/>
      <c r="CI222" s="1024"/>
      <c r="CJ222" s="1024"/>
      <c r="CK222" s="1024"/>
      <c r="CL222" s="1024"/>
      <c r="CM222" s="1024"/>
      <c r="CN222" s="1024"/>
      <c r="CO222" s="1024"/>
      <c r="CP222" s="1024"/>
      <c r="CQ222" s="1024"/>
      <c r="CR222" s="1024"/>
      <c r="CS222" s="1024"/>
      <c r="CT222" s="1024"/>
      <c r="CU222" s="1024"/>
      <c r="CV222" s="1024"/>
      <c r="CW222" s="1024"/>
      <c r="CX222" s="1024"/>
      <c r="CY222" s="1024"/>
      <c r="CZ222" s="1024"/>
      <c r="DA222" s="1024"/>
      <c r="DB222" s="1024"/>
      <c r="DC222" s="1024"/>
      <c r="DD222" s="1024"/>
      <c r="DE222" s="1024"/>
      <c r="DF222" s="1024"/>
      <c r="DG222" s="1024"/>
      <c r="DH222" s="1024"/>
      <c r="DI222" s="1024"/>
      <c r="DJ222" s="1024"/>
      <c r="DK222" s="1024"/>
      <c r="DL222" s="1024"/>
      <c r="DM222" s="1024"/>
      <c r="DN222" s="1024"/>
      <c r="DO222" s="1024"/>
      <c r="DP222" s="1024"/>
      <c r="DQ222" s="1024"/>
      <c r="DR222" s="1024"/>
      <c r="DS222" s="1024"/>
      <c r="DT222" s="1024"/>
      <c r="DU222" s="1024"/>
      <c r="DV222" s="1024"/>
      <c r="DW222" s="1024"/>
      <c r="DX222" s="1024"/>
      <c r="DY222" s="1024"/>
      <c r="DZ222" s="1024"/>
      <c r="EA222" s="1024"/>
      <c r="EB222" s="1024"/>
      <c r="EC222" s="1024"/>
      <c r="ED222" s="1024"/>
      <c r="EE222" s="1024"/>
      <c r="EF222" s="1024"/>
      <c r="EG222" s="1024"/>
      <c r="EH222" s="1024"/>
      <c r="EI222" s="1024"/>
      <c r="EJ222" s="1024"/>
      <c r="EK222" s="1024"/>
      <c r="EL222" s="1024"/>
      <c r="EM222" s="1024"/>
      <c r="EN222" s="1024"/>
      <c r="EO222" s="1024"/>
      <c r="EP222" s="1024"/>
      <c r="EQ222" s="1024"/>
      <c r="ER222" s="1024"/>
      <c r="ES222" s="1024"/>
      <c r="ET222" s="1024"/>
      <c r="EU222" s="1024"/>
      <c r="EV222" s="1024"/>
      <c r="EW222" s="1024"/>
    </row>
    <row r="223" spans="2:153" x14ac:dyDescent="0.25">
      <c r="B223" s="1024"/>
      <c r="C223" s="1024"/>
      <c r="D223" s="1024"/>
      <c r="E223" s="1024"/>
      <c r="F223" s="1024"/>
      <c r="G223" s="1024"/>
      <c r="H223" s="1024"/>
      <c r="I223" s="1024"/>
      <c r="J223" s="1024"/>
      <c r="K223" s="1024"/>
      <c r="L223" s="1024"/>
      <c r="M223" s="1024"/>
      <c r="N223" s="1024"/>
      <c r="O223" s="1024"/>
      <c r="P223" s="1024"/>
      <c r="Q223" s="1024"/>
      <c r="R223" s="1024"/>
      <c r="S223" s="1024"/>
      <c r="T223" s="1024"/>
      <c r="U223" s="1024"/>
      <c r="V223" s="1024"/>
      <c r="W223" s="1024"/>
      <c r="X223" s="1024"/>
      <c r="Y223" s="1024"/>
      <c r="Z223" s="1024"/>
      <c r="AA223" s="1024"/>
      <c r="AB223" s="1024"/>
      <c r="AC223" s="1024"/>
      <c r="AD223" s="1024"/>
      <c r="AE223" s="1024"/>
      <c r="AF223" s="1024"/>
      <c r="AG223" s="1024"/>
      <c r="AH223" s="1024"/>
      <c r="AI223" s="1024"/>
      <c r="AJ223" s="1024"/>
      <c r="AK223" s="1024"/>
      <c r="AL223" s="1024"/>
      <c r="AM223" s="1024"/>
      <c r="AN223" s="1024"/>
      <c r="AO223" s="1024"/>
      <c r="AP223" s="1024"/>
      <c r="AQ223" s="1024"/>
      <c r="AR223" s="1024"/>
      <c r="AS223" s="1024"/>
      <c r="AT223" s="1024"/>
      <c r="AU223" s="1024"/>
      <c r="AV223" s="1024"/>
      <c r="AW223" s="1024"/>
      <c r="AX223" s="1024"/>
      <c r="AY223" s="1024"/>
      <c r="AZ223" s="1024"/>
      <c r="BA223" s="1024"/>
      <c r="BB223" s="1024"/>
      <c r="BC223" s="1024"/>
      <c r="BD223" s="1024"/>
      <c r="BE223" s="1024"/>
      <c r="BF223" s="1024"/>
      <c r="BG223" s="1024"/>
      <c r="BH223" s="1024"/>
      <c r="BI223" s="1024"/>
      <c r="BJ223" s="1024"/>
      <c r="BK223" s="1024"/>
      <c r="BL223" s="1024"/>
      <c r="BM223" s="1024"/>
      <c r="BN223" s="1024"/>
      <c r="BO223" s="1024"/>
      <c r="BP223" s="1024"/>
      <c r="BQ223" s="1024"/>
      <c r="BR223" s="1024"/>
      <c r="BS223" s="1024"/>
      <c r="BT223" s="1024"/>
      <c r="BU223" s="1024"/>
      <c r="BV223" s="1024"/>
      <c r="BW223" s="1024"/>
      <c r="BX223" s="1024"/>
      <c r="BY223" s="1024"/>
      <c r="BZ223" s="1024"/>
      <c r="CA223" s="1024"/>
      <c r="CB223" s="1024"/>
      <c r="CC223" s="1024"/>
      <c r="CD223" s="1024"/>
      <c r="CE223" s="1024"/>
      <c r="CF223" s="1024"/>
      <c r="CG223" s="1024"/>
      <c r="CH223" s="1024"/>
      <c r="CI223" s="1024"/>
      <c r="CJ223" s="1024"/>
      <c r="CK223" s="1024"/>
      <c r="CL223" s="1024"/>
      <c r="CM223" s="1024"/>
      <c r="CN223" s="1024"/>
      <c r="CO223" s="1024"/>
      <c r="CP223" s="1024"/>
      <c r="CQ223" s="1024"/>
      <c r="CR223" s="1024"/>
      <c r="CS223" s="1024"/>
      <c r="CT223" s="1024"/>
      <c r="CU223" s="1024"/>
      <c r="CV223" s="1024"/>
      <c r="CW223" s="1024"/>
      <c r="CX223" s="1024"/>
      <c r="CY223" s="1024"/>
      <c r="CZ223" s="1024"/>
      <c r="DA223" s="1024"/>
      <c r="DB223" s="1024"/>
      <c r="DC223" s="1024"/>
      <c r="DD223" s="1024"/>
      <c r="DE223" s="1024"/>
      <c r="DF223" s="1024"/>
      <c r="DG223" s="1024"/>
      <c r="DH223" s="1024"/>
      <c r="DI223" s="1024"/>
      <c r="DJ223" s="1024"/>
      <c r="DK223" s="1024"/>
      <c r="DL223" s="1024"/>
      <c r="DM223" s="1024"/>
      <c r="DN223" s="1024"/>
      <c r="DO223" s="1024"/>
      <c r="DP223" s="1024"/>
      <c r="DQ223" s="1024"/>
      <c r="DR223" s="1024"/>
      <c r="DS223" s="1024"/>
      <c r="DT223" s="1024"/>
      <c r="DU223" s="1024"/>
      <c r="DV223" s="1024"/>
      <c r="DW223" s="1024"/>
      <c r="DX223" s="1024"/>
      <c r="DY223" s="1024"/>
      <c r="DZ223" s="1024"/>
      <c r="EA223" s="1024"/>
      <c r="EB223" s="1024"/>
      <c r="EC223" s="1024"/>
      <c r="ED223" s="1024"/>
      <c r="EE223" s="1024"/>
      <c r="EF223" s="1024"/>
      <c r="EG223" s="1024"/>
      <c r="EH223" s="1024"/>
      <c r="EI223" s="1024"/>
      <c r="EJ223" s="1024"/>
      <c r="EK223" s="1024"/>
      <c r="EL223" s="1024"/>
      <c r="EM223" s="1024"/>
      <c r="EN223" s="1024"/>
      <c r="EO223" s="1024"/>
      <c r="EP223" s="1024"/>
      <c r="EQ223" s="1024"/>
      <c r="ER223" s="1024"/>
      <c r="ES223" s="1024"/>
      <c r="ET223" s="1024"/>
      <c r="EU223" s="1024"/>
      <c r="EV223" s="1024"/>
      <c r="EW223" s="1024"/>
    </row>
    <row r="224" spans="2:153" x14ac:dyDescent="0.25">
      <c r="B224" s="1024"/>
      <c r="C224" s="1024"/>
      <c r="D224" s="1024"/>
      <c r="E224" s="1024"/>
      <c r="F224" s="1024"/>
      <c r="G224" s="1024"/>
      <c r="H224" s="1024"/>
      <c r="I224" s="1024"/>
      <c r="J224" s="1024"/>
      <c r="K224" s="1024"/>
      <c r="L224" s="1024"/>
      <c r="M224" s="1024"/>
      <c r="N224" s="1024"/>
      <c r="O224" s="1024"/>
      <c r="P224" s="1024"/>
      <c r="Q224" s="1024"/>
      <c r="R224" s="1024"/>
      <c r="S224" s="1024"/>
      <c r="T224" s="1024"/>
      <c r="U224" s="1024"/>
      <c r="V224" s="1024"/>
      <c r="W224" s="1024"/>
      <c r="X224" s="1024"/>
      <c r="Y224" s="1024"/>
      <c r="Z224" s="1024"/>
      <c r="AA224" s="1024"/>
      <c r="AB224" s="1024"/>
      <c r="AC224" s="1024"/>
      <c r="AD224" s="1024"/>
      <c r="AE224" s="1024"/>
      <c r="AF224" s="1024"/>
      <c r="AG224" s="1024"/>
      <c r="AH224" s="1024"/>
      <c r="AI224" s="1024"/>
      <c r="AJ224" s="1024"/>
      <c r="AK224" s="1024"/>
      <c r="AL224" s="1024"/>
      <c r="AM224" s="1024"/>
      <c r="AN224" s="1024"/>
      <c r="AO224" s="1024"/>
      <c r="AP224" s="1024"/>
      <c r="AQ224" s="1024"/>
      <c r="AR224" s="1024"/>
      <c r="AS224" s="1024"/>
      <c r="AT224" s="1024"/>
      <c r="AU224" s="1024"/>
      <c r="AV224" s="1024"/>
      <c r="AW224" s="1024"/>
      <c r="AX224" s="1024"/>
      <c r="AY224" s="1024"/>
      <c r="AZ224" s="1024"/>
      <c r="BA224" s="1024"/>
      <c r="BB224" s="1024"/>
      <c r="BC224" s="1024"/>
      <c r="BD224" s="1024"/>
      <c r="BE224" s="1024"/>
      <c r="BF224" s="1024"/>
      <c r="BG224" s="1024"/>
      <c r="BH224" s="1024"/>
      <c r="BI224" s="1024"/>
      <c r="BJ224" s="1024"/>
      <c r="BK224" s="1024"/>
      <c r="BL224" s="1024"/>
      <c r="BM224" s="1024"/>
      <c r="BN224" s="1024"/>
      <c r="BO224" s="1024"/>
      <c r="BP224" s="1024"/>
      <c r="BQ224" s="1024"/>
      <c r="BR224" s="1024"/>
      <c r="BS224" s="1024"/>
      <c r="BT224" s="1024"/>
      <c r="BU224" s="1024"/>
      <c r="BV224" s="1024"/>
      <c r="BW224" s="1024"/>
      <c r="BX224" s="1024"/>
      <c r="BY224" s="1024"/>
      <c r="BZ224" s="1024"/>
      <c r="CA224" s="1024"/>
      <c r="CB224" s="1024"/>
      <c r="CC224" s="1024"/>
      <c r="CD224" s="1024"/>
      <c r="CE224" s="1024"/>
      <c r="CF224" s="1024"/>
      <c r="CG224" s="1024"/>
      <c r="CH224" s="1024"/>
      <c r="CI224" s="1024"/>
      <c r="CJ224" s="1024"/>
      <c r="CK224" s="1024"/>
      <c r="CL224" s="1024"/>
      <c r="CM224" s="1024"/>
      <c r="CN224" s="1024"/>
      <c r="CO224" s="1024"/>
      <c r="CP224" s="1024"/>
      <c r="CQ224" s="1024"/>
      <c r="CR224" s="1024"/>
      <c r="CS224" s="1024"/>
      <c r="CT224" s="1024"/>
      <c r="CU224" s="1024"/>
      <c r="CV224" s="1024"/>
      <c r="CW224" s="1024"/>
      <c r="CX224" s="1024"/>
      <c r="CY224" s="1024"/>
      <c r="CZ224" s="1024"/>
      <c r="DA224" s="1024"/>
      <c r="DB224" s="1024"/>
      <c r="DC224" s="1024"/>
      <c r="DD224" s="1024"/>
      <c r="DE224" s="1024"/>
      <c r="DF224" s="1024"/>
      <c r="DG224" s="1024"/>
      <c r="DH224" s="1024"/>
      <c r="DI224" s="1024"/>
      <c r="DJ224" s="1024"/>
      <c r="DK224" s="1024"/>
      <c r="DL224" s="1024"/>
      <c r="DM224" s="1024"/>
      <c r="DN224" s="1024"/>
      <c r="DO224" s="1024"/>
      <c r="DP224" s="1024"/>
      <c r="DQ224" s="1024"/>
      <c r="DR224" s="1024"/>
      <c r="DS224" s="1024"/>
      <c r="DT224" s="1024"/>
      <c r="DU224" s="1024"/>
      <c r="DV224" s="1024"/>
      <c r="DW224" s="1024"/>
      <c r="DX224" s="1024"/>
      <c r="DY224" s="1024"/>
      <c r="DZ224" s="1024"/>
      <c r="EA224" s="1024"/>
      <c r="EB224" s="1024"/>
      <c r="EC224" s="1024"/>
      <c r="ED224" s="1024"/>
      <c r="EE224" s="1024"/>
      <c r="EF224" s="1024"/>
      <c r="EG224" s="1024"/>
      <c r="EH224" s="1024"/>
      <c r="EI224" s="1024"/>
      <c r="EJ224" s="1024"/>
      <c r="EK224" s="1024"/>
      <c r="EL224" s="1024"/>
      <c r="EM224" s="1024"/>
      <c r="EN224" s="1024"/>
      <c r="EO224" s="1024"/>
      <c r="EP224" s="1024"/>
      <c r="EQ224" s="1024"/>
      <c r="ER224" s="1024"/>
      <c r="ES224" s="1024"/>
      <c r="ET224" s="1024"/>
      <c r="EU224" s="1024"/>
      <c r="EV224" s="1024"/>
      <c r="EW224" s="1024"/>
    </row>
    <row r="225" spans="2:153" x14ac:dyDescent="0.25">
      <c r="B225" s="1024"/>
      <c r="C225" s="1024"/>
      <c r="D225" s="1024"/>
      <c r="E225" s="1024"/>
      <c r="F225" s="1024"/>
      <c r="G225" s="1024"/>
      <c r="H225" s="1024"/>
      <c r="I225" s="1024"/>
      <c r="J225" s="1024"/>
      <c r="K225" s="1024"/>
      <c r="L225" s="1024"/>
      <c r="M225" s="1024"/>
      <c r="N225" s="1024"/>
      <c r="O225" s="1024"/>
      <c r="P225" s="1024"/>
      <c r="Q225" s="1024"/>
      <c r="R225" s="1024"/>
      <c r="S225" s="1024"/>
      <c r="T225" s="1024"/>
      <c r="U225" s="1024"/>
      <c r="V225" s="1024"/>
      <c r="W225" s="1024"/>
      <c r="X225" s="1024"/>
      <c r="Y225" s="1024"/>
      <c r="Z225" s="1024"/>
      <c r="AA225" s="1024"/>
      <c r="AB225" s="1024"/>
      <c r="AC225" s="1024"/>
      <c r="AD225" s="1024"/>
      <c r="AE225" s="1024"/>
      <c r="AF225" s="1024"/>
      <c r="AG225" s="1024"/>
      <c r="AH225" s="1024"/>
      <c r="AI225" s="1024"/>
      <c r="AJ225" s="1024"/>
      <c r="AK225" s="1024"/>
      <c r="AL225" s="1024"/>
      <c r="AM225" s="1024"/>
      <c r="AN225" s="1024"/>
      <c r="AO225" s="1024"/>
      <c r="AP225" s="1024"/>
      <c r="AQ225" s="1024"/>
      <c r="AR225" s="1024"/>
      <c r="AS225" s="1024"/>
      <c r="AT225" s="1024"/>
      <c r="AU225" s="1024"/>
      <c r="AV225" s="1024"/>
      <c r="AW225" s="1024"/>
      <c r="AX225" s="1024"/>
      <c r="AY225" s="1024"/>
      <c r="AZ225" s="1024"/>
      <c r="BA225" s="1024"/>
      <c r="BB225" s="1024"/>
      <c r="BC225" s="1024"/>
      <c r="BD225" s="1024"/>
      <c r="BE225" s="1024"/>
      <c r="BF225" s="1024"/>
      <c r="BG225" s="1024"/>
      <c r="BH225" s="1024"/>
      <c r="BI225" s="1024"/>
      <c r="BJ225" s="1024"/>
      <c r="BK225" s="1024"/>
      <c r="BL225" s="1024"/>
      <c r="BM225" s="1024"/>
      <c r="BN225" s="1024"/>
      <c r="BO225" s="1024"/>
      <c r="BP225" s="1024"/>
      <c r="BQ225" s="1024"/>
      <c r="BR225" s="1024"/>
      <c r="BS225" s="1024"/>
      <c r="BT225" s="1024"/>
      <c r="BU225" s="1024"/>
      <c r="BV225" s="1024"/>
      <c r="BW225" s="1024"/>
      <c r="BX225" s="1024"/>
      <c r="BY225" s="1024"/>
      <c r="BZ225" s="1024"/>
      <c r="CA225" s="1024"/>
      <c r="CB225" s="1024"/>
      <c r="CC225" s="1024"/>
      <c r="CD225" s="1024"/>
      <c r="CE225" s="1024"/>
      <c r="CF225" s="1024"/>
      <c r="CG225" s="1024"/>
      <c r="CH225" s="1024"/>
      <c r="CI225" s="1024"/>
      <c r="CJ225" s="1024"/>
      <c r="CK225" s="1024"/>
      <c r="CL225" s="1024"/>
      <c r="CM225" s="1024"/>
      <c r="CN225" s="1024"/>
      <c r="CO225" s="1024"/>
      <c r="CP225" s="1024"/>
      <c r="CQ225" s="1024"/>
      <c r="CR225" s="1024"/>
      <c r="CS225" s="1024"/>
      <c r="CT225" s="1024"/>
      <c r="CU225" s="1024"/>
      <c r="CV225" s="1024"/>
      <c r="CW225" s="1024"/>
      <c r="CX225" s="1024"/>
      <c r="CY225" s="1024"/>
      <c r="CZ225" s="1024"/>
      <c r="DA225" s="1024"/>
      <c r="DB225" s="1024"/>
      <c r="DC225" s="1024"/>
      <c r="DD225" s="1024"/>
      <c r="DE225" s="1024"/>
      <c r="DF225" s="1024"/>
      <c r="DG225" s="1024"/>
      <c r="DH225" s="1024"/>
      <c r="DI225" s="1024"/>
      <c r="DJ225" s="1024"/>
      <c r="DK225" s="1024"/>
      <c r="DL225" s="1024"/>
      <c r="DM225" s="1024"/>
      <c r="DN225" s="1024"/>
      <c r="DO225" s="1024"/>
      <c r="DP225" s="1024"/>
      <c r="DQ225" s="1024"/>
      <c r="DR225" s="1024"/>
      <c r="DS225" s="1024"/>
      <c r="DT225" s="1024"/>
      <c r="DU225" s="1024"/>
      <c r="DV225" s="1024"/>
      <c r="DW225" s="1024"/>
      <c r="DX225" s="1024"/>
      <c r="DY225" s="1024"/>
      <c r="DZ225" s="1024"/>
      <c r="EA225" s="1024"/>
      <c r="EB225" s="1024"/>
      <c r="EC225" s="1024"/>
      <c r="ED225" s="1024"/>
      <c r="EE225" s="1024"/>
      <c r="EF225" s="1024"/>
      <c r="EG225" s="1024"/>
      <c r="EH225" s="1024"/>
      <c r="EI225" s="1024"/>
      <c r="EJ225" s="1024"/>
      <c r="EK225" s="1024"/>
      <c r="EL225" s="1024"/>
      <c r="EM225" s="1024"/>
      <c r="EN225" s="1024"/>
      <c r="EO225" s="1024"/>
      <c r="EP225" s="1024"/>
      <c r="EQ225" s="1024"/>
      <c r="ER225" s="1024"/>
      <c r="ES225" s="1024"/>
      <c r="ET225" s="1024"/>
      <c r="EU225" s="1024"/>
      <c r="EV225" s="1024"/>
      <c r="EW225" s="1024"/>
    </row>
    <row r="226" spans="2:153" x14ac:dyDescent="0.25">
      <c r="B226" s="1024"/>
      <c r="C226" s="1024"/>
      <c r="D226" s="1024"/>
      <c r="E226" s="1024"/>
      <c r="F226" s="1024"/>
      <c r="G226" s="1024"/>
      <c r="H226" s="1024"/>
      <c r="I226" s="1024"/>
      <c r="J226" s="1024"/>
      <c r="K226" s="1024"/>
      <c r="L226" s="1024"/>
      <c r="M226" s="1024"/>
      <c r="N226" s="1024"/>
      <c r="O226" s="1024"/>
      <c r="P226" s="1024"/>
      <c r="Q226" s="1024"/>
      <c r="R226" s="1024"/>
      <c r="S226" s="1024"/>
      <c r="T226" s="1024"/>
      <c r="U226" s="1024"/>
      <c r="V226" s="1024"/>
      <c r="W226" s="1024"/>
      <c r="X226" s="1024"/>
      <c r="Y226" s="1024"/>
      <c r="Z226" s="1024"/>
      <c r="AA226" s="1024"/>
      <c r="AB226" s="1024"/>
      <c r="AC226" s="1024"/>
      <c r="AD226" s="1024"/>
      <c r="AE226" s="1024"/>
      <c r="AF226" s="1024"/>
      <c r="AG226" s="1024"/>
      <c r="AH226" s="1024"/>
      <c r="AI226" s="1024"/>
      <c r="AJ226" s="1024"/>
      <c r="AK226" s="1024"/>
      <c r="AL226" s="1024"/>
      <c r="AM226" s="1024"/>
      <c r="AN226" s="1024"/>
      <c r="AO226" s="1024"/>
      <c r="AP226" s="1024"/>
      <c r="AQ226" s="1024"/>
      <c r="AR226" s="1024"/>
      <c r="AS226" s="1024"/>
      <c r="AT226" s="1024"/>
      <c r="AU226" s="1024"/>
      <c r="AV226" s="1024"/>
      <c r="AW226" s="1024"/>
      <c r="AX226" s="1024"/>
      <c r="AY226" s="1024"/>
      <c r="AZ226" s="1024"/>
      <c r="BA226" s="1024"/>
      <c r="BB226" s="1024"/>
      <c r="BC226" s="1024"/>
      <c r="BD226" s="1024"/>
      <c r="BE226" s="1024"/>
      <c r="BF226" s="1024"/>
      <c r="BG226" s="1024"/>
      <c r="BH226" s="1024"/>
      <c r="BI226" s="1024"/>
      <c r="BJ226" s="1024"/>
      <c r="BK226" s="1024"/>
      <c r="BL226" s="1024"/>
      <c r="BM226" s="1024"/>
      <c r="BN226" s="1024"/>
      <c r="BO226" s="1024"/>
      <c r="BP226" s="1024"/>
      <c r="BQ226" s="1024"/>
      <c r="BR226" s="1024"/>
      <c r="BS226" s="1024"/>
      <c r="BT226" s="1024"/>
      <c r="BU226" s="1024"/>
      <c r="BV226" s="1024"/>
      <c r="BW226" s="1024"/>
      <c r="BX226" s="1024"/>
      <c r="BY226" s="1024"/>
      <c r="BZ226" s="1024"/>
      <c r="CA226" s="1024"/>
      <c r="CB226" s="1024"/>
      <c r="CC226" s="1024"/>
      <c r="CD226" s="1024"/>
      <c r="CE226" s="1024"/>
      <c r="CF226" s="1024"/>
      <c r="CG226" s="1024"/>
      <c r="CH226" s="1024"/>
      <c r="CI226" s="1024"/>
      <c r="CJ226" s="1024"/>
      <c r="CK226" s="1024"/>
      <c r="CL226" s="1024"/>
      <c r="CM226" s="1024"/>
      <c r="CN226" s="1024"/>
      <c r="CO226" s="1024"/>
      <c r="CP226" s="1024"/>
      <c r="CQ226" s="1024"/>
      <c r="CR226" s="1024"/>
      <c r="CS226" s="1024"/>
      <c r="CT226" s="1024"/>
      <c r="CU226" s="1024"/>
      <c r="CV226" s="1024"/>
      <c r="CW226" s="1024"/>
      <c r="CX226" s="1024"/>
      <c r="CY226" s="1024"/>
      <c r="CZ226" s="1024"/>
      <c r="DA226" s="1024"/>
      <c r="DB226" s="1024"/>
      <c r="DC226" s="1024"/>
      <c r="DD226" s="1024"/>
      <c r="DE226" s="1024"/>
      <c r="DF226" s="1024"/>
      <c r="DG226" s="1024"/>
      <c r="DH226" s="1024"/>
      <c r="DI226" s="1024"/>
      <c r="DJ226" s="1024"/>
      <c r="DK226" s="1024"/>
      <c r="DL226" s="1024"/>
      <c r="DM226" s="1024"/>
      <c r="DN226" s="1024"/>
      <c r="DO226" s="1024"/>
      <c r="DP226" s="1024"/>
      <c r="DQ226" s="1024"/>
      <c r="DR226" s="1024"/>
      <c r="DS226" s="1024"/>
      <c r="DT226" s="1024"/>
      <c r="DU226" s="1024"/>
      <c r="DV226" s="1024"/>
      <c r="DW226" s="1024"/>
      <c r="DX226" s="1024"/>
      <c r="DY226" s="1024"/>
      <c r="DZ226" s="1024"/>
      <c r="EA226" s="1024"/>
      <c r="EB226" s="1024"/>
      <c r="EC226" s="1024"/>
      <c r="ED226" s="1024"/>
      <c r="EE226" s="1024"/>
      <c r="EF226" s="1024"/>
      <c r="EG226" s="1024"/>
      <c r="EH226" s="1024"/>
      <c r="EI226" s="1024"/>
      <c r="EJ226" s="1024"/>
      <c r="EK226" s="1024"/>
      <c r="EL226" s="1024"/>
      <c r="EM226" s="1024"/>
      <c r="EN226" s="1024"/>
      <c r="EO226" s="1024"/>
      <c r="EP226" s="1024"/>
      <c r="EQ226" s="1024"/>
      <c r="ER226" s="1024"/>
      <c r="ES226" s="1024"/>
      <c r="ET226" s="1024"/>
      <c r="EU226" s="1024"/>
      <c r="EV226" s="1024"/>
      <c r="EW226" s="1024"/>
    </row>
    <row r="227" spans="2:153" x14ac:dyDescent="0.25">
      <c r="B227" s="1024"/>
      <c r="C227" s="1024"/>
      <c r="D227" s="1024"/>
      <c r="E227" s="1024"/>
      <c r="F227" s="1024"/>
      <c r="G227" s="1024"/>
      <c r="H227" s="1024"/>
      <c r="I227" s="1024"/>
      <c r="J227" s="1024"/>
      <c r="K227" s="1024"/>
      <c r="L227" s="1024"/>
      <c r="M227" s="1024"/>
      <c r="N227" s="1024"/>
      <c r="O227" s="1024"/>
      <c r="P227" s="1024"/>
      <c r="Q227" s="1024"/>
      <c r="R227" s="1024"/>
      <c r="S227" s="1024"/>
      <c r="T227" s="1024"/>
      <c r="U227" s="1024"/>
      <c r="V227" s="1024"/>
      <c r="W227" s="1024"/>
      <c r="X227" s="1024"/>
      <c r="Y227" s="1024"/>
      <c r="Z227" s="1024"/>
      <c r="AA227" s="1024"/>
      <c r="AB227" s="1024"/>
      <c r="AC227" s="1024"/>
      <c r="AD227" s="1024"/>
      <c r="AE227" s="1024"/>
      <c r="AF227" s="1024"/>
      <c r="AG227" s="1024"/>
      <c r="AH227" s="1024"/>
      <c r="AI227" s="1024"/>
      <c r="AJ227" s="1024"/>
      <c r="AK227" s="1024"/>
      <c r="AL227" s="1024"/>
      <c r="AM227" s="1024"/>
      <c r="AN227" s="1024"/>
      <c r="AO227" s="1024"/>
      <c r="AP227" s="1024"/>
      <c r="AQ227" s="1024"/>
      <c r="AR227" s="1024"/>
      <c r="AS227" s="1024"/>
      <c r="AT227" s="1024"/>
      <c r="AU227" s="1024"/>
      <c r="AV227" s="1024"/>
      <c r="AW227" s="1024"/>
      <c r="AX227" s="1024"/>
      <c r="AY227" s="1024"/>
      <c r="AZ227" s="1024"/>
      <c r="BA227" s="1024"/>
      <c r="BB227" s="1024"/>
      <c r="BC227" s="1024"/>
      <c r="BD227" s="1024"/>
      <c r="BE227" s="1024"/>
      <c r="BF227" s="1024"/>
      <c r="BG227" s="1024"/>
      <c r="BH227" s="1024"/>
      <c r="BI227" s="1024"/>
      <c r="BJ227" s="1024"/>
      <c r="BK227" s="1024"/>
      <c r="BL227" s="1024"/>
      <c r="BM227" s="1024"/>
      <c r="BN227" s="1024"/>
      <c r="BO227" s="1024"/>
      <c r="BP227" s="1024"/>
      <c r="BQ227" s="1024"/>
      <c r="BR227" s="1024"/>
      <c r="BS227" s="1024"/>
      <c r="BT227" s="1024"/>
      <c r="BU227" s="1024"/>
      <c r="BV227" s="1024"/>
      <c r="BW227" s="1024"/>
      <c r="BX227" s="1024"/>
      <c r="BY227" s="1024"/>
      <c r="BZ227" s="1024"/>
      <c r="CA227" s="1024"/>
      <c r="CB227" s="1024"/>
      <c r="CC227" s="1024"/>
      <c r="CD227" s="1024"/>
      <c r="CE227" s="1024"/>
      <c r="CF227" s="1024"/>
      <c r="CG227" s="1024"/>
      <c r="CH227" s="1024"/>
      <c r="CI227" s="1024"/>
      <c r="CJ227" s="1024"/>
      <c r="CK227" s="1024"/>
      <c r="CL227" s="1024"/>
      <c r="CM227" s="1024"/>
      <c r="CN227" s="1024"/>
      <c r="CO227" s="1024"/>
      <c r="CP227" s="1024"/>
      <c r="CQ227" s="1024"/>
      <c r="CR227" s="1024"/>
      <c r="CS227" s="1024"/>
      <c r="CT227" s="1024"/>
      <c r="CU227" s="1024"/>
      <c r="CV227" s="1024"/>
      <c r="CW227" s="1024"/>
      <c r="CX227" s="1024"/>
      <c r="CY227" s="1024"/>
      <c r="CZ227" s="1024"/>
      <c r="DA227" s="1024"/>
      <c r="DB227" s="1024"/>
      <c r="DC227" s="1024"/>
      <c r="DD227" s="1024"/>
      <c r="DE227" s="1024"/>
      <c r="DF227" s="1024"/>
      <c r="DG227" s="1024"/>
      <c r="DH227" s="1024"/>
      <c r="DI227" s="1024"/>
      <c r="DJ227" s="1024"/>
      <c r="DK227" s="1024"/>
      <c r="DL227" s="1024"/>
      <c r="DM227" s="1024"/>
      <c r="DN227" s="1024"/>
      <c r="DO227" s="1024"/>
      <c r="DP227" s="1024"/>
      <c r="DQ227" s="1024"/>
      <c r="DR227" s="1024"/>
      <c r="DS227" s="1024"/>
      <c r="DT227" s="1024"/>
      <c r="DU227" s="1024"/>
      <c r="DV227" s="1024"/>
      <c r="DW227" s="1024"/>
      <c r="DX227" s="1024"/>
      <c r="DY227" s="1024"/>
      <c r="DZ227" s="1024"/>
      <c r="EA227" s="1024"/>
      <c r="EB227" s="1024"/>
      <c r="EC227" s="1024"/>
      <c r="ED227" s="1024"/>
      <c r="EE227" s="1024"/>
      <c r="EF227" s="1024"/>
      <c r="EG227" s="1024"/>
      <c r="EH227" s="1024"/>
      <c r="EI227" s="1024"/>
      <c r="EJ227" s="1024"/>
      <c r="EK227" s="1024"/>
      <c r="EL227" s="1024"/>
      <c r="EM227" s="1024"/>
      <c r="EN227" s="1024"/>
      <c r="EO227" s="1024"/>
      <c r="EP227" s="1024"/>
      <c r="EQ227" s="1024"/>
      <c r="ER227" s="1024"/>
      <c r="ES227" s="1024"/>
      <c r="ET227" s="1024"/>
      <c r="EU227" s="1024"/>
      <c r="EV227" s="1024"/>
      <c r="EW227" s="1024"/>
    </row>
    <row r="228" spans="2:153" x14ac:dyDescent="0.25">
      <c r="B228" s="1024"/>
      <c r="C228" s="1024"/>
      <c r="D228" s="1024"/>
      <c r="E228" s="1024"/>
      <c r="F228" s="1024"/>
      <c r="G228" s="1024"/>
      <c r="H228" s="1024"/>
      <c r="I228" s="1024"/>
      <c r="J228" s="1024"/>
      <c r="K228" s="1024"/>
      <c r="L228" s="1024"/>
      <c r="M228" s="1024"/>
      <c r="N228" s="1024"/>
      <c r="O228" s="1024"/>
      <c r="P228" s="1024"/>
      <c r="Q228" s="1024"/>
      <c r="R228" s="1024"/>
      <c r="S228" s="1024"/>
      <c r="T228" s="1024"/>
      <c r="U228" s="1024"/>
      <c r="V228" s="1024"/>
      <c r="W228" s="1024"/>
      <c r="X228" s="1024"/>
      <c r="Y228" s="1024"/>
      <c r="Z228" s="1024"/>
      <c r="AA228" s="1024"/>
      <c r="AB228" s="1024"/>
      <c r="AC228" s="1024"/>
      <c r="AD228" s="1024"/>
      <c r="AE228" s="1024"/>
      <c r="AF228" s="1024"/>
      <c r="AG228" s="1024"/>
      <c r="AH228" s="1024"/>
      <c r="AI228" s="1024"/>
      <c r="AJ228" s="1024"/>
      <c r="AK228" s="1024"/>
      <c r="AL228" s="1024"/>
      <c r="AM228" s="1024"/>
      <c r="AN228" s="1024"/>
      <c r="AO228" s="1024"/>
      <c r="AP228" s="1024"/>
      <c r="AQ228" s="1024"/>
      <c r="AR228" s="1024"/>
      <c r="AS228" s="1024"/>
      <c r="AT228" s="1024"/>
      <c r="AU228" s="1024"/>
      <c r="AV228" s="1024"/>
      <c r="AW228" s="1024"/>
      <c r="AX228" s="1024"/>
      <c r="AY228" s="1024"/>
      <c r="AZ228" s="1024"/>
      <c r="BA228" s="1024"/>
      <c r="BB228" s="1024"/>
      <c r="BC228" s="1024"/>
      <c r="BD228" s="1024"/>
      <c r="BE228" s="1024"/>
      <c r="BF228" s="1024"/>
      <c r="BG228" s="1024"/>
      <c r="BH228" s="1024"/>
      <c r="BI228" s="1024"/>
      <c r="BJ228" s="1024"/>
      <c r="BK228" s="1024"/>
      <c r="BL228" s="1024"/>
      <c r="BM228" s="1024"/>
      <c r="BN228" s="1024"/>
      <c r="BO228" s="1024"/>
      <c r="BP228" s="1024"/>
      <c r="BQ228" s="1024"/>
      <c r="BR228" s="1024"/>
      <c r="BS228" s="1024"/>
      <c r="BT228" s="1024"/>
      <c r="BU228" s="1024"/>
      <c r="BV228" s="1024"/>
      <c r="BW228" s="1024"/>
      <c r="BX228" s="1024"/>
      <c r="BY228" s="1024"/>
      <c r="BZ228" s="1024"/>
      <c r="CA228" s="1024"/>
      <c r="CB228" s="1024"/>
      <c r="CC228" s="1024"/>
      <c r="CD228" s="1024"/>
      <c r="CE228" s="1024"/>
      <c r="CF228" s="1024"/>
      <c r="CG228" s="1024"/>
      <c r="CH228" s="1024"/>
      <c r="CI228" s="1024"/>
      <c r="CJ228" s="1024"/>
      <c r="CK228" s="1024"/>
      <c r="CL228" s="1024"/>
      <c r="CM228" s="1024"/>
      <c r="CN228" s="1024"/>
      <c r="CO228" s="1024"/>
      <c r="CP228" s="1024"/>
      <c r="CQ228" s="1024"/>
      <c r="CR228" s="1024"/>
      <c r="CS228" s="1024"/>
      <c r="CT228" s="1024"/>
      <c r="CU228" s="1024"/>
      <c r="CV228" s="1024"/>
      <c r="CW228" s="1024"/>
      <c r="CX228" s="1024"/>
      <c r="CY228" s="1024"/>
      <c r="CZ228" s="1024"/>
      <c r="DA228" s="1024"/>
      <c r="DB228" s="1024"/>
      <c r="DC228" s="1024"/>
      <c r="DD228" s="1024"/>
      <c r="DE228" s="1024"/>
      <c r="DF228" s="1024"/>
      <c r="DG228" s="1024"/>
      <c r="DH228" s="1024"/>
      <c r="DI228" s="1024"/>
      <c r="DJ228" s="1024"/>
      <c r="DK228" s="1024"/>
      <c r="DL228" s="1024"/>
      <c r="DM228" s="1024"/>
      <c r="DN228" s="1024"/>
      <c r="DO228" s="1024"/>
      <c r="DP228" s="1024"/>
      <c r="DQ228" s="1024"/>
      <c r="DR228" s="1024"/>
      <c r="DS228" s="1024"/>
      <c r="DT228" s="1024"/>
      <c r="DU228" s="1024"/>
      <c r="DV228" s="1024"/>
      <c r="DW228" s="1024"/>
      <c r="DX228" s="1024"/>
      <c r="DY228" s="1024"/>
      <c r="DZ228" s="1024"/>
      <c r="EA228" s="1024"/>
      <c r="EB228" s="1024"/>
      <c r="EC228" s="1024"/>
      <c r="ED228" s="1024"/>
      <c r="EE228" s="1024"/>
      <c r="EF228" s="1024"/>
      <c r="EG228" s="1024"/>
      <c r="EH228" s="1024"/>
      <c r="EI228" s="1024"/>
      <c r="EJ228" s="1024"/>
      <c r="EK228" s="1024"/>
      <c r="EL228" s="1024"/>
      <c r="EM228" s="1024"/>
      <c r="EN228" s="1024"/>
      <c r="EO228" s="1024"/>
      <c r="EP228" s="1024"/>
      <c r="EQ228" s="1024"/>
      <c r="ER228" s="1024"/>
      <c r="ES228" s="1024"/>
      <c r="ET228" s="1024"/>
      <c r="EU228" s="1024"/>
      <c r="EV228" s="1024"/>
      <c r="EW228" s="1024"/>
    </row>
    <row r="229" spans="2:153" x14ac:dyDescent="0.25">
      <c r="B229" s="1024"/>
      <c r="C229" s="1024"/>
      <c r="D229" s="1024"/>
      <c r="E229" s="1024"/>
      <c r="F229" s="1024"/>
      <c r="G229" s="1024"/>
      <c r="H229" s="1024"/>
      <c r="I229" s="1024"/>
      <c r="J229" s="1024"/>
      <c r="K229" s="1024"/>
      <c r="L229" s="1024"/>
      <c r="M229" s="1024"/>
      <c r="N229" s="1024"/>
      <c r="O229" s="1024"/>
      <c r="P229" s="1024"/>
      <c r="Q229" s="1024"/>
      <c r="R229" s="1024"/>
      <c r="S229" s="1024"/>
      <c r="T229" s="1024"/>
      <c r="U229" s="1024"/>
      <c r="V229" s="1024"/>
      <c r="W229" s="1024"/>
      <c r="X229" s="1024"/>
      <c r="Y229" s="1024"/>
      <c r="Z229" s="1024"/>
      <c r="AA229" s="1024"/>
      <c r="AB229" s="1024"/>
      <c r="AC229" s="1024"/>
      <c r="AD229" s="1024"/>
      <c r="AE229" s="1024"/>
      <c r="AF229" s="1024"/>
      <c r="AG229" s="1024"/>
      <c r="AH229" s="1024"/>
      <c r="AI229" s="1024"/>
      <c r="AJ229" s="1024"/>
      <c r="AK229" s="1024"/>
      <c r="AL229" s="1024"/>
      <c r="AM229" s="1024"/>
      <c r="AN229" s="1024"/>
      <c r="AO229" s="1024"/>
      <c r="AP229" s="1024"/>
      <c r="AQ229" s="1024"/>
      <c r="AR229" s="1024"/>
      <c r="AS229" s="1024"/>
      <c r="AT229" s="1024"/>
      <c r="AU229" s="1024"/>
      <c r="AV229" s="1024"/>
      <c r="AW229" s="1024"/>
      <c r="AX229" s="1024"/>
      <c r="AY229" s="1024"/>
      <c r="AZ229" s="1024"/>
      <c r="BA229" s="1024"/>
      <c r="BB229" s="1024"/>
      <c r="BC229" s="1024"/>
      <c r="BD229" s="1024"/>
      <c r="BE229" s="1024"/>
      <c r="BF229" s="1024"/>
      <c r="BG229" s="1024"/>
      <c r="BH229" s="1024"/>
      <c r="BI229" s="1024"/>
      <c r="BJ229" s="1024"/>
      <c r="BK229" s="1024"/>
      <c r="BL229" s="1024"/>
      <c r="BM229" s="1024"/>
      <c r="BN229" s="1024"/>
      <c r="BO229" s="1024"/>
      <c r="BP229" s="1024"/>
      <c r="BQ229" s="1024"/>
      <c r="BR229" s="1024"/>
      <c r="BS229" s="1024"/>
      <c r="BT229" s="1024"/>
      <c r="BU229" s="1024"/>
      <c r="BV229" s="1024"/>
      <c r="BW229" s="1024"/>
      <c r="BX229" s="1024"/>
      <c r="BY229" s="1024"/>
      <c r="BZ229" s="1024"/>
      <c r="CA229" s="1024"/>
      <c r="CB229" s="1024"/>
      <c r="CC229" s="1024"/>
      <c r="CD229" s="1024"/>
      <c r="CE229" s="1024"/>
      <c r="CF229" s="1024"/>
      <c r="CG229" s="1024"/>
      <c r="CH229" s="1024"/>
      <c r="CI229" s="1024"/>
      <c r="CJ229" s="1024"/>
      <c r="CK229" s="1024"/>
      <c r="CL229" s="1024"/>
      <c r="CM229" s="1024"/>
      <c r="CN229" s="1024"/>
      <c r="CO229" s="1024"/>
      <c r="CP229" s="1024"/>
      <c r="CQ229" s="1024"/>
      <c r="CR229" s="1024"/>
      <c r="CS229" s="1024"/>
      <c r="CT229" s="1024"/>
      <c r="CU229" s="1024"/>
      <c r="CV229" s="1024"/>
      <c r="CW229" s="1024"/>
      <c r="CX229" s="1024"/>
      <c r="CY229" s="1024"/>
      <c r="CZ229" s="1024"/>
      <c r="DA229" s="1024"/>
      <c r="DB229" s="1024"/>
      <c r="DC229" s="1024"/>
      <c r="DD229" s="1024"/>
      <c r="DE229" s="1024"/>
      <c r="DF229" s="1024"/>
      <c r="DG229" s="1024"/>
      <c r="DH229" s="1024"/>
      <c r="DI229" s="1024"/>
      <c r="DJ229" s="1024"/>
      <c r="DK229" s="1024"/>
      <c r="DL229" s="1024"/>
      <c r="DM229" s="1024"/>
      <c r="DN229" s="1024"/>
      <c r="DO229" s="1024"/>
      <c r="DP229" s="1024"/>
      <c r="DQ229" s="1024"/>
      <c r="DR229" s="1024"/>
      <c r="DS229" s="1024"/>
      <c r="DT229" s="1024"/>
      <c r="DU229" s="1024"/>
      <c r="DV229" s="1024"/>
      <c r="DW229" s="1024"/>
      <c r="DX229" s="1024"/>
      <c r="DY229" s="1024"/>
      <c r="DZ229" s="1024"/>
      <c r="EA229" s="1024"/>
      <c r="EB229" s="1024"/>
      <c r="EC229" s="1024"/>
      <c r="ED229" s="1024"/>
      <c r="EE229" s="1024"/>
      <c r="EF229" s="1024"/>
      <c r="EG229" s="1024"/>
      <c r="EH229" s="1024"/>
      <c r="EI229" s="1024"/>
      <c r="EJ229" s="1024"/>
      <c r="EK229" s="1024"/>
      <c r="EL229" s="1024"/>
      <c r="EM229" s="1024"/>
      <c r="EN229" s="1024"/>
      <c r="EO229" s="1024"/>
      <c r="EP229" s="1024"/>
      <c r="EQ229" s="1024"/>
      <c r="ER229" s="1024"/>
      <c r="ES229" s="1024"/>
      <c r="ET229" s="1024"/>
      <c r="EU229" s="1024"/>
      <c r="EV229" s="1024"/>
      <c r="EW229" s="1024"/>
    </row>
    <row r="230" spans="2:153" x14ac:dyDescent="0.25">
      <c r="B230" s="1024"/>
      <c r="C230" s="1024"/>
      <c r="D230" s="1024"/>
      <c r="E230" s="1024"/>
      <c r="F230" s="1024"/>
      <c r="G230" s="1024"/>
      <c r="H230" s="1024"/>
      <c r="I230" s="1024"/>
      <c r="J230" s="1024"/>
      <c r="K230" s="1024"/>
      <c r="L230" s="1024"/>
      <c r="M230" s="1024"/>
      <c r="N230" s="1024"/>
      <c r="O230" s="1024"/>
      <c r="P230" s="1024"/>
      <c r="Q230" s="1024"/>
      <c r="R230" s="1024"/>
      <c r="S230" s="1024"/>
      <c r="T230" s="1024"/>
      <c r="U230" s="1024"/>
      <c r="V230" s="1024"/>
      <c r="W230" s="1024"/>
      <c r="X230" s="1024"/>
      <c r="Y230" s="1024"/>
      <c r="Z230" s="1024"/>
      <c r="AA230" s="1024"/>
      <c r="AB230" s="1024"/>
      <c r="AC230" s="1024"/>
      <c r="AD230" s="1024"/>
      <c r="AE230" s="1024"/>
      <c r="AF230" s="1024"/>
      <c r="AG230" s="1024"/>
      <c r="AH230" s="1024"/>
      <c r="AI230" s="1024"/>
      <c r="AJ230" s="1024"/>
      <c r="AK230" s="1024"/>
      <c r="AL230" s="1024"/>
      <c r="AM230" s="1024"/>
      <c r="AN230" s="1024"/>
      <c r="AO230" s="1024"/>
      <c r="AP230" s="1024"/>
      <c r="AQ230" s="1024"/>
      <c r="AR230" s="1024"/>
      <c r="AS230" s="1024"/>
      <c r="AT230" s="1024"/>
      <c r="AU230" s="1024"/>
      <c r="AV230" s="1024"/>
      <c r="AW230" s="1024"/>
      <c r="AX230" s="1024"/>
      <c r="AY230" s="1024"/>
      <c r="AZ230" s="1024"/>
      <c r="BA230" s="1024"/>
      <c r="BB230" s="1024"/>
      <c r="BC230" s="1024"/>
      <c r="BD230" s="1024"/>
      <c r="BE230" s="1024"/>
      <c r="BF230" s="1024"/>
      <c r="BG230" s="1024"/>
      <c r="BH230" s="1024"/>
      <c r="BI230" s="1024"/>
      <c r="BJ230" s="1024"/>
      <c r="BK230" s="1024"/>
      <c r="BL230" s="1024"/>
      <c r="BM230" s="1024"/>
      <c r="BN230" s="1024"/>
      <c r="BO230" s="1024"/>
      <c r="BP230" s="1024"/>
      <c r="BQ230" s="1024"/>
      <c r="BR230" s="1024"/>
      <c r="BS230" s="1024"/>
      <c r="BT230" s="1024"/>
      <c r="BU230" s="1024"/>
      <c r="BV230" s="1024"/>
      <c r="BW230" s="1024"/>
      <c r="BX230" s="1024"/>
      <c r="BY230" s="1024"/>
      <c r="BZ230" s="1024"/>
      <c r="CA230" s="1024"/>
      <c r="CB230" s="1024"/>
      <c r="CC230" s="1024"/>
      <c r="CD230" s="1024"/>
      <c r="CE230" s="1024"/>
      <c r="CF230" s="1024"/>
      <c r="CG230" s="1024"/>
      <c r="CH230" s="1024"/>
      <c r="CI230" s="1024"/>
      <c r="CJ230" s="1024"/>
      <c r="CK230" s="1024"/>
      <c r="CL230" s="1024"/>
      <c r="CM230" s="1024"/>
      <c r="CN230" s="1024"/>
      <c r="CO230" s="1024"/>
      <c r="CP230" s="1024"/>
      <c r="CQ230" s="1024"/>
      <c r="CR230" s="1024"/>
      <c r="CS230" s="1024"/>
      <c r="CT230" s="1024"/>
      <c r="CU230" s="1024"/>
      <c r="CV230" s="1024"/>
      <c r="CW230" s="1024"/>
      <c r="CX230" s="1024"/>
      <c r="CY230" s="1024"/>
      <c r="CZ230" s="1024"/>
      <c r="DA230" s="1024"/>
      <c r="DB230" s="1024"/>
      <c r="DC230" s="1024"/>
      <c r="DD230" s="1024"/>
      <c r="DE230" s="1024"/>
      <c r="DF230" s="1024"/>
      <c r="DG230" s="1024"/>
      <c r="DH230" s="1024"/>
      <c r="DI230" s="1024"/>
      <c r="DJ230" s="1024"/>
      <c r="DK230" s="1024"/>
      <c r="DL230" s="1024"/>
      <c r="DM230" s="1024"/>
      <c r="DN230" s="1024"/>
      <c r="DO230" s="1024"/>
      <c r="DP230" s="1024"/>
      <c r="DQ230" s="1024"/>
      <c r="DR230" s="1024"/>
      <c r="DS230" s="1024"/>
      <c r="DT230" s="1024"/>
      <c r="DU230" s="1024"/>
      <c r="DV230" s="1024"/>
      <c r="DW230" s="1024"/>
      <c r="DX230" s="1024"/>
      <c r="DY230" s="1024"/>
      <c r="DZ230" s="1024"/>
      <c r="EA230" s="1024"/>
      <c r="EB230" s="1024"/>
      <c r="EC230" s="1024"/>
      <c r="ED230" s="1024"/>
      <c r="EE230" s="1024"/>
      <c r="EF230" s="1024"/>
      <c r="EG230" s="1024"/>
      <c r="EH230" s="1024"/>
      <c r="EI230" s="1024"/>
      <c r="EJ230" s="1024"/>
      <c r="EK230" s="1024"/>
      <c r="EL230" s="1024"/>
      <c r="EM230" s="1024"/>
      <c r="EN230" s="1024"/>
      <c r="EO230" s="1024"/>
      <c r="EP230" s="1024"/>
      <c r="EQ230" s="1024"/>
      <c r="ER230" s="1024"/>
      <c r="ES230" s="1024"/>
      <c r="ET230" s="1024"/>
      <c r="EU230" s="1024"/>
      <c r="EV230" s="1024"/>
      <c r="EW230" s="1024"/>
    </row>
    <row r="231" spans="2:153" x14ac:dyDescent="0.25">
      <c r="B231" s="1024"/>
      <c r="C231" s="1024"/>
      <c r="D231" s="1024"/>
      <c r="E231" s="1024"/>
      <c r="F231" s="1024"/>
      <c r="G231" s="1024"/>
      <c r="H231" s="1024"/>
      <c r="I231" s="1024"/>
      <c r="J231" s="1024"/>
      <c r="K231" s="1024"/>
      <c r="L231" s="1024"/>
      <c r="M231" s="1024"/>
      <c r="N231" s="1024"/>
      <c r="O231" s="1024"/>
      <c r="P231" s="1024"/>
      <c r="Q231" s="1024"/>
      <c r="R231" s="1024"/>
      <c r="S231" s="1024"/>
      <c r="T231" s="1024"/>
      <c r="U231" s="1024"/>
      <c r="V231" s="1024"/>
      <c r="W231" s="1024"/>
      <c r="X231" s="1024"/>
      <c r="Y231" s="1024"/>
      <c r="Z231" s="1024"/>
      <c r="AA231" s="1024"/>
      <c r="AB231" s="1024"/>
      <c r="AC231" s="1024"/>
      <c r="AD231" s="1024"/>
      <c r="AE231" s="1024"/>
      <c r="AF231" s="1024"/>
      <c r="AG231" s="1024"/>
      <c r="AH231" s="1024"/>
      <c r="AI231" s="1024"/>
      <c r="AJ231" s="1024"/>
      <c r="AK231" s="1024"/>
      <c r="AL231" s="1024"/>
      <c r="AM231" s="1024"/>
      <c r="AN231" s="1024"/>
      <c r="AO231" s="1024"/>
      <c r="AP231" s="1024"/>
      <c r="AQ231" s="1024"/>
      <c r="AR231" s="1024"/>
      <c r="AS231" s="1024"/>
      <c r="AT231" s="1024"/>
      <c r="AU231" s="1024"/>
      <c r="AV231" s="1024"/>
      <c r="AW231" s="1024"/>
      <c r="AX231" s="1024"/>
      <c r="AY231" s="1024"/>
      <c r="AZ231" s="1024"/>
      <c r="BA231" s="1024"/>
      <c r="BB231" s="1024"/>
      <c r="BC231" s="1024"/>
      <c r="BD231" s="1024"/>
      <c r="BE231" s="1024"/>
      <c r="BF231" s="1024"/>
      <c r="BG231" s="1024"/>
      <c r="BH231" s="1024"/>
      <c r="BI231" s="1024"/>
      <c r="BJ231" s="1024"/>
      <c r="BK231" s="1024"/>
      <c r="BL231" s="1024"/>
      <c r="BM231" s="1024"/>
      <c r="BN231" s="1024"/>
      <c r="BO231" s="1024"/>
      <c r="BP231" s="1024"/>
      <c r="BQ231" s="1024"/>
      <c r="BR231" s="1024"/>
      <c r="BS231" s="1024"/>
      <c r="BT231" s="1024"/>
      <c r="BU231" s="1024"/>
      <c r="BV231" s="1024"/>
      <c r="BW231" s="1024"/>
      <c r="BX231" s="1024"/>
      <c r="BY231" s="1024"/>
      <c r="BZ231" s="1024"/>
      <c r="CA231" s="1024"/>
      <c r="CB231" s="1024"/>
      <c r="CC231" s="1024"/>
      <c r="CD231" s="1024"/>
      <c r="CE231" s="1024"/>
      <c r="CF231" s="1024"/>
      <c r="CG231" s="1024"/>
      <c r="CH231" s="1024"/>
      <c r="CI231" s="1024"/>
      <c r="CJ231" s="1024"/>
      <c r="CK231" s="1024"/>
      <c r="CL231" s="1024"/>
      <c r="CM231" s="1024"/>
      <c r="CN231" s="1024"/>
      <c r="CO231" s="1024"/>
      <c r="CP231" s="1024"/>
      <c r="CQ231" s="1024"/>
      <c r="CR231" s="1024"/>
      <c r="CS231" s="1024"/>
      <c r="CT231" s="1024"/>
      <c r="CU231" s="1024"/>
      <c r="CV231" s="1024"/>
      <c r="CW231" s="1024"/>
      <c r="CX231" s="1024"/>
      <c r="CY231" s="1024"/>
      <c r="CZ231" s="1024"/>
      <c r="DA231" s="1024"/>
      <c r="DB231" s="1024"/>
      <c r="DC231" s="1024"/>
      <c r="DD231" s="1024"/>
      <c r="DE231" s="1024"/>
      <c r="DF231" s="1024"/>
      <c r="DG231" s="1024"/>
      <c r="DH231" s="1024"/>
      <c r="DI231" s="1024"/>
      <c r="DJ231" s="1024"/>
      <c r="DK231" s="1024"/>
      <c r="DL231" s="1024"/>
      <c r="DM231" s="1024"/>
      <c r="DN231" s="1024"/>
      <c r="DO231" s="1024"/>
      <c r="DP231" s="1024"/>
      <c r="DQ231" s="1024"/>
      <c r="DR231" s="1024"/>
      <c r="DS231" s="1024"/>
      <c r="DT231" s="1024"/>
      <c r="DU231" s="1024"/>
      <c r="DV231" s="1024"/>
      <c r="DW231" s="1024"/>
      <c r="DX231" s="1024"/>
      <c r="DY231" s="1024"/>
      <c r="DZ231" s="1024"/>
      <c r="EA231" s="1024"/>
      <c r="EB231" s="1024"/>
      <c r="EC231" s="1024"/>
      <c r="ED231" s="1024"/>
      <c r="EE231" s="1024"/>
      <c r="EF231" s="1024"/>
      <c r="EG231" s="1024"/>
      <c r="EH231" s="1024"/>
      <c r="EI231" s="1024"/>
      <c r="EJ231" s="1024"/>
      <c r="EK231" s="1024"/>
      <c r="EL231" s="1024"/>
      <c r="EM231" s="1024"/>
      <c r="EN231" s="1024"/>
      <c r="EO231" s="1024"/>
      <c r="EP231" s="1024"/>
      <c r="EQ231" s="1024"/>
      <c r="ER231" s="1024"/>
      <c r="ES231" s="1024"/>
      <c r="ET231" s="1024"/>
      <c r="EU231" s="1024"/>
      <c r="EV231" s="1024"/>
      <c r="EW231" s="1024"/>
    </row>
    <row r="232" spans="2:153" x14ac:dyDescent="0.25">
      <c r="B232" s="1024"/>
      <c r="C232" s="1024"/>
      <c r="D232" s="1024"/>
      <c r="E232" s="1024"/>
      <c r="F232" s="1024"/>
      <c r="G232" s="1024"/>
      <c r="H232" s="1024"/>
      <c r="I232" s="1024"/>
      <c r="J232" s="1024"/>
      <c r="K232" s="1024"/>
      <c r="L232" s="1024"/>
      <c r="M232" s="1024"/>
      <c r="N232" s="1024"/>
      <c r="O232" s="1024"/>
      <c r="P232" s="1024"/>
      <c r="Q232" s="1024"/>
      <c r="R232" s="1024"/>
      <c r="S232" s="1024"/>
      <c r="T232" s="1024"/>
      <c r="U232" s="1024"/>
      <c r="V232" s="1024"/>
      <c r="W232" s="1024"/>
      <c r="X232" s="1024"/>
      <c r="Y232" s="1024"/>
      <c r="Z232" s="1024"/>
      <c r="AA232" s="1024"/>
      <c r="AB232" s="1024"/>
      <c r="AC232" s="1024"/>
      <c r="AD232" s="1024"/>
      <c r="AE232" s="1024"/>
      <c r="AF232" s="1024"/>
      <c r="AG232" s="1024"/>
      <c r="AH232" s="1024"/>
      <c r="AI232" s="1024"/>
      <c r="AJ232" s="1024"/>
      <c r="AK232" s="1024"/>
      <c r="AL232" s="1024"/>
      <c r="AM232" s="1024"/>
      <c r="AN232" s="1024"/>
      <c r="AO232" s="1024"/>
      <c r="AP232" s="1024"/>
      <c r="AQ232" s="1024"/>
      <c r="AR232" s="1024"/>
      <c r="AS232" s="1024"/>
      <c r="AT232" s="1024"/>
      <c r="AU232" s="1024"/>
      <c r="AV232" s="1024"/>
      <c r="AW232" s="1024"/>
      <c r="AX232" s="1024"/>
      <c r="AY232" s="1024"/>
      <c r="AZ232" s="1024"/>
      <c r="BA232" s="1024"/>
      <c r="BB232" s="1024"/>
      <c r="BC232" s="1024"/>
      <c r="BD232" s="1024"/>
      <c r="BE232" s="1024"/>
      <c r="BF232" s="1024"/>
      <c r="BG232" s="1024"/>
      <c r="BH232" s="1024"/>
      <c r="BI232" s="1024"/>
      <c r="BJ232" s="1024"/>
      <c r="BK232" s="1024"/>
      <c r="BL232" s="1024"/>
      <c r="BM232" s="1024"/>
      <c r="BN232" s="1024"/>
      <c r="BO232" s="1024"/>
      <c r="BP232" s="1024"/>
      <c r="BQ232" s="1024"/>
      <c r="BR232" s="1024"/>
      <c r="BS232" s="1024"/>
      <c r="BT232" s="1024"/>
      <c r="BU232" s="1024"/>
      <c r="BV232" s="1024"/>
      <c r="BW232" s="1024"/>
      <c r="BX232" s="1024"/>
      <c r="BY232" s="1024"/>
      <c r="BZ232" s="1024"/>
      <c r="CA232" s="1024"/>
      <c r="CB232" s="1024"/>
      <c r="CC232" s="1024"/>
      <c r="CD232" s="1024"/>
      <c r="CE232" s="1024"/>
      <c r="CF232" s="1024"/>
      <c r="CG232" s="1024"/>
      <c r="CH232" s="1024"/>
      <c r="CI232" s="1024"/>
      <c r="CJ232" s="1024"/>
      <c r="CK232" s="1024"/>
      <c r="CL232" s="1024"/>
      <c r="CM232" s="1024"/>
      <c r="CN232" s="1024"/>
      <c r="CO232" s="1024"/>
      <c r="CP232" s="1024"/>
      <c r="CQ232" s="1024"/>
      <c r="CR232" s="1024"/>
      <c r="CS232" s="1024"/>
      <c r="CT232" s="1024"/>
      <c r="CU232" s="1024"/>
      <c r="CV232" s="1024"/>
      <c r="CW232" s="1024"/>
      <c r="CX232" s="1024"/>
      <c r="CY232" s="1024"/>
      <c r="CZ232" s="1024"/>
      <c r="DA232" s="1024"/>
      <c r="DB232" s="1024"/>
      <c r="DC232" s="1024"/>
      <c r="DD232" s="1024"/>
      <c r="DE232" s="1024"/>
      <c r="DF232" s="1024"/>
      <c r="DG232" s="1024"/>
      <c r="DH232" s="1024"/>
      <c r="DI232" s="1024"/>
      <c r="DJ232" s="1024"/>
      <c r="DK232" s="1024"/>
      <c r="DL232" s="1024"/>
      <c r="DM232" s="1024"/>
      <c r="DN232" s="1024"/>
      <c r="DO232" s="1024"/>
      <c r="DP232" s="1024"/>
      <c r="DQ232" s="1024"/>
      <c r="DR232" s="1024"/>
      <c r="DS232" s="1024"/>
      <c r="DT232" s="1024"/>
      <c r="DU232" s="1024"/>
      <c r="DV232" s="1024"/>
      <c r="DW232" s="1024"/>
      <c r="DX232" s="1024"/>
      <c r="DY232" s="1024"/>
      <c r="DZ232" s="1024"/>
      <c r="EA232" s="1024"/>
      <c r="EB232" s="1024"/>
      <c r="EC232" s="1024"/>
      <c r="ED232" s="1024"/>
      <c r="EE232" s="1024"/>
      <c r="EF232" s="1024"/>
      <c r="EG232" s="1024"/>
      <c r="EH232" s="1024"/>
      <c r="EI232" s="1024"/>
      <c r="EJ232" s="1024"/>
      <c r="EK232" s="1024"/>
      <c r="EL232" s="1024"/>
      <c r="EM232" s="1024"/>
      <c r="EN232" s="1024"/>
      <c r="EO232" s="1024"/>
      <c r="EP232" s="1024"/>
      <c r="EQ232" s="1024"/>
      <c r="ER232" s="1024"/>
      <c r="ES232" s="1024"/>
      <c r="ET232" s="1024"/>
      <c r="EU232" s="1024"/>
      <c r="EV232" s="1024"/>
      <c r="EW232" s="1024"/>
    </row>
    <row r="233" spans="2:153" x14ac:dyDescent="0.25">
      <c r="B233" s="1024"/>
      <c r="C233" s="1024"/>
      <c r="D233" s="1024"/>
      <c r="E233" s="1024"/>
      <c r="F233" s="1024"/>
      <c r="G233" s="1024"/>
      <c r="H233" s="1024"/>
      <c r="I233" s="1024"/>
      <c r="J233" s="1024"/>
      <c r="K233" s="1024"/>
      <c r="L233" s="1024"/>
      <c r="M233" s="1024"/>
      <c r="N233" s="1024"/>
      <c r="O233" s="1024"/>
      <c r="P233" s="1024"/>
      <c r="Q233" s="1024"/>
      <c r="R233" s="1024"/>
      <c r="S233" s="1024"/>
      <c r="T233" s="1024"/>
      <c r="U233" s="1024"/>
      <c r="V233" s="1024"/>
      <c r="W233" s="1024"/>
      <c r="X233" s="1024"/>
      <c r="Y233" s="1024"/>
      <c r="Z233" s="1024"/>
      <c r="AA233" s="1024"/>
      <c r="AB233" s="1024"/>
      <c r="AC233" s="1024"/>
      <c r="AD233" s="1024"/>
      <c r="AE233" s="1024"/>
      <c r="AF233" s="1024"/>
      <c r="AG233" s="1024"/>
      <c r="AH233" s="1024"/>
      <c r="AI233" s="1024"/>
      <c r="AJ233" s="1024"/>
      <c r="AK233" s="1024"/>
      <c r="AL233" s="1024"/>
      <c r="AM233" s="1024"/>
      <c r="AN233" s="1024"/>
      <c r="AO233" s="1024"/>
      <c r="AP233" s="1024"/>
      <c r="AQ233" s="1024"/>
      <c r="AR233" s="1024"/>
      <c r="AS233" s="1024"/>
      <c r="AT233" s="1024"/>
      <c r="AU233" s="1024"/>
      <c r="AV233" s="1024"/>
      <c r="AW233" s="1024"/>
      <c r="AX233" s="1024"/>
      <c r="AY233" s="1024"/>
      <c r="AZ233" s="1024"/>
      <c r="BA233" s="1024"/>
      <c r="BB233" s="1024"/>
      <c r="BC233" s="1024"/>
      <c r="BD233" s="1024"/>
      <c r="BE233" s="1024"/>
      <c r="BF233" s="1024"/>
      <c r="BG233" s="1024"/>
      <c r="BH233" s="1024"/>
      <c r="BI233" s="1024"/>
      <c r="BJ233" s="1024"/>
      <c r="BK233" s="1024"/>
      <c r="BL233" s="1024"/>
      <c r="BM233" s="1024"/>
      <c r="BN233" s="1024"/>
      <c r="BO233" s="1024"/>
      <c r="BP233" s="1024"/>
      <c r="BQ233" s="1024"/>
      <c r="BR233" s="1024"/>
      <c r="BS233" s="1024"/>
      <c r="BT233" s="1024"/>
      <c r="BU233" s="1024"/>
      <c r="BV233" s="1024"/>
      <c r="BW233" s="1024"/>
      <c r="BX233" s="1024"/>
      <c r="BY233" s="1024"/>
      <c r="BZ233" s="1024"/>
      <c r="CA233" s="1024"/>
      <c r="CB233" s="1024"/>
      <c r="CC233" s="1024"/>
      <c r="CD233" s="1024"/>
      <c r="CE233" s="1024"/>
      <c r="CF233" s="1024"/>
      <c r="CG233" s="1024"/>
      <c r="CH233" s="1024"/>
      <c r="CI233" s="1024"/>
      <c r="CJ233" s="1024"/>
      <c r="CK233" s="1024"/>
      <c r="CL233" s="1024"/>
      <c r="CM233" s="1024"/>
      <c r="CN233" s="1024"/>
      <c r="CO233" s="1024"/>
      <c r="CP233" s="1024"/>
      <c r="CQ233" s="1024"/>
      <c r="CR233" s="1024"/>
      <c r="CS233" s="1024"/>
      <c r="CT233" s="1024"/>
      <c r="CU233" s="1024"/>
      <c r="CV233" s="1024"/>
      <c r="CW233" s="1024"/>
      <c r="CX233" s="1024"/>
      <c r="CY233" s="1024"/>
      <c r="CZ233" s="1024"/>
      <c r="DA233" s="1024"/>
      <c r="DB233" s="1024"/>
      <c r="DC233" s="1024"/>
      <c r="DD233" s="1024"/>
      <c r="DE233" s="1024"/>
      <c r="DF233" s="1024"/>
      <c r="DG233" s="1024"/>
      <c r="DH233" s="1024"/>
      <c r="DI233" s="1024"/>
      <c r="DJ233" s="1024"/>
      <c r="DK233" s="1024"/>
      <c r="DL233" s="1024"/>
      <c r="DM233" s="1024"/>
      <c r="DN233" s="1024"/>
      <c r="DO233" s="1024"/>
      <c r="DP233" s="1024"/>
      <c r="DQ233" s="1024"/>
      <c r="DR233" s="1024"/>
      <c r="DS233" s="1024"/>
      <c r="DT233" s="1024"/>
      <c r="DU233" s="1024"/>
      <c r="DV233" s="1024"/>
      <c r="DW233" s="1024"/>
      <c r="DX233" s="1024"/>
      <c r="DY233" s="1024"/>
      <c r="DZ233" s="1024"/>
      <c r="EA233" s="1024"/>
      <c r="EB233" s="1024"/>
      <c r="EC233" s="1024"/>
      <c r="ED233" s="1024"/>
      <c r="EE233" s="1024"/>
      <c r="EF233" s="1024"/>
      <c r="EG233" s="1024"/>
      <c r="EH233" s="1024"/>
      <c r="EI233" s="1024"/>
      <c r="EJ233" s="1024"/>
      <c r="EK233" s="1024"/>
      <c r="EL233" s="1024"/>
      <c r="EM233" s="1024"/>
      <c r="EN233" s="1024"/>
      <c r="EO233" s="1024"/>
      <c r="EP233" s="1024"/>
      <c r="EQ233" s="1024"/>
      <c r="ER233" s="1024"/>
      <c r="ES233" s="1024"/>
      <c r="ET233" s="1024"/>
      <c r="EU233" s="1024"/>
      <c r="EV233" s="1024"/>
      <c r="EW233" s="1024"/>
    </row>
    <row r="234" spans="2:153" x14ac:dyDescent="0.25">
      <c r="B234" s="1024"/>
      <c r="C234" s="1024"/>
      <c r="D234" s="1024"/>
      <c r="E234" s="1024"/>
      <c r="F234" s="1024"/>
      <c r="G234" s="1024"/>
      <c r="H234" s="1024"/>
      <c r="I234" s="1024"/>
      <c r="J234" s="1024"/>
      <c r="K234" s="1024"/>
      <c r="L234" s="1024"/>
      <c r="M234" s="1024"/>
      <c r="N234" s="1024"/>
      <c r="O234" s="1024"/>
      <c r="P234" s="1024"/>
      <c r="Q234" s="1024"/>
      <c r="R234" s="1024"/>
      <c r="S234" s="1024"/>
      <c r="T234" s="1024"/>
      <c r="U234" s="1024"/>
      <c r="V234" s="1024"/>
      <c r="W234" s="1024"/>
      <c r="X234" s="1024"/>
      <c r="Y234" s="1024"/>
      <c r="Z234" s="1024"/>
      <c r="AA234" s="1024"/>
      <c r="AB234" s="1024"/>
      <c r="AC234" s="1024"/>
      <c r="AD234" s="1024"/>
      <c r="AE234" s="1024"/>
      <c r="AF234" s="1024"/>
      <c r="AG234" s="1024"/>
      <c r="AH234" s="1024"/>
      <c r="AI234" s="1024"/>
      <c r="AJ234" s="1024"/>
      <c r="AK234" s="1024"/>
      <c r="AL234" s="1024"/>
      <c r="AM234" s="1024"/>
      <c r="AN234" s="1024"/>
      <c r="AO234" s="1024"/>
      <c r="AP234" s="1024"/>
      <c r="AQ234" s="1024"/>
      <c r="AR234" s="1024"/>
      <c r="AS234" s="1024"/>
      <c r="AT234" s="1024"/>
      <c r="AU234" s="1024"/>
      <c r="AV234" s="1024"/>
      <c r="AW234" s="1024"/>
      <c r="AX234" s="1024"/>
      <c r="AY234" s="1024"/>
      <c r="AZ234" s="1024"/>
      <c r="BA234" s="1024"/>
      <c r="BB234" s="1024"/>
      <c r="BC234" s="1024"/>
      <c r="BD234" s="1024"/>
      <c r="BE234" s="1024"/>
      <c r="BF234" s="1024"/>
      <c r="BG234" s="1024"/>
      <c r="BH234" s="1024"/>
      <c r="BI234" s="1024"/>
      <c r="BJ234" s="1024"/>
      <c r="BK234" s="1024"/>
      <c r="BL234" s="1024"/>
      <c r="BM234" s="1024"/>
      <c r="BN234" s="1024"/>
      <c r="BO234" s="1024"/>
      <c r="BP234" s="1024"/>
      <c r="BQ234" s="1024"/>
      <c r="BR234" s="1024"/>
      <c r="BS234" s="1024"/>
      <c r="BT234" s="1024"/>
      <c r="BU234" s="1024"/>
      <c r="BV234" s="1024"/>
      <c r="BW234" s="1024"/>
      <c r="BX234" s="1024"/>
      <c r="BY234" s="1024"/>
      <c r="BZ234" s="1024"/>
      <c r="CA234" s="1024"/>
      <c r="CB234" s="1024"/>
      <c r="CC234" s="1024"/>
      <c r="CD234" s="1024"/>
      <c r="CE234" s="1024"/>
      <c r="CF234" s="1024"/>
      <c r="CG234" s="1024"/>
      <c r="CH234" s="1024"/>
      <c r="CI234" s="1024"/>
      <c r="CJ234" s="1024"/>
      <c r="CK234" s="1024"/>
      <c r="CL234" s="1024"/>
      <c r="CM234" s="1024"/>
      <c r="CN234" s="1024"/>
      <c r="CO234" s="1024"/>
      <c r="CP234" s="1024"/>
      <c r="CQ234" s="1024"/>
      <c r="CR234" s="1024"/>
      <c r="CS234" s="1024"/>
      <c r="CT234" s="1024"/>
      <c r="CU234" s="1024"/>
      <c r="CV234" s="1024"/>
      <c r="CW234" s="1024"/>
      <c r="CX234" s="1024"/>
      <c r="CY234" s="1024"/>
      <c r="CZ234" s="1024"/>
      <c r="DA234" s="1024"/>
      <c r="DB234" s="1024"/>
      <c r="DC234" s="1024"/>
      <c r="DD234" s="1024"/>
      <c r="DE234" s="1024"/>
      <c r="DF234" s="1024"/>
      <c r="DG234" s="1024"/>
      <c r="DH234" s="1024"/>
      <c r="DI234" s="1024"/>
      <c r="DJ234" s="1024"/>
      <c r="DK234" s="1024"/>
      <c r="DL234" s="1024"/>
      <c r="DM234" s="1024"/>
      <c r="DN234" s="1024"/>
      <c r="DO234" s="1024"/>
      <c r="DP234" s="1024"/>
      <c r="DQ234" s="1024"/>
      <c r="DR234" s="1024"/>
      <c r="DS234" s="1024"/>
      <c r="DT234" s="1024"/>
      <c r="DU234" s="1024"/>
      <c r="DV234" s="1024"/>
      <c r="DW234" s="1024"/>
      <c r="DX234" s="1024"/>
      <c r="DY234" s="1024"/>
      <c r="DZ234" s="1024"/>
      <c r="EA234" s="1024"/>
      <c r="EB234" s="1024"/>
      <c r="EC234" s="1024"/>
      <c r="ED234" s="1024"/>
      <c r="EE234" s="1024"/>
      <c r="EF234" s="1024"/>
      <c r="EG234" s="1024"/>
      <c r="EH234" s="1024"/>
      <c r="EI234" s="1024"/>
      <c r="EJ234" s="1024"/>
      <c r="EK234" s="1024"/>
      <c r="EL234" s="1024"/>
      <c r="EM234" s="1024"/>
      <c r="EN234" s="1024"/>
      <c r="EO234" s="1024"/>
      <c r="EP234" s="1024"/>
      <c r="EQ234" s="1024"/>
      <c r="ER234" s="1024"/>
      <c r="ES234" s="1024"/>
      <c r="ET234" s="1024"/>
      <c r="EU234" s="1024"/>
      <c r="EV234" s="1024"/>
      <c r="EW234" s="1024"/>
    </row>
    <row r="235" spans="2:153" x14ac:dyDescent="0.25">
      <c r="B235" s="1024"/>
      <c r="C235" s="1024"/>
      <c r="D235" s="1024"/>
      <c r="E235" s="1024"/>
      <c r="F235" s="1024"/>
      <c r="G235" s="1024"/>
      <c r="H235" s="1024"/>
      <c r="I235" s="1024"/>
      <c r="J235" s="1024"/>
      <c r="K235" s="1024"/>
      <c r="L235" s="1024"/>
      <c r="M235" s="1024"/>
      <c r="N235" s="1024"/>
      <c r="O235" s="1024"/>
      <c r="P235" s="1024"/>
      <c r="Q235" s="1024"/>
      <c r="R235" s="1024"/>
      <c r="S235" s="1024"/>
      <c r="T235" s="1024"/>
      <c r="U235" s="1024"/>
      <c r="V235" s="1024"/>
      <c r="W235" s="1024"/>
      <c r="X235" s="1024"/>
      <c r="Y235" s="1024"/>
      <c r="Z235" s="1024"/>
      <c r="AA235" s="1024"/>
      <c r="AB235" s="1024"/>
      <c r="AC235" s="1024"/>
      <c r="AD235" s="1024"/>
      <c r="AE235" s="1024"/>
      <c r="AF235" s="1024"/>
      <c r="AG235" s="1024"/>
      <c r="AH235" s="1024"/>
      <c r="AI235" s="1024"/>
      <c r="AJ235" s="1024"/>
      <c r="AK235" s="1024"/>
      <c r="AL235" s="1024"/>
      <c r="AM235" s="1024"/>
      <c r="AN235" s="1024"/>
      <c r="AO235" s="1024"/>
      <c r="AP235" s="1024"/>
      <c r="AQ235" s="1024"/>
      <c r="AR235" s="1024"/>
      <c r="AS235" s="1024"/>
      <c r="AT235" s="1024"/>
      <c r="AU235" s="1024"/>
      <c r="AV235" s="1024"/>
      <c r="AW235" s="1024"/>
      <c r="AX235" s="1024"/>
      <c r="AY235" s="1024"/>
      <c r="AZ235" s="1024"/>
      <c r="BA235" s="1024"/>
      <c r="BB235" s="1024"/>
      <c r="BC235" s="1024"/>
      <c r="BD235" s="1024"/>
      <c r="BE235" s="1024"/>
      <c r="BF235" s="1024"/>
      <c r="BG235" s="1024"/>
      <c r="BH235" s="1024"/>
      <c r="BI235" s="1024"/>
      <c r="BJ235" s="1024"/>
      <c r="BK235" s="1024"/>
      <c r="BL235" s="1024"/>
      <c r="BM235" s="1024"/>
      <c r="BN235" s="1024"/>
      <c r="BO235" s="1024"/>
      <c r="BP235" s="1024"/>
      <c r="BQ235" s="1024"/>
      <c r="BR235" s="1024"/>
      <c r="BS235" s="1024"/>
      <c r="BT235" s="1024"/>
      <c r="BU235" s="1024"/>
      <c r="BV235" s="1024"/>
      <c r="BW235" s="1024"/>
      <c r="BX235" s="1024"/>
      <c r="BY235" s="1024"/>
      <c r="BZ235" s="1024"/>
      <c r="CA235" s="1024"/>
      <c r="CB235" s="1024"/>
      <c r="CC235" s="1024"/>
      <c r="CD235" s="1024"/>
      <c r="CE235" s="1024"/>
      <c r="CF235" s="1024"/>
      <c r="CG235" s="1024"/>
      <c r="CH235" s="1024"/>
      <c r="CI235" s="1024"/>
      <c r="CJ235" s="1024"/>
      <c r="CK235" s="1024"/>
      <c r="CL235" s="1024"/>
      <c r="CM235" s="1024"/>
      <c r="CN235" s="1024"/>
      <c r="CO235" s="1024"/>
      <c r="CP235" s="1024"/>
      <c r="CQ235" s="1024"/>
      <c r="CR235" s="1024"/>
      <c r="CS235" s="1024"/>
      <c r="CT235" s="1024"/>
      <c r="CU235" s="1024"/>
      <c r="CV235" s="1024"/>
      <c r="CW235" s="1024"/>
      <c r="CX235" s="1024"/>
      <c r="CY235" s="1024"/>
      <c r="CZ235" s="1024"/>
      <c r="DA235" s="1024"/>
      <c r="DB235" s="1024"/>
      <c r="DC235" s="1024"/>
      <c r="DD235" s="1024"/>
      <c r="DE235" s="1024"/>
      <c r="DF235" s="1024"/>
      <c r="DG235" s="1024"/>
      <c r="DH235" s="1024"/>
      <c r="DI235" s="1024"/>
      <c r="DJ235" s="1024"/>
      <c r="DK235" s="1024"/>
      <c r="DL235" s="1024"/>
      <c r="DM235" s="1024"/>
      <c r="DN235" s="1024"/>
      <c r="DO235" s="1024"/>
      <c r="DP235" s="1024"/>
      <c r="DQ235" s="1024"/>
      <c r="DR235" s="1024"/>
      <c r="DS235" s="1024"/>
      <c r="DT235" s="1024"/>
      <c r="DU235" s="1024"/>
      <c r="DV235" s="1024"/>
      <c r="DW235" s="1024"/>
      <c r="DX235" s="1024"/>
      <c r="DY235" s="1024"/>
      <c r="DZ235" s="1024"/>
      <c r="EA235" s="1024"/>
      <c r="EB235" s="1024"/>
      <c r="EC235" s="1024"/>
      <c r="ED235" s="1024"/>
      <c r="EE235" s="1024"/>
      <c r="EF235" s="1024"/>
      <c r="EG235" s="1024"/>
      <c r="EH235" s="1024"/>
      <c r="EI235" s="1024"/>
      <c r="EJ235" s="1024"/>
      <c r="EK235" s="1024"/>
      <c r="EL235" s="1024"/>
      <c r="EM235" s="1024"/>
      <c r="EN235" s="1024"/>
      <c r="EO235" s="1024"/>
      <c r="EP235" s="1024"/>
      <c r="EQ235" s="1024"/>
      <c r="ER235" s="1024"/>
      <c r="ES235" s="1024"/>
      <c r="ET235" s="1024"/>
      <c r="EU235" s="1024"/>
      <c r="EV235" s="1024"/>
      <c r="EW235" s="1024"/>
    </row>
    <row r="236" spans="2:153" x14ac:dyDescent="0.25">
      <c r="B236" s="1024"/>
      <c r="C236" s="1024"/>
      <c r="D236" s="1024"/>
      <c r="E236" s="1024"/>
      <c r="F236" s="1024"/>
      <c r="G236" s="1024"/>
      <c r="H236" s="1024"/>
      <c r="I236" s="1024"/>
      <c r="J236" s="1024"/>
      <c r="K236" s="1024"/>
      <c r="L236" s="1024"/>
      <c r="M236" s="1024"/>
      <c r="N236" s="1024"/>
      <c r="O236" s="1024"/>
      <c r="P236" s="1024"/>
      <c r="Q236" s="1024"/>
      <c r="R236" s="1024"/>
      <c r="S236" s="1024"/>
      <c r="T236" s="1024"/>
      <c r="U236" s="1024"/>
      <c r="V236" s="1024"/>
      <c r="W236" s="1024"/>
      <c r="X236" s="1024"/>
      <c r="Y236" s="1024"/>
      <c r="Z236" s="1024"/>
      <c r="AA236" s="1024"/>
      <c r="AB236" s="1024"/>
      <c r="AC236" s="1024"/>
      <c r="AD236" s="1024"/>
      <c r="AE236" s="1024"/>
      <c r="AF236" s="1024"/>
      <c r="AG236" s="1024"/>
      <c r="AH236" s="1024"/>
      <c r="AI236" s="1024"/>
      <c r="AJ236" s="1024"/>
      <c r="AK236" s="1024"/>
      <c r="AL236" s="1024"/>
      <c r="AM236" s="1024"/>
      <c r="AN236" s="1024"/>
      <c r="AO236" s="1024"/>
      <c r="AP236" s="1024"/>
      <c r="AQ236" s="1024"/>
      <c r="AR236" s="1024"/>
      <c r="AS236" s="1024"/>
      <c r="AT236" s="1024"/>
      <c r="AU236" s="1024"/>
      <c r="AV236" s="1024"/>
      <c r="AW236" s="1024"/>
      <c r="AX236" s="1024"/>
      <c r="AY236" s="1024"/>
      <c r="AZ236" s="1024"/>
      <c r="BA236" s="1024"/>
      <c r="BB236" s="1024"/>
      <c r="BC236" s="1024"/>
      <c r="BD236" s="1024"/>
      <c r="BE236" s="1024"/>
      <c r="BF236" s="1024"/>
      <c r="BG236" s="1024"/>
      <c r="BH236" s="1024"/>
      <c r="BI236" s="1024"/>
      <c r="BJ236" s="1024"/>
      <c r="BK236" s="1024"/>
      <c r="BL236" s="1024"/>
      <c r="BM236" s="1024"/>
      <c r="BN236" s="1024"/>
      <c r="BO236" s="1024"/>
      <c r="BP236" s="1024"/>
      <c r="BQ236" s="1024"/>
      <c r="BR236" s="1024"/>
      <c r="BS236" s="1024"/>
      <c r="BT236" s="1024"/>
      <c r="BU236" s="1024"/>
      <c r="BV236" s="1024"/>
      <c r="BW236" s="1024"/>
      <c r="BX236" s="1024"/>
      <c r="BY236" s="1024"/>
      <c r="BZ236" s="1024"/>
      <c r="CA236" s="1024"/>
      <c r="CB236" s="1024"/>
      <c r="CC236" s="1024"/>
      <c r="CD236" s="1024"/>
      <c r="CE236" s="1024"/>
      <c r="CF236" s="1024"/>
      <c r="CG236" s="1024"/>
      <c r="CH236" s="1024"/>
      <c r="CI236" s="1024"/>
      <c r="CJ236" s="1024"/>
      <c r="CK236" s="1024"/>
      <c r="CL236" s="1024"/>
      <c r="CM236" s="1024"/>
      <c r="CN236" s="1024"/>
      <c r="CO236" s="1024"/>
      <c r="CP236" s="1024"/>
      <c r="CQ236" s="1024"/>
      <c r="CR236" s="1024"/>
      <c r="CS236" s="1024"/>
      <c r="CT236" s="1024"/>
      <c r="CU236" s="1024"/>
      <c r="CV236" s="1024"/>
      <c r="CW236" s="1024"/>
      <c r="CX236" s="1024"/>
      <c r="CY236" s="1024"/>
      <c r="CZ236" s="1024"/>
      <c r="DA236" s="1024"/>
      <c r="DB236" s="1024"/>
      <c r="DC236" s="1024"/>
      <c r="DD236" s="1024"/>
      <c r="DE236" s="1024"/>
      <c r="DF236" s="1024"/>
      <c r="DG236" s="1024"/>
      <c r="DH236" s="1024"/>
      <c r="DI236" s="1024"/>
      <c r="DJ236" s="1024"/>
      <c r="DK236" s="1024"/>
      <c r="DL236" s="1024"/>
      <c r="DM236" s="1024"/>
      <c r="DN236" s="1024"/>
      <c r="DO236" s="1024"/>
      <c r="DP236" s="1024"/>
      <c r="DQ236" s="1024"/>
      <c r="DR236" s="1024"/>
      <c r="DS236" s="1024"/>
      <c r="DT236" s="1024"/>
      <c r="DU236" s="1024"/>
      <c r="DV236" s="1024"/>
      <c r="DW236" s="1024"/>
      <c r="DX236" s="1024"/>
      <c r="DY236" s="1024"/>
      <c r="DZ236" s="1024"/>
      <c r="EA236" s="1024"/>
      <c r="EB236" s="1024"/>
      <c r="EC236" s="1024"/>
      <c r="ED236" s="1024"/>
      <c r="EE236" s="1024"/>
      <c r="EF236" s="1024"/>
      <c r="EG236" s="1024"/>
      <c r="EH236" s="1024"/>
      <c r="EI236" s="1024"/>
      <c r="EJ236" s="1024"/>
      <c r="EK236" s="1024"/>
      <c r="EL236" s="1024"/>
      <c r="EM236" s="1024"/>
      <c r="EN236" s="1024"/>
      <c r="EO236" s="1024"/>
      <c r="EP236" s="1024"/>
      <c r="EQ236" s="1024"/>
      <c r="ER236" s="1024"/>
      <c r="ES236" s="1024"/>
      <c r="ET236" s="1024"/>
      <c r="EU236" s="1024"/>
      <c r="EV236" s="1024"/>
      <c r="EW236" s="1024"/>
    </row>
    <row r="237" spans="2:153" x14ac:dyDescent="0.25">
      <c r="B237" s="1024"/>
      <c r="C237" s="1024"/>
      <c r="D237" s="1024"/>
      <c r="E237" s="1024"/>
      <c r="F237" s="1024"/>
      <c r="G237" s="1024"/>
      <c r="H237" s="1024"/>
      <c r="I237" s="1024"/>
      <c r="J237" s="1024"/>
      <c r="K237" s="1024"/>
      <c r="L237" s="1024"/>
      <c r="M237" s="1024"/>
      <c r="N237" s="1024"/>
      <c r="O237" s="1024"/>
      <c r="P237" s="1024"/>
      <c r="Q237" s="1024"/>
      <c r="R237" s="1024"/>
      <c r="S237" s="1024"/>
      <c r="T237" s="1024"/>
      <c r="U237" s="1024"/>
      <c r="V237" s="1024"/>
      <c r="W237" s="1024"/>
      <c r="X237" s="1024"/>
      <c r="Y237" s="1024"/>
      <c r="Z237" s="1024"/>
      <c r="AA237" s="1024"/>
      <c r="AB237" s="1024"/>
      <c r="AC237" s="1024"/>
      <c r="AD237" s="1024"/>
      <c r="AE237" s="1024"/>
      <c r="AF237" s="1024"/>
      <c r="AG237" s="1024"/>
      <c r="AH237" s="1024"/>
      <c r="AI237" s="1024"/>
      <c r="AJ237" s="1024"/>
      <c r="AK237" s="1024"/>
      <c r="AL237" s="1024"/>
      <c r="AM237" s="1024"/>
      <c r="AN237" s="1024"/>
      <c r="AO237" s="1024"/>
      <c r="AP237" s="1024"/>
      <c r="AQ237" s="1024"/>
      <c r="AR237" s="1024"/>
      <c r="AS237" s="1024"/>
      <c r="AT237" s="1024"/>
      <c r="AU237" s="1024"/>
      <c r="AV237" s="1024"/>
      <c r="AW237" s="1024"/>
      <c r="AX237" s="1024"/>
      <c r="AY237" s="1024"/>
      <c r="AZ237" s="1024"/>
      <c r="BA237" s="1024"/>
      <c r="BB237" s="1024"/>
      <c r="BC237" s="1024"/>
      <c r="BD237" s="1024"/>
      <c r="BE237" s="1024"/>
      <c r="BF237" s="1024"/>
      <c r="BG237" s="1024"/>
      <c r="BH237" s="1024"/>
      <c r="BI237" s="1024"/>
      <c r="BJ237" s="1024"/>
      <c r="BK237" s="1024"/>
      <c r="BL237" s="1024"/>
      <c r="BM237" s="1024"/>
      <c r="BN237" s="1024"/>
      <c r="BO237" s="1024"/>
      <c r="BP237" s="1024"/>
      <c r="BQ237" s="1024"/>
      <c r="BR237" s="1024"/>
      <c r="BS237" s="1024"/>
      <c r="BT237" s="1024"/>
      <c r="BU237" s="1024"/>
      <c r="BV237" s="1024"/>
      <c r="BW237" s="1024"/>
      <c r="BX237" s="1024"/>
      <c r="BY237" s="1024"/>
      <c r="BZ237" s="1024"/>
      <c r="CA237" s="1024"/>
      <c r="CB237" s="1024"/>
      <c r="CC237" s="1024"/>
      <c r="CD237" s="1024"/>
      <c r="CE237" s="1024"/>
      <c r="CF237" s="1024"/>
      <c r="CG237" s="1024"/>
      <c r="CH237" s="1024"/>
      <c r="CI237" s="1024"/>
      <c r="CJ237" s="1024"/>
      <c r="CK237" s="1024"/>
      <c r="CL237" s="1024"/>
      <c r="CM237" s="1024"/>
      <c r="CN237" s="1024"/>
      <c r="CO237" s="1024"/>
      <c r="CP237" s="1024"/>
      <c r="CQ237" s="1024"/>
      <c r="CR237" s="1024"/>
      <c r="CS237" s="1024"/>
      <c r="CT237" s="1024"/>
      <c r="CU237" s="1024"/>
      <c r="CV237" s="1024"/>
      <c r="CW237" s="1024"/>
      <c r="CX237" s="1024"/>
      <c r="CY237" s="1024"/>
      <c r="CZ237" s="1024"/>
      <c r="DA237" s="1024"/>
      <c r="DB237" s="1024"/>
      <c r="DC237" s="1024"/>
      <c r="DD237" s="1024"/>
      <c r="DE237" s="1024"/>
      <c r="DF237" s="1024"/>
      <c r="DG237" s="1024"/>
      <c r="DH237" s="1024"/>
      <c r="DI237" s="1024"/>
      <c r="DJ237" s="1024"/>
      <c r="DK237" s="1024"/>
      <c r="DL237" s="1024"/>
      <c r="DM237" s="1024"/>
      <c r="DN237" s="1024"/>
      <c r="DO237" s="1024"/>
      <c r="DP237" s="1024"/>
      <c r="DQ237" s="1024"/>
      <c r="DR237" s="1024"/>
      <c r="DS237" s="1024"/>
      <c r="DT237" s="1024"/>
      <c r="DU237" s="1024"/>
      <c r="DV237" s="1024"/>
      <c r="DW237" s="1024"/>
      <c r="DX237" s="1024"/>
      <c r="DY237" s="1024"/>
      <c r="DZ237" s="1024"/>
      <c r="EA237" s="1024"/>
      <c r="EB237" s="1024"/>
      <c r="EC237" s="1024"/>
      <c r="ED237" s="1024"/>
      <c r="EE237" s="1024"/>
      <c r="EF237" s="1024"/>
      <c r="EG237" s="1024"/>
      <c r="EH237" s="1024"/>
      <c r="EI237" s="1024"/>
      <c r="EJ237" s="1024"/>
      <c r="EK237" s="1024"/>
      <c r="EL237" s="1024"/>
      <c r="EM237" s="1024"/>
      <c r="EN237" s="1024"/>
      <c r="EO237" s="1024"/>
      <c r="EP237" s="1024"/>
      <c r="EQ237" s="1024"/>
      <c r="ER237" s="1024"/>
      <c r="ES237" s="1024"/>
      <c r="ET237" s="1024"/>
      <c r="EU237" s="1024"/>
      <c r="EV237" s="1024"/>
      <c r="EW237" s="1024"/>
    </row>
    <row r="238" spans="2:153" x14ac:dyDescent="0.25">
      <c r="B238" s="1024"/>
      <c r="C238" s="1024"/>
      <c r="D238" s="1024"/>
      <c r="E238" s="1024"/>
      <c r="F238" s="1024"/>
      <c r="G238" s="1024"/>
      <c r="H238" s="1024"/>
      <c r="I238" s="1024"/>
      <c r="J238" s="1024"/>
      <c r="K238" s="1024"/>
      <c r="L238" s="1024"/>
      <c r="M238" s="1024"/>
      <c r="N238" s="1024"/>
      <c r="O238" s="1024"/>
      <c r="P238" s="1024"/>
      <c r="Q238" s="1024"/>
      <c r="R238" s="1024"/>
      <c r="S238" s="1024"/>
      <c r="T238" s="1024"/>
      <c r="U238" s="1024"/>
      <c r="V238" s="1024"/>
      <c r="W238" s="1024"/>
      <c r="X238" s="1024"/>
      <c r="Y238" s="1024"/>
      <c r="Z238" s="1024"/>
      <c r="AA238" s="1024"/>
      <c r="AB238" s="1024"/>
      <c r="AC238" s="1024"/>
      <c r="AD238" s="1024"/>
      <c r="AE238" s="1024"/>
      <c r="AF238" s="1024"/>
      <c r="AG238" s="1024"/>
      <c r="AH238" s="1024"/>
      <c r="AI238" s="1024"/>
      <c r="AJ238" s="1024"/>
      <c r="AK238" s="1024"/>
      <c r="AL238" s="1024"/>
      <c r="AM238" s="1024"/>
      <c r="AN238" s="1024"/>
      <c r="AO238" s="1024"/>
      <c r="AP238" s="1024"/>
      <c r="AQ238" s="1024"/>
      <c r="AR238" s="1024"/>
      <c r="AS238" s="1024"/>
      <c r="AT238" s="1024"/>
      <c r="AU238" s="1024"/>
      <c r="AV238" s="1024"/>
      <c r="AW238" s="1024"/>
      <c r="AX238" s="1024"/>
      <c r="AY238" s="1024"/>
      <c r="AZ238" s="1024"/>
      <c r="BA238" s="1024"/>
      <c r="BB238" s="1024"/>
      <c r="BC238" s="1024"/>
      <c r="BD238" s="1024"/>
      <c r="BE238" s="1024"/>
      <c r="BF238" s="1024"/>
      <c r="BG238" s="1024"/>
      <c r="BH238" s="1024"/>
      <c r="BI238" s="1024"/>
      <c r="BJ238" s="1024"/>
      <c r="BK238" s="1024"/>
      <c r="BL238" s="1024"/>
      <c r="BM238" s="1024"/>
      <c r="BN238" s="1024"/>
      <c r="BO238" s="1024"/>
      <c r="BP238" s="1024"/>
      <c r="BQ238" s="1024"/>
      <c r="BR238" s="1024"/>
      <c r="BS238" s="1024"/>
      <c r="BT238" s="1024"/>
      <c r="BU238" s="1024"/>
      <c r="BV238" s="1024"/>
      <c r="BW238" s="1024"/>
      <c r="BX238" s="1024"/>
      <c r="BY238" s="1024"/>
      <c r="BZ238" s="1024"/>
      <c r="CA238" s="1024"/>
      <c r="CB238" s="1024"/>
      <c r="CC238" s="1024"/>
      <c r="CD238" s="1024"/>
      <c r="CE238" s="1024"/>
      <c r="CF238" s="1024"/>
      <c r="CG238" s="1024"/>
      <c r="CH238" s="1024"/>
      <c r="CI238" s="1024"/>
      <c r="CJ238" s="1024"/>
      <c r="CK238" s="1024"/>
      <c r="CL238" s="1024"/>
      <c r="CM238" s="1024"/>
      <c r="CN238" s="1024"/>
      <c r="CO238" s="1024"/>
      <c r="CP238" s="1024"/>
      <c r="CQ238" s="1024"/>
      <c r="CR238" s="1024"/>
      <c r="CS238" s="1024"/>
      <c r="CT238" s="1024"/>
      <c r="CU238" s="1024"/>
      <c r="CV238" s="1024"/>
      <c r="CW238" s="1024"/>
      <c r="CX238" s="1024"/>
      <c r="CY238" s="1024"/>
      <c r="CZ238" s="1024"/>
      <c r="DA238" s="1024"/>
      <c r="DB238" s="1024"/>
      <c r="DC238" s="1024"/>
      <c r="DD238" s="1024"/>
      <c r="DE238" s="1024"/>
      <c r="DF238" s="1024"/>
      <c r="DG238" s="1024"/>
      <c r="DH238" s="1024"/>
      <c r="DI238" s="1024"/>
      <c r="DJ238" s="1024"/>
      <c r="DK238" s="1024"/>
      <c r="DL238" s="1024"/>
      <c r="DM238" s="1024"/>
      <c r="DN238" s="1024"/>
      <c r="DO238" s="1024"/>
      <c r="DP238" s="1024"/>
      <c r="DQ238" s="1024"/>
      <c r="DR238" s="1024"/>
      <c r="DS238" s="1024"/>
      <c r="DT238" s="1024"/>
      <c r="DU238" s="1024"/>
      <c r="DV238" s="1024"/>
      <c r="DW238" s="1024"/>
      <c r="DX238" s="1024"/>
      <c r="DY238" s="1024"/>
      <c r="DZ238" s="1024"/>
      <c r="EA238" s="1024"/>
      <c r="EB238" s="1024"/>
      <c r="EC238" s="1024"/>
      <c r="ED238" s="1024"/>
      <c r="EE238" s="1024"/>
      <c r="EF238" s="1024"/>
      <c r="EG238" s="1024"/>
      <c r="EH238" s="1024"/>
      <c r="EI238" s="1024"/>
      <c r="EJ238" s="1024"/>
      <c r="EK238" s="1024"/>
      <c r="EL238" s="1024"/>
      <c r="EM238" s="1024"/>
      <c r="EN238" s="1024"/>
      <c r="EO238" s="1024"/>
      <c r="EP238" s="1024"/>
      <c r="EQ238" s="1024"/>
      <c r="ER238" s="1024"/>
      <c r="ES238" s="1024"/>
      <c r="ET238" s="1024"/>
      <c r="EU238" s="1024"/>
      <c r="EV238" s="1024"/>
      <c r="EW238" s="1024"/>
    </row>
    <row r="239" spans="2:153" x14ac:dyDescent="0.25">
      <c r="B239" s="1024"/>
      <c r="C239" s="1024"/>
      <c r="D239" s="1024"/>
      <c r="E239" s="1024"/>
      <c r="F239" s="1024"/>
      <c r="G239" s="1024"/>
      <c r="H239" s="1024"/>
      <c r="I239" s="1024"/>
      <c r="J239" s="1024"/>
      <c r="K239" s="1024"/>
      <c r="L239" s="1024"/>
      <c r="M239" s="1024"/>
      <c r="N239" s="1024"/>
      <c r="O239" s="1024"/>
      <c r="P239" s="1024"/>
      <c r="Q239" s="1024"/>
      <c r="R239" s="1024"/>
      <c r="S239" s="1024"/>
      <c r="T239" s="1024"/>
      <c r="U239" s="1024"/>
      <c r="V239" s="1024"/>
      <c r="W239" s="1024"/>
      <c r="X239" s="1024"/>
      <c r="Y239" s="1024"/>
      <c r="Z239" s="1024"/>
      <c r="AA239" s="1024"/>
      <c r="AB239" s="1024"/>
      <c r="AC239" s="1024"/>
      <c r="AD239" s="1024"/>
      <c r="AE239" s="1024"/>
      <c r="AF239" s="1024"/>
      <c r="AG239" s="1024"/>
      <c r="AH239" s="1024"/>
      <c r="AI239" s="1024"/>
      <c r="AJ239" s="1024"/>
      <c r="AK239" s="1024"/>
      <c r="AL239" s="1024"/>
      <c r="AM239" s="1024"/>
      <c r="AN239" s="1024"/>
      <c r="AO239" s="1024"/>
      <c r="AP239" s="1024"/>
      <c r="AQ239" s="1024"/>
      <c r="AR239" s="1024"/>
      <c r="AS239" s="1024"/>
      <c r="AT239" s="1024"/>
      <c r="AU239" s="1024"/>
      <c r="AV239" s="1024"/>
      <c r="AW239" s="1024"/>
      <c r="AX239" s="1024"/>
      <c r="AY239" s="1024"/>
      <c r="AZ239" s="1024"/>
      <c r="BA239" s="1024"/>
      <c r="BB239" s="1024"/>
      <c r="BC239" s="1024"/>
      <c r="BD239" s="1024"/>
      <c r="BE239" s="1024"/>
      <c r="BF239" s="1024"/>
      <c r="BG239" s="1024"/>
      <c r="BH239" s="1024"/>
      <c r="BI239" s="1024"/>
      <c r="BJ239" s="1024"/>
      <c r="BK239" s="1024"/>
      <c r="BL239" s="1024"/>
      <c r="BM239" s="1024"/>
      <c r="BN239" s="1024"/>
      <c r="BO239" s="1024"/>
      <c r="BP239" s="1024"/>
      <c r="BQ239" s="1024"/>
      <c r="BR239" s="1024"/>
      <c r="BS239" s="1024"/>
      <c r="BT239" s="1024"/>
      <c r="BU239" s="1024"/>
      <c r="BV239" s="1024"/>
      <c r="BW239" s="1024"/>
      <c r="BX239" s="1024"/>
      <c r="BY239" s="1024"/>
      <c r="BZ239" s="1024"/>
      <c r="CA239" s="1024"/>
      <c r="CB239" s="1024"/>
      <c r="CC239" s="1024"/>
      <c r="CD239" s="1024"/>
      <c r="CE239" s="1024"/>
      <c r="CF239" s="1024"/>
      <c r="CG239" s="1024"/>
      <c r="CH239" s="1024"/>
      <c r="CI239" s="1024"/>
      <c r="CJ239" s="1024"/>
      <c r="CK239" s="1024"/>
      <c r="CL239" s="1024"/>
      <c r="CM239" s="1024"/>
      <c r="CN239" s="1024"/>
      <c r="CO239" s="1024"/>
      <c r="CP239" s="1024"/>
      <c r="CQ239" s="1024"/>
      <c r="CR239" s="1024"/>
      <c r="CS239" s="1024"/>
      <c r="CT239" s="1024"/>
      <c r="CU239" s="1024"/>
      <c r="CV239" s="1024"/>
      <c r="CW239" s="1024"/>
      <c r="CX239" s="1024"/>
      <c r="CY239" s="1024"/>
      <c r="CZ239" s="1024"/>
      <c r="DA239" s="1024"/>
      <c r="DB239" s="1024"/>
      <c r="DC239" s="1024"/>
      <c r="DD239" s="1024"/>
      <c r="DE239" s="1024"/>
      <c r="DF239" s="1024"/>
      <c r="DG239" s="1024"/>
      <c r="DH239" s="1024"/>
      <c r="DI239" s="1024"/>
      <c r="DJ239" s="1024"/>
      <c r="DK239" s="1024"/>
      <c r="DL239" s="1024"/>
      <c r="DM239" s="1024"/>
      <c r="DN239" s="1024"/>
      <c r="DO239" s="1024"/>
      <c r="DP239" s="1024"/>
      <c r="DQ239" s="1024"/>
      <c r="DR239" s="1024"/>
      <c r="DS239" s="1024"/>
      <c r="DT239" s="1024"/>
      <c r="DU239" s="1024"/>
      <c r="DV239" s="1024"/>
      <c r="DW239" s="1024"/>
      <c r="DX239" s="1024"/>
      <c r="DY239" s="1024"/>
      <c r="DZ239" s="1024"/>
      <c r="EA239" s="1024"/>
      <c r="EB239" s="1024"/>
      <c r="EC239" s="1024"/>
      <c r="ED239" s="1024"/>
      <c r="EE239" s="1024"/>
      <c r="EF239" s="1024"/>
      <c r="EG239" s="1024"/>
      <c r="EH239" s="1024"/>
      <c r="EI239" s="1024"/>
      <c r="EJ239" s="1024"/>
      <c r="EK239" s="1024"/>
      <c r="EL239" s="1024"/>
      <c r="EM239" s="1024"/>
      <c r="EN239" s="1024"/>
      <c r="EO239" s="1024"/>
      <c r="EP239" s="1024"/>
      <c r="EQ239" s="1024"/>
      <c r="ER239" s="1024"/>
      <c r="ES239" s="1024"/>
      <c r="ET239" s="1024"/>
      <c r="EU239" s="1024"/>
      <c r="EV239" s="1024"/>
      <c r="EW239" s="1024"/>
    </row>
    <row r="240" spans="2:153" x14ac:dyDescent="0.25">
      <c r="B240" s="1024"/>
      <c r="C240" s="1024"/>
      <c r="D240" s="1024"/>
      <c r="E240" s="1024"/>
      <c r="F240" s="1024"/>
      <c r="G240" s="1024"/>
      <c r="H240" s="1024"/>
      <c r="I240" s="1024"/>
      <c r="J240" s="1024"/>
      <c r="K240" s="1024"/>
      <c r="L240" s="1024"/>
      <c r="M240" s="1024"/>
      <c r="N240" s="1024"/>
      <c r="O240" s="1024"/>
      <c r="P240" s="1024"/>
      <c r="Q240" s="1024"/>
      <c r="R240" s="1024"/>
      <c r="S240" s="1024"/>
      <c r="T240" s="1024"/>
      <c r="U240" s="1024"/>
      <c r="V240" s="1024"/>
      <c r="W240" s="1024"/>
      <c r="X240" s="1024"/>
      <c r="Y240" s="1024"/>
      <c r="Z240" s="1024"/>
      <c r="AA240" s="1024"/>
      <c r="AB240" s="1024"/>
      <c r="AC240" s="1024"/>
      <c r="AD240" s="1024"/>
      <c r="AE240" s="1024"/>
      <c r="AF240" s="1024"/>
      <c r="AG240" s="1024"/>
      <c r="AH240" s="1024"/>
      <c r="AI240" s="1024"/>
      <c r="AJ240" s="1024"/>
      <c r="AK240" s="1024"/>
      <c r="AL240" s="1024"/>
      <c r="AM240" s="1024"/>
      <c r="AN240" s="1024"/>
      <c r="AO240" s="1024"/>
      <c r="AP240" s="1024"/>
      <c r="AQ240" s="1024"/>
      <c r="AR240" s="1024"/>
      <c r="AS240" s="1024"/>
      <c r="AT240" s="1024"/>
      <c r="AU240" s="1024"/>
      <c r="AV240" s="1024"/>
      <c r="AW240" s="1024"/>
      <c r="AX240" s="1024"/>
      <c r="AY240" s="1024"/>
      <c r="AZ240" s="1024"/>
      <c r="BA240" s="1024"/>
      <c r="BB240" s="1024"/>
      <c r="BC240" s="1024"/>
      <c r="BD240" s="1024"/>
      <c r="BE240" s="1024"/>
      <c r="BF240" s="1024"/>
      <c r="BG240" s="1024"/>
      <c r="BH240" s="1024"/>
      <c r="BI240" s="1024"/>
      <c r="BJ240" s="1024"/>
      <c r="BK240" s="1024"/>
      <c r="BL240" s="1024"/>
      <c r="BM240" s="1024"/>
      <c r="BN240" s="1024"/>
      <c r="BO240" s="1024"/>
      <c r="BP240" s="1024"/>
      <c r="BQ240" s="1024"/>
      <c r="BR240" s="1024"/>
      <c r="BS240" s="1024"/>
      <c r="BT240" s="1024"/>
      <c r="BU240" s="1024"/>
      <c r="BV240" s="1024"/>
      <c r="BW240" s="1024"/>
      <c r="BX240" s="1024"/>
      <c r="BY240" s="1024"/>
      <c r="BZ240" s="1024"/>
      <c r="CA240" s="1024"/>
      <c r="CB240" s="1024"/>
      <c r="CC240" s="1024"/>
      <c r="CD240" s="1024"/>
      <c r="CE240" s="1024"/>
      <c r="CF240" s="1024"/>
      <c r="CG240" s="1024"/>
      <c r="CH240" s="1024"/>
      <c r="CI240" s="1024"/>
      <c r="CJ240" s="1024"/>
      <c r="CK240" s="1024"/>
      <c r="CL240" s="1024"/>
      <c r="CM240" s="1024"/>
      <c r="CN240" s="1024"/>
      <c r="CO240" s="1024"/>
      <c r="CP240" s="1024"/>
      <c r="CQ240" s="1024"/>
      <c r="CR240" s="1024"/>
      <c r="CS240" s="1024"/>
      <c r="CT240" s="1024"/>
      <c r="CU240" s="1024"/>
      <c r="CV240" s="1024"/>
      <c r="CW240" s="1024"/>
      <c r="CX240" s="1024"/>
      <c r="CY240" s="1024"/>
      <c r="CZ240" s="1024"/>
      <c r="DA240" s="1024"/>
      <c r="DB240" s="1024"/>
      <c r="DC240" s="1024"/>
      <c r="DD240" s="1024"/>
      <c r="DE240" s="1024"/>
      <c r="DF240" s="1024"/>
      <c r="DG240" s="1024"/>
      <c r="DH240" s="1024"/>
      <c r="DI240" s="1024"/>
      <c r="DJ240" s="1024"/>
      <c r="DK240" s="1024"/>
      <c r="DL240" s="1024"/>
      <c r="DM240" s="1024"/>
      <c r="DN240" s="1024"/>
      <c r="DO240" s="1024"/>
      <c r="DP240" s="1024"/>
      <c r="DQ240" s="1024"/>
      <c r="DR240" s="1024"/>
      <c r="DS240" s="1024"/>
      <c r="DT240" s="1024"/>
      <c r="DU240" s="1024"/>
      <c r="DV240" s="1024"/>
      <c r="DW240" s="1024"/>
      <c r="DX240" s="1024"/>
      <c r="DY240" s="1024"/>
      <c r="DZ240" s="1024"/>
      <c r="EA240" s="1024"/>
      <c r="EB240" s="1024"/>
      <c r="EC240" s="1024"/>
      <c r="ED240" s="1024"/>
      <c r="EE240" s="1024"/>
      <c r="EF240" s="1024"/>
      <c r="EG240" s="1024"/>
      <c r="EH240" s="1024"/>
      <c r="EI240" s="1024"/>
      <c r="EJ240" s="1024"/>
      <c r="EK240" s="1024"/>
      <c r="EL240" s="1024"/>
      <c r="EM240" s="1024"/>
      <c r="EN240" s="1024"/>
      <c r="EO240" s="1024"/>
      <c r="EP240" s="1024"/>
      <c r="EQ240" s="1024"/>
      <c r="ER240" s="1024"/>
      <c r="ES240" s="1024"/>
      <c r="ET240" s="1024"/>
      <c r="EU240" s="1024"/>
      <c r="EV240" s="1024"/>
      <c r="EW240" s="1024"/>
    </row>
    <row r="241" spans="2:153" x14ac:dyDescent="0.25">
      <c r="B241" s="1024"/>
      <c r="C241" s="1024"/>
      <c r="D241" s="1024"/>
      <c r="E241" s="1024"/>
      <c r="F241" s="1024"/>
      <c r="G241" s="1024"/>
      <c r="H241" s="1024"/>
      <c r="I241" s="1024"/>
      <c r="J241" s="1024"/>
      <c r="K241" s="1024"/>
      <c r="L241" s="1024"/>
      <c r="M241" s="1024"/>
      <c r="N241" s="1024"/>
      <c r="O241" s="1024"/>
      <c r="P241" s="1024"/>
      <c r="Q241" s="1024"/>
      <c r="R241" s="1024"/>
      <c r="S241" s="1024"/>
      <c r="T241" s="1024"/>
      <c r="U241" s="1024"/>
      <c r="V241" s="1024"/>
      <c r="W241" s="1024"/>
      <c r="X241" s="1024"/>
      <c r="Y241" s="1024"/>
      <c r="Z241" s="1024"/>
      <c r="AA241" s="1024"/>
      <c r="AB241" s="1024"/>
      <c r="AC241" s="1024"/>
      <c r="AD241" s="1024"/>
      <c r="AE241" s="1024"/>
      <c r="AF241" s="1024"/>
      <c r="AG241" s="1024"/>
      <c r="AH241" s="1024"/>
      <c r="AI241" s="1024"/>
      <c r="AJ241" s="1024"/>
      <c r="AK241" s="1024"/>
      <c r="AL241" s="1024"/>
      <c r="AM241" s="1024"/>
      <c r="AN241" s="1024"/>
      <c r="AO241" s="1024"/>
      <c r="AP241" s="1024"/>
      <c r="AQ241" s="1024"/>
      <c r="AR241" s="1024"/>
      <c r="AS241" s="1024"/>
      <c r="AT241" s="1024"/>
      <c r="AU241" s="1024"/>
      <c r="AV241" s="1024"/>
      <c r="AW241" s="1024"/>
      <c r="AX241" s="1024"/>
      <c r="AY241" s="1024"/>
      <c r="AZ241" s="1024"/>
      <c r="BA241" s="1024"/>
      <c r="BB241" s="1024"/>
      <c r="BC241" s="1024"/>
      <c r="BD241" s="1024"/>
      <c r="BE241" s="1024"/>
      <c r="BF241" s="1024"/>
      <c r="BG241" s="1024"/>
      <c r="BH241" s="1024"/>
      <c r="BI241" s="1024"/>
      <c r="BJ241" s="1024"/>
      <c r="BK241" s="1024"/>
      <c r="BL241" s="1024"/>
      <c r="BM241" s="1024"/>
      <c r="BN241" s="1024"/>
      <c r="BO241" s="1024"/>
      <c r="BP241" s="1024"/>
      <c r="BQ241" s="1024"/>
      <c r="BR241" s="1024"/>
      <c r="BS241" s="1024"/>
      <c r="BT241" s="1024"/>
      <c r="BU241" s="1024"/>
      <c r="BV241" s="1024"/>
      <c r="BW241" s="1024"/>
      <c r="BX241" s="1024"/>
      <c r="BY241" s="1024"/>
      <c r="BZ241" s="1024"/>
      <c r="CA241" s="1024"/>
      <c r="CB241" s="1024"/>
      <c r="CC241" s="1024"/>
      <c r="CD241" s="1024"/>
      <c r="CE241" s="1024"/>
      <c r="CF241" s="1024"/>
      <c r="CG241" s="1024"/>
      <c r="CH241" s="1024"/>
      <c r="CI241" s="1024"/>
      <c r="CJ241" s="1024"/>
      <c r="CK241" s="1024"/>
      <c r="CL241" s="1024"/>
      <c r="CM241" s="1024"/>
      <c r="CN241" s="1024"/>
      <c r="CO241" s="1024"/>
      <c r="CP241" s="1024"/>
      <c r="CQ241" s="1024"/>
      <c r="CR241" s="1024"/>
      <c r="CS241" s="1024"/>
      <c r="CT241" s="1024"/>
      <c r="CU241" s="1024"/>
      <c r="CV241" s="1024"/>
      <c r="CW241" s="1024"/>
      <c r="CX241" s="1024"/>
      <c r="CY241" s="1024"/>
      <c r="CZ241" s="1024"/>
      <c r="DA241" s="1024"/>
      <c r="DB241" s="1024"/>
      <c r="DC241" s="1024"/>
      <c r="DD241" s="1024"/>
      <c r="DE241" s="1024"/>
      <c r="DF241" s="1024"/>
      <c r="DG241" s="1024"/>
      <c r="DH241" s="1024"/>
      <c r="DI241" s="1024"/>
      <c r="DJ241" s="1024"/>
      <c r="DK241" s="1024"/>
      <c r="DL241" s="1024"/>
      <c r="DM241" s="1024"/>
      <c r="DN241" s="1024"/>
      <c r="DO241" s="1024"/>
      <c r="DP241" s="1024"/>
      <c r="DQ241" s="1024"/>
      <c r="DR241" s="1024"/>
      <c r="DS241" s="1024"/>
      <c r="DT241" s="1024"/>
      <c r="DU241" s="1024"/>
      <c r="DV241" s="1024"/>
      <c r="DW241" s="1024"/>
      <c r="DX241" s="1024"/>
      <c r="DY241" s="1024"/>
      <c r="DZ241" s="1024"/>
      <c r="EA241" s="1024"/>
      <c r="EB241" s="1024"/>
      <c r="EC241" s="1024"/>
      <c r="ED241" s="1024"/>
      <c r="EE241" s="1024"/>
      <c r="EF241" s="1024"/>
      <c r="EG241" s="1024"/>
      <c r="EH241" s="1024"/>
      <c r="EI241" s="1024"/>
      <c r="EJ241" s="1024"/>
      <c r="EK241" s="1024"/>
      <c r="EL241" s="1024"/>
      <c r="EM241" s="1024"/>
      <c r="EN241" s="1024"/>
      <c r="EO241" s="1024"/>
      <c r="EP241" s="1024"/>
      <c r="EQ241" s="1024"/>
      <c r="ER241" s="1024"/>
      <c r="ES241" s="1024"/>
      <c r="ET241" s="1024"/>
      <c r="EU241" s="1024"/>
      <c r="EV241" s="1024"/>
      <c r="EW241" s="1024"/>
    </row>
    <row r="242" spans="2:153" x14ac:dyDescent="0.25">
      <c r="B242" s="1024"/>
      <c r="C242" s="1024"/>
      <c r="D242" s="1024"/>
      <c r="E242" s="1024"/>
      <c r="F242" s="1024"/>
      <c r="G242" s="1024"/>
      <c r="H242" s="1024"/>
      <c r="I242" s="1024"/>
      <c r="J242" s="1024"/>
      <c r="K242" s="1024"/>
      <c r="L242" s="1024"/>
      <c r="M242" s="1024"/>
      <c r="N242" s="1024"/>
      <c r="O242" s="1024"/>
      <c r="P242" s="1024"/>
      <c r="Q242" s="1024"/>
      <c r="R242" s="1024"/>
      <c r="S242" s="1024"/>
      <c r="T242" s="1024"/>
      <c r="U242" s="1024"/>
      <c r="V242" s="1024"/>
      <c r="W242" s="1024"/>
      <c r="X242" s="1024"/>
      <c r="Y242" s="1024"/>
      <c r="Z242" s="1024"/>
      <c r="AA242" s="1024"/>
      <c r="AB242" s="1024"/>
      <c r="AC242" s="1024"/>
      <c r="AD242" s="1024"/>
      <c r="AE242" s="1024"/>
      <c r="AF242" s="1024"/>
      <c r="AG242" s="1024"/>
      <c r="AH242" s="1024"/>
      <c r="AI242" s="1024"/>
      <c r="AJ242" s="1024"/>
      <c r="AK242" s="1024"/>
      <c r="AL242" s="1024"/>
      <c r="AM242" s="1024"/>
      <c r="AN242" s="1024"/>
      <c r="AO242" s="1024"/>
      <c r="AP242" s="1024"/>
      <c r="AQ242" s="1024"/>
      <c r="AR242" s="1024"/>
      <c r="AS242" s="1024"/>
      <c r="AT242" s="1024"/>
      <c r="AU242" s="1024"/>
      <c r="AV242" s="1024"/>
      <c r="AW242" s="1024"/>
      <c r="AX242" s="1024"/>
      <c r="AY242" s="1024"/>
      <c r="AZ242" s="1024"/>
      <c r="BA242" s="1024"/>
      <c r="BB242" s="1024"/>
      <c r="BC242" s="1024"/>
      <c r="BD242" s="1024"/>
      <c r="BE242" s="1024"/>
      <c r="BF242" s="1024"/>
      <c r="BG242" s="1024"/>
      <c r="BH242" s="1024"/>
      <c r="BI242" s="1024"/>
      <c r="BJ242" s="1024"/>
      <c r="BK242" s="1024"/>
      <c r="BL242" s="1024"/>
      <c r="BM242" s="1024"/>
      <c r="BN242" s="1024"/>
      <c r="BO242" s="1024"/>
      <c r="BP242" s="1024"/>
      <c r="BQ242" s="1024"/>
      <c r="BR242" s="1024"/>
      <c r="BS242" s="1024"/>
      <c r="BT242" s="1024"/>
      <c r="BU242" s="1024"/>
      <c r="BV242" s="1024"/>
      <c r="BW242" s="1024"/>
      <c r="BX242" s="1024"/>
      <c r="BY242" s="1024"/>
      <c r="BZ242" s="1024"/>
      <c r="CA242" s="1024"/>
      <c r="CB242" s="1024"/>
      <c r="CC242" s="1024"/>
      <c r="CD242" s="1024"/>
      <c r="CE242" s="1024"/>
      <c r="CF242" s="1024"/>
      <c r="CG242" s="1024"/>
      <c r="CH242" s="1024"/>
      <c r="CI242" s="1024"/>
      <c r="CJ242" s="1024"/>
      <c r="CK242" s="1024"/>
      <c r="CL242" s="1024"/>
      <c r="CM242" s="1024"/>
      <c r="CN242" s="1024"/>
      <c r="CO242" s="1024"/>
      <c r="CP242" s="1024"/>
      <c r="CQ242" s="1024"/>
      <c r="CR242" s="1024"/>
      <c r="CS242" s="1024"/>
      <c r="CT242" s="1024"/>
      <c r="CU242" s="1024"/>
      <c r="CV242" s="1024"/>
      <c r="CW242" s="1024"/>
      <c r="CX242" s="1024"/>
      <c r="CY242" s="1024"/>
      <c r="CZ242" s="1024"/>
      <c r="DA242" s="1024"/>
      <c r="DB242" s="1024"/>
      <c r="DC242" s="1024"/>
      <c r="DD242" s="1024"/>
      <c r="DE242" s="1024"/>
      <c r="DF242" s="1024"/>
      <c r="DG242" s="1024"/>
      <c r="DH242" s="1024"/>
      <c r="DI242" s="1024"/>
      <c r="DJ242" s="1024"/>
      <c r="DK242" s="1024"/>
      <c r="DL242" s="1024"/>
      <c r="DM242" s="1024"/>
      <c r="DN242" s="1024"/>
      <c r="DO242" s="1024"/>
      <c r="DP242" s="1024"/>
      <c r="DQ242" s="1024"/>
      <c r="DR242" s="1024"/>
      <c r="DS242" s="1024"/>
      <c r="DT242" s="1024"/>
      <c r="DU242" s="1024"/>
      <c r="DV242" s="1024"/>
      <c r="DW242" s="1024"/>
      <c r="DX242" s="1024"/>
      <c r="DY242" s="1024"/>
      <c r="DZ242" s="1024"/>
      <c r="EA242" s="1024"/>
      <c r="EB242" s="1024"/>
      <c r="EC242" s="1024"/>
      <c r="ED242" s="1024"/>
      <c r="EE242" s="1024"/>
      <c r="EF242" s="1024"/>
      <c r="EG242" s="1024"/>
      <c r="EH242" s="1024"/>
      <c r="EI242" s="1024"/>
      <c r="EJ242" s="1024"/>
      <c r="EK242" s="1024"/>
      <c r="EL242" s="1024"/>
      <c r="EM242" s="1024"/>
      <c r="EN242" s="1024"/>
      <c r="EO242" s="1024"/>
      <c r="EP242" s="1024"/>
      <c r="EQ242" s="1024"/>
      <c r="ER242" s="1024"/>
      <c r="ES242" s="1024"/>
      <c r="ET242" s="1024"/>
      <c r="EU242" s="1024"/>
      <c r="EV242" s="1024"/>
      <c r="EW242" s="1024"/>
    </row>
    <row r="243" spans="2:153" x14ac:dyDescent="0.25">
      <c r="B243" s="1024"/>
      <c r="C243" s="1024"/>
      <c r="D243" s="1024"/>
      <c r="E243" s="1024"/>
      <c r="F243" s="1024"/>
      <c r="G243" s="1024"/>
      <c r="H243" s="1024"/>
      <c r="I243" s="1024"/>
      <c r="J243" s="1024"/>
      <c r="K243" s="1024"/>
      <c r="L243" s="1024"/>
      <c r="M243" s="1024"/>
      <c r="N243" s="1024"/>
      <c r="O243" s="1024"/>
      <c r="P243" s="1024"/>
      <c r="Q243" s="1024"/>
      <c r="R243" s="1024"/>
      <c r="S243" s="1024"/>
      <c r="T243" s="1024"/>
      <c r="U243" s="1024"/>
      <c r="V243" s="1024"/>
      <c r="W243" s="1024"/>
      <c r="X243" s="1024"/>
      <c r="Y243" s="1024"/>
      <c r="Z243" s="1024"/>
      <c r="AA243" s="1024"/>
      <c r="AB243" s="1024"/>
      <c r="AC243" s="1024"/>
      <c r="AD243" s="1024"/>
      <c r="AE243" s="1024"/>
      <c r="AF243" s="1024"/>
      <c r="AG243" s="1024"/>
      <c r="AH243" s="1024"/>
      <c r="AI243" s="1024"/>
      <c r="AJ243" s="1024"/>
      <c r="AK243" s="1024"/>
      <c r="AL243" s="1024"/>
      <c r="AM243" s="1024"/>
      <c r="AN243" s="1024"/>
      <c r="AO243" s="1024"/>
      <c r="AP243" s="1024"/>
      <c r="AQ243" s="1024"/>
      <c r="AR243" s="1024"/>
      <c r="AS243" s="1024"/>
      <c r="AT243" s="1024"/>
      <c r="AU243" s="1024"/>
      <c r="AV243" s="1024"/>
      <c r="AW243" s="1024"/>
      <c r="AX243" s="1024"/>
      <c r="AY243" s="1024"/>
      <c r="AZ243" s="1024"/>
      <c r="BA243" s="1024"/>
      <c r="BB243" s="1024"/>
      <c r="BC243" s="1024"/>
      <c r="BD243" s="1024"/>
      <c r="BE243" s="1024"/>
      <c r="BF243" s="1024"/>
      <c r="BG243" s="1024"/>
      <c r="BH243" s="1024"/>
      <c r="BI243" s="1024"/>
      <c r="BJ243" s="1024"/>
      <c r="BK243" s="1024"/>
      <c r="BL243" s="1024"/>
      <c r="BM243" s="1024"/>
      <c r="BN243" s="1024"/>
      <c r="BO243" s="1024"/>
      <c r="BP243" s="1024"/>
      <c r="BQ243" s="1024"/>
      <c r="BR243" s="1024"/>
      <c r="BS243" s="1024"/>
      <c r="BT243" s="1024"/>
      <c r="BU243" s="1024"/>
      <c r="BV243" s="1024"/>
      <c r="BW243" s="1024"/>
      <c r="BX243" s="1024"/>
      <c r="BY243" s="1024"/>
      <c r="BZ243" s="1024"/>
      <c r="CA243" s="1024"/>
      <c r="CB243" s="1024"/>
      <c r="CC243" s="1024"/>
      <c r="CD243" s="1024"/>
      <c r="CE243" s="1024"/>
      <c r="CF243" s="1024"/>
      <c r="CG243" s="1024"/>
      <c r="CH243" s="1024"/>
      <c r="CI243" s="1024"/>
      <c r="CJ243" s="1024"/>
      <c r="CK243" s="1024"/>
      <c r="CL243" s="1024"/>
      <c r="CM243" s="1024"/>
      <c r="CN243" s="1024"/>
      <c r="CO243" s="1024"/>
      <c r="CP243" s="1024"/>
      <c r="CQ243" s="1024"/>
      <c r="CR243" s="1024"/>
      <c r="CS243" s="1024"/>
      <c r="CT243" s="1024"/>
      <c r="CU243" s="1024"/>
      <c r="CV243" s="1024"/>
      <c r="CW243" s="1024"/>
      <c r="CX243" s="1024"/>
      <c r="CY243" s="1024"/>
      <c r="CZ243" s="1024"/>
      <c r="DA243" s="1024"/>
      <c r="DB243" s="1024"/>
      <c r="DC243" s="1024"/>
      <c r="DD243" s="1024"/>
      <c r="DE243" s="1024"/>
      <c r="DF243" s="1024"/>
      <c r="DG243" s="1024"/>
      <c r="DH243" s="1024"/>
      <c r="DI243" s="1024"/>
      <c r="DJ243" s="1024"/>
      <c r="DK243" s="1024"/>
      <c r="DL243" s="1024"/>
      <c r="DM243" s="1024"/>
      <c r="DN243" s="1024"/>
      <c r="DO243" s="1024"/>
      <c r="DP243" s="1024"/>
      <c r="DQ243" s="1024"/>
      <c r="DR243" s="1024"/>
      <c r="DS243" s="1024"/>
      <c r="DT243" s="1024"/>
      <c r="DU243" s="1024"/>
      <c r="DV243" s="1024"/>
      <c r="DW243" s="1024"/>
      <c r="DX243" s="1024"/>
      <c r="DY243" s="1024"/>
      <c r="DZ243" s="1024"/>
      <c r="EA243" s="1024"/>
      <c r="EB243" s="1024"/>
      <c r="EC243" s="1024"/>
      <c r="ED243" s="1024"/>
      <c r="EE243" s="1024"/>
      <c r="EF243" s="1024"/>
      <c r="EG243" s="1024"/>
      <c r="EH243" s="1024"/>
      <c r="EI243" s="1024"/>
      <c r="EJ243" s="1024"/>
      <c r="EK243" s="1024"/>
      <c r="EL243" s="1024"/>
      <c r="EM243" s="1024"/>
      <c r="EN243" s="1024"/>
      <c r="EO243" s="1024"/>
      <c r="EP243" s="1024"/>
      <c r="EQ243" s="1024"/>
      <c r="ER243" s="1024"/>
      <c r="ES243" s="1024"/>
      <c r="ET243" s="1024"/>
      <c r="EU243" s="1024"/>
      <c r="EV243" s="1024"/>
      <c r="EW243" s="1024"/>
    </row>
  </sheetData>
  <mergeCells count="22">
    <mergeCell ref="B36:B38"/>
    <mergeCell ref="C36:D36"/>
    <mergeCell ref="C37:D37"/>
    <mergeCell ref="C38:D38"/>
    <mergeCell ref="B23:B28"/>
    <mergeCell ref="C23:D28"/>
    <mergeCell ref="B29:D29"/>
    <mergeCell ref="B30:B34"/>
    <mergeCell ref="C30:D34"/>
    <mergeCell ref="B35:D35"/>
    <mergeCell ref="B10:B16"/>
    <mergeCell ref="C10:D16"/>
    <mergeCell ref="B17:D17"/>
    <mergeCell ref="B18:B21"/>
    <mergeCell ref="C18:D21"/>
    <mergeCell ref="B22:D22"/>
    <mergeCell ref="B2:D2"/>
    <mergeCell ref="B3:D3"/>
    <mergeCell ref="B4:D4"/>
    <mergeCell ref="B5:B8"/>
    <mergeCell ref="C5:D8"/>
    <mergeCell ref="B9:D9"/>
  </mergeCells>
  <pageMargins left="0.35433070866141736" right="0.31496062992125984" top="0.59055118110236227" bottom="0.74803149606299213" header="0.27559055118110237" footer="0.35433070866141736"/>
  <pageSetup paperSize="9" scale="58" orientation="landscape" r:id="rId1"/>
  <headerFooter alignWithMargins="0">
    <oddFooter>&amp;RMetadata   &amp;P/&amp;N</oddFooter>
  </headerFooter>
  <rowBreaks count="1" manualBreakCount="1">
    <brk id="2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ltText="Yes">
                <anchor moveWithCells="1">
                  <from>
                    <xdr:col>2</xdr:col>
                    <xdr:colOff>121920</xdr:colOff>
                    <xdr:row>4</xdr:row>
                    <xdr:rowOff>160020</xdr:rowOff>
                  </from>
                  <to>
                    <xdr:col>2</xdr:col>
                    <xdr:colOff>800100</xdr:colOff>
                    <xdr:row>6</xdr:row>
                    <xdr:rowOff>22860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2</xdr:col>
                    <xdr:colOff>121920</xdr:colOff>
                    <xdr:row>6</xdr:row>
                    <xdr:rowOff>38100</xdr:rowOff>
                  </from>
                  <to>
                    <xdr:col>2</xdr:col>
                    <xdr:colOff>1714500</xdr:colOff>
                    <xdr:row>7</xdr:row>
                    <xdr:rowOff>60960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2</xdr:col>
                    <xdr:colOff>114300</xdr:colOff>
                    <xdr:row>10</xdr:row>
                    <xdr:rowOff>22860</xdr:rowOff>
                  </from>
                  <to>
                    <xdr:col>2</xdr:col>
                    <xdr:colOff>1447800</xdr:colOff>
                    <xdr:row>10</xdr:row>
                    <xdr:rowOff>182880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2</xdr:col>
                    <xdr:colOff>114300</xdr:colOff>
                    <xdr:row>11</xdr:row>
                    <xdr:rowOff>7620</xdr:rowOff>
                  </from>
                  <to>
                    <xdr:col>2</xdr:col>
                    <xdr:colOff>1516380</xdr:colOff>
                    <xdr:row>12</xdr:row>
                    <xdr:rowOff>22860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2</xdr:col>
                    <xdr:colOff>114300</xdr:colOff>
                    <xdr:row>12</xdr:row>
                    <xdr:rowOff>30480</xdr:rowOff>
                  </from>
                  <to>
                    <xdr:col>2</xdr:col>
                    <xdr:colOff>1562100</xdr:colOff>
                    <xdr:row>12</xdr:row>
                    <xdr:rowOff>190500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2</xdr:col>
                    <xdr:colOff>114300</xdr:colOff>
                    <xdr:row>13</xdr:row>
                    <xdr:rowOff>22860</xdr:rowOff>
                  </from>
                  <to>
                    <xdr:col>2</xdr:col>
                    <xdr:colOff>1866900</xdr:colOff>
                    <xdr:row>14</xdr:row>
                    <xdr:rowOff>22860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2</xdr:col>
                    <xdr:colOff>114300</xdr:colOff>
                    <xdr:row>14</xdr:row>
                    <xdr:rowOff>22860</xdr:rowOff>
                  </from>
                  <to>
                    <xdr:col>2</xdr:col>
                    <xdr:colOff>1516380</xdr:colOff>
                    <xdr:row>15</xdr:row>
                    <xdr:rowOff>22860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2</xdr:col>
                    <xdr:colOff>114300</xdr:colOff>
                    <xdr:row>18</xdr:row>
                    <xdr:rowOff>22860</xdr:rowOff>
                  </from>
                  <to>
                    <xdr:col>2</xdr:col>
                    <xdr:colOff>1516380</xdr:colOff>
                    <xdr:row>18</xdr:row>
                    <xdr:rowOff>182880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2</xdr:col>
                    <xdr:colOff>114300</xdr:colOff>
                    <xdr:row>19</xdr:row>
                    <xdr:rowOff>22860</xdr:rowOff>
                  </from>
                  <to>
                    <xdr:col>2</xdr:col>
                    <xdr:colOff>1516380</xdr:colOff>
                    <xdr:row>20</xdr:row>
                    <xdr:rowOff>22860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2</xdr:col>
                    <xdr:colOff>114300</xdr:colOff>
                    <xdr:row>23</xdr:row>
                    <xdr:rowOff>22860</xdr:rowOff>
                  </from>
                  <to>
                    <xdr:col>2</xdr:col>
                    <xdr:colOff>1516380</xdr:colOff>
                    <xdr:row>23</xdr:row>
                    <xdr:rowOff>182880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2</xdr:col>
                    <xdr:colOff>114300</xdr:colOff>
                    <xdr:row>24</xdr:row>
                    <xdr:rowOff>22860</xdr:rowOff>
                  </from>
                  <to>
                    <xdr:col>2</xdr:col>
                    <xdr:colOff>1516380</xdr:colOff>
                    <xdr:row>25</xdr:row>
                    <xdr:rowOff>22860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2</xdr:col>
                    <xdr:colOff>114300</xdr:colOff>
                    <xdr:row>26</xdr:row>
                    <xdr:rowOff>22860</xdr:rowOff>
                  </from>
                  <to>
                    <xdr:col>2</xdr:col>
                    <xdr:colOff>1516380</xdr:colOff>
                    <xdr:row>27</xdr:row>
                    <xdr:rowOff>22860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2</xdr:col>
                    <xdr:colOff>114300</xdr:colOff>
                    <xdr:row>25</xdr:row>
                    <xdr:rowOff>22860</xdr:rowOff>
                  </from>
                  <to>
                    <xdr:col>2</xdr:col>
                    <xdr:colOff>1927860</xdr:colOff>
                    <xdr:row>26</xdr:row>
                    <xdr:rowOff>22860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2</xdr:col>
                    <xdr:colOff>114300</xdr:colOff>
                    <xdr:row>30</xdr:row>
                    <xdr:rowOff>22860</xdr:rowOff>
                  </from>
                  <to>
                    <xdr:col>2</xdr:col>
                    <xdr:colOff>1516380</xdr:colOff>
                    <xdr:row>31</xdr:row>
                    <xdr:rowOff>22860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2</xdr:col>
                    <xdr:colOff>114300</xdr:colOff>
                    <xdr:row>31</xdr:row>
                    <xdr:rowOff>22860</xdr:rowOff>
                  </from>
                  <to>
                    <xdr:col>2</xdr:col>
                    <xdr:colOff>1516380</xdr:colOff>
                    <xdr:row>32</xdr:row>
                    <xdr:rowOff>22860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2</xdr:col>
                    <xdr:colOff>114300</xdr:colOff>
                    <xdr:row>33</xdr:row>
                    <xdr:rowOff>0</xdr:rowOff>
                  </from>
                  <to>
                    <xdr:col>2</xdr:col>
                    <xdr:colOff>1516380</xdr:colOff>
                    <xdr:row>33</xdr:row>
                    <xdr:rowOff>304800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2</xdr:col>
                    <xdr:colOff>114300</xdr:colOff>
                    <xdr:row>32</xdr:row>
                    <xdr:rowOff>22860</xdr:rowOff>
                  </from>
                  <to>
                    <xdr:col>2</xdr:col>
                    <xdr:colOff>1927860</xdr:colOff>
                    <xdr:row>33</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19A3F-0D70-4891-9F4A-83E25BB8F7E5}">
  <sheetPr>
    <pageSetUpPr fitToPage="1"/>
  </sheetPr>
  <dimension ref="A1:JS940"/>
  <sheetViews>
    <sheetView topLeftCell="A2" zoomScale="80" zoomScaleNormal="80" workbookViewId="0">
      <selection activeCell="F13" sqref="F13"/>
    </sheetView>
  </sheetViews>
  <sheetFormatPr defaultColWidth="8.33203125" defaultRowHeight="13.2" x14ac:dyDescent="0.25"/>
  <cols>
    <col min="1" max="1" width="4.33203125" style="1126" customWidth="1"/>
    <col min="2" max="2" width="46.44140625" style="1126" customWidth="1"/>
    <col min="3" max="3" width="23.6640625" style="1126" customWidth="1"/>
    <col min="4" max="4" width="14.33203125" style="1126" customWidth="1"/>
    <col min="5" max="5" width="9.88671875" style="1126" customWidth="1"/>
    <col min="6" max="6" width="14.33203125" style="1126" customWidth="1"/>
    <col min="7" max="7" width="9.88671875" style="1126" customWidth="1"/>
    <col min="8" max="9" width="19" style="1126" customWidth="1"/>
    <col min="10" max="10" width="27.21875" style="1126" customWidth="1"/>
    <col min="11" max="94" width="8.33203125" style="1125"/>
    <col min="95" max="16384" width="8.33203125" style="1126"/>
  </cols>
  <sheetData>
    <row r="1" spans="1:279" ht="12.75" hidden="1" customHeight="1" x14ac:dyDescent="0.25">
      <c r="A1" s="1125"/>
      <c r="B1" s="1125" t="s">
        <v>603</v>
      </c>
      <c r="C1" s="1125"/>
      <c r="D1" s="1125"/>
      <c r="E1" s="1125"/>
      <c r="F1" s="1125"/>
      <c r="G1" s="1125"/>
      <c r="H1" s="1125"/>
      <c r="I1" s="1125"/>
      <c r="J1" s="1125"/>
    </row>
    <row r="2" spans="1:279" ht="14.1" customHeight="1" thickBot="1" x14ac:dyDescent="0.3">
      <c r="A2" s="1125"/>
      <c r="B2" s="1127"/>
      <c r="C2" s="1127"/>
      <c r="D2" s="1127"/>
      <c r="E2" s="1127"/>
      <c r="F2" s="1127"/>
      <c r="G2" s="1127"/>
      <c r="H2" s="1127"/>
      <c r="I2" s="1127"/>
      <c r="J2" s="1127"/>
    </row>
    <row r="3" spans="1:279" ht="80.099999999999994" customHeight="1" x14ac:dyDescent="0.35">
      <c r="A3" s="1128"/>
      <c r="B3" s="1129"/>
      <c r="C3" s="1130"/>
      <c r="D3" s="1130"/>
      <c r="E3" s="1130"/>
      <c r="F3" s="1130"/>
      <c r="G3" s="1130"/>
      <c r="H3" s="1130"/>
      <c r="I3" s="1130"/>
      <c r="J3" s="1131"/>
      <c r="K3" s="1132"/>
    </row>
    <row r="4" spans="1:279" ht="48" customHeight="1" x14ac:dyDescent="0.25">
      <c r="A4" s="1128"/>
      <c r="B4" s="1133" t="s">
        <v>604</v>
      </c>
      <c r="C4" s="1134"/>
      <c r="D4" s="1134"/>
      <c r="E4" s="1134"/>
      <c r="F4" s="1134"/>
      <c r="G4" s="1134"/>
      <c r="H4" s="1134"/>
      <c r="I4" s="1134"/>
      <c r="J4" s="1135"/>
      <c r="K4" s="1132"/>
    </row>
    <row r="5" spans="1:279" ht="44.1" customHeight="1" x14ac:dyDescent="0.25">
      <c r="A5" s="1128"/>
      <c r="B5" s="1136" t="s">
        <v>605</v>
      </c>
      <c r="C5" s="1137"/>
      <c r="D5" s="1137"/>
      <c r="E5" s="1137"/>
      <c r="F5" s="1137"/>
      <c r="G5" s="1137"/>
      <c r="H5" s="1137"/>
      <c r="I5" s="1137"/>
      <c r="J5" s="1138"/>
      <c r="K5" s="1132"/>
    </row>
    <row r="6" spans="1:279" s="1145" customFormat="1" ht="9.9" customHeight="1" x14ac:dyDescent="0.2">
      <c r="A6" s="1139"/>
      <c r="B6" s="1140"/>
      <c r="C6" s="1141"/>
      <c r="D6" s="1142"/>
      <c r="E6" s="1142"/>
      <c r="F6" s="1142"/>
      <c r="G6" s="1142"/>
      <c r="H6" s="1142"/>
      <c r="I6" s="1142"/>
      <c r="J6" s="1143"/>
      <c r="K6" s="1132"/>
      <c r="L6" s="1125"/>
      <c r="M6" s="1125"/>
      <c r="N6" s="1125"/>
      <c r="O6" s="1125"/>
      <c r="P6" s="1125"/>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5"/>
      <c r="AO6" s="1125"/>
      <c r="AP6" s="1125"/>
      <c r="AQ6" s="1125"/>
      <c r="AR6" s="1125"/>
      <c r="AS6" s="1125"/>
      <c r="AT6" s="1125"/>
      <c r="AU6" s="1125"/>
      <c r="AV6" s="1125"/>
      <c r="AW6" s="1125"/>
      <c r="AX6" s="1125"/>
      <c r="AY6" s="1125"/>
      <c r="AZ6" s="1125"/>
      <c r="BA6" s="1125"/>
      <c r="BB6" s="1125"/>
      <c r="BC6" s="1125"/>
      <c r="BD6" s="1125"/>
      <c r="BE6" s="1125"/>
      <c r="BF6" s="1125"/>
      <c r="BG6" s="1125"/>
      <c r="BH6" s="1125"/>
      <c r="BI6" s="1125"/>
      <c r="BJ6" s="1125"/>
      <c r="BK6" s="1125"/>
      <c r="BL6" s="1125"/>
      <c r="BM6" s="1125"/>
      <c r="BN6" s="1125"/>
      <c r="BO6" s="1125"/>
      <c r="BP6" s="1125"/>
      <c r="BQ6" s="1125"/>
      <c r="BR6" s="1125"/>
      <c r="BS6" s="1125"/>
      <c r="BT6" s="1125"/>
      <c r="BU6" s="1125"/>
      <c r="BV6" s="1125"/>
      <c r="BW6" s="1125"/>
      <c r="BX6" s="1125"/>
      <c r="BY6" s="1125"/>
      <c r="BZ6" s="1125"/>
      <c r="CA6" s="1125"/>
      <c r="CB6" s="1125"/>
      <c r="CC6" s="1125"/>
      <c r="CD6" s="1125"/>
      <c r="CE6" s="1125"/>
      <c r="CF6" s="1125"/>
      <c r="CG6" s="1125"/>
      <c r="CH6" s="1125"/>
      <c r="CI6" s="1125"/>
      <c r="CJ6" s="1125"/>
      <c r="CK6" s="1125"/>
      <c r="CL6" s="1125"/>
      <c r="CM6" s="1125"/>
      <c r="CN6" s="1125"/>
      <c r="CO6" s="1125"/>
      <c r="CP6" s="1125"/>
      <c r="CQ6" s="1144"/>
      <c r="CR6" s="1144"/>
      <c r="CS6" s="1144"/>
      <c r="CT6" s="1144"/>
      <c r="CU6" s="1144"/>
      <c r="CV6" s="1144"/>
      <c r="CW6" s="1144"/>
      <c r="CX6" s="1144"/>
      <c r="CY6" s="1144"/>
      <c r="CZ6" s="1144"/>
      <c r="DA6" s="1144"/>
      <c r="DB6" s="1144"/>
      <c r="DC6" s="1144"/>
      <c r="DD6" s="1144"/>
      <c r="DE6" s="1144"/>
      <c r="DF6" s="1144"/>
      <c r="DG6" s="1144"/>
      <c r="DH6" s="1144"/>
      <c r="DI6" s="1144"/>
      <c r="DJ6" s="1144"/>
      <c r="DK6" s="1144"/>
      <c r="DL6" s="1144"/>
      <c r="DM6" s="1144"/>
      <c r="DN6" s="1144"/>
      <c r="DO6" s="1144"/>
      <c r="DP6" s="1144"/>
      <c r="DQ6" s="1144"/>
      <c r="DR6" s="1144"/>
      <c r="DS6" s="1144"/>
      <c r="DT6" s="1144"/>
      <c r="DU6" s="1144"/>
      <c r="DV6" s="1144"/>
      <c r="DW6" s="1144"/>
      <c r="DX6" s="1144"/>
      <c r="DY6" s="1144"/>
      <c r="DZ6" s="1144"/>
      <c r="EA6" s="1144"/>
      <c r="EB6" s="1144"/>
      <c r="EC6" s="1144"/>
      <c r="ED6" s="1144"/>
      <c r="EE6" s="1144"/>
      <c r="EF6" s="1144"/>
      <c r="EG6" s="1144"/>
      <c r="EH6" s="1144"/>
      <c r="EI6" s="1144"/>
      <c r="EJ6" s="1144"/>
      <c r="EK6" s="1144"/>
      <c r="EL6" s="1144"/>
      <c r="EM6" s="1144"/>
      <c r="EN6" s="1144"/>
      <c r="EO6" s="1144"/>
      <c r="EP6" s="1144"/>
      <c r="EQ6" s="1144"/>
      <c r="ER6" s="1144"/>
      <c r="ES6" s="1144"/>
      <c r="ET6" s="1144"/>
      <c r="EU6" s="1144"/>
      <c r="EV6" s="1144"/>
      <c r="EW6" s="1144"/>
      <c r="EX6" s="1144"/>
      <c r="EY6" s="1144"/>
      <c r="EZ6" s="1144"/>
      <c r="FA6" s="1144"/>
      <c r="FB6" s="1144"/>
      <c r="FC6" s="1144"/>
      <c r="FD6" s="1144"/>
      <c r="FE6" s="1144"/>
      <c r="FF6" s="1144"/>
      <c r="FG6" s="1144"/>
      <c r="FH6" s="1144"/>
      <c r="FI6" s="1144"/>
      <c r="FJ6" s="1144"/>
      <c r="FK6" s="1144"/>
      <c r="FL6" s="1144"/>
      <c r="FM6" s="1144"/>
      <c r="FN6" s="1144"/>
      <c r="FO6" s="1144"/>
      <c r="FP6" s="1144"/>
      <c r="FQ6" s="1144"/>
      <c r="FR6" s="1144"/>
      <c r="FS6" s="1144"/>
      <c r="FT6" s="1144"/>
      <c r="FU6" s="1144"/>
      <c r="FV6" s="1144"/>
      <c r="FW6" s="1144"/>
      <c r="FX6" s="1144"/>
      <c r="FY6" s="1144"/>
      <c r="FZ6" s="1144"/>
      <c r="GA6" s="1144"/>
      <c r="GB6" s="1144"/>
      <c r="GC6" s="1144"/>
      <c r="GD6" s="1144"/>
      <c r="GE6" s="1144"/>
      <c r="GF6" s="1144"/>
      <c r="GG6" s="1144"/>
      <c r="GH6" s="1144"/>
      <c r="GI6" s="1144"/>
      <c r="GJ6" s="1144"/>
      <c r="GK6" s="1144"/>
      <c r="GL6" s="1144"/>
      <c r="GM6" s="1144"/>
      <c r="GN6" s="1144"/>
      <c r="GO6" s="1144"/>
      <c r="GP6" s="1144"/>
      <c r="GQ6" s="1144"/>
      <c r="GR6" s="1144"/>
      <c r="GS6" s="1144"/>
      <c r="GT6" s="1144"/>
      <c r="GU6" s="1144"/>
      <c r="GV6" s="1144"/>
      <c r="GW6" s="1144"/>
      <c r="GX6" s="1144"/>
      <c r="GY6" s="1144"/>
      <c r="GZ6" s="1144"/>
      <c r="HA6" s="1144"/>
      <c r="HB6" s="1144"/>
      <c r="HC6" s="1144"/>
      <c r="HD6" s="1144"/>
      <c r="HE6" s="1144"/>
      <c r="HF6" s="1144"/>
      <c r="HG6" s="1144"/>
      <c r="HH6" s="1144"/>
      <c r="HI6" s="1144"/>
      <c r="HJ6" s="1144"/>
      <c r="HK6" s="1144"/>
      <c r="HL6" s="1144"/>
      <c r="HM6" s="1144"/>
      <c r="HN6" s="1144"/>
      <c r="HO6" s="1144"/>
      <c r="HP6" s="1144"/>
      <c r="HQ6" s="1144"/>
      <c r="HR6" s="1144"/>
      <c r="HS6" s="1144"/>
      <c r="HT6" s="1144"/>
      <c r="HU6" s="1144"/>
      <c r="HV6" s="1144"/>
      <c r="HW6" s="1144"/>
      <c r="HX6" s="1144"/>
      <c r="HY6" s="1144"/>
      <c r="HZ6" s="1144"/>
      <c r="IA6" s="1144"/>
      <c r="IB6" s="1144"/>
      <c r="IC6" s="1144"/>
      <c r="ID6" s="1144"/>
      <c r="IE6" s="1144"/>
      <c r="IF6" s="1144"/>
      <c r="IG6" s="1144"/>
      <c r="IH6" s="1144"/>
      <c r="II6" s="1144"/>
      <c r="IJ6" s="1144"/>
      <c r="IK6" s="1144"/>
      <c r="IL6" s="1144"/>
      <c r="IM6" s="1144"/>
      <c r="IN6" s="1144"/>
      <c r="IO6" s="1144"/>
      <c r="IP6" s="1144"/>
      <c r="IQ6" s="1144"/>
      <c r="IR6" s="1144"/>
      <c r="IS6" s="1144"/>
      <c r="IT6" s="1144"/>
      <c r="IU6" s="1144"/>
      <c r="IV6" s="1144"/>
      <c r="IW6" s="1144"/>
      <c r="IX6" s="1144"/>
      <c r="IY6" s="1144"/>
      <c r="IZ6" s="1144"/>
      <c r="JA6" s="1144"/>
      <c r="JB6" s="1144"/>
      <c r="JC6" s="1144"/>
      <c r="JD6" s="1144"/>
      <c r="JE6" s="1144"/>
      <c r="JF6" s="1144"/>
      <c r="JG6" s="1144"/>
      <c r="JH6" s="1144"/>
      <c r="JI6" s="1144"/>
      <c r="JJ6" s="1144"/>
      <c r="JK6" s="1144"/>
      <c r="JL6" s="1144"/>
      <c r="JM6" s="1144"/>
      <c r="JN6" s="1144"/>
      <c r="JO6" s="1144"/>
      <c r="JP6" s="1144"/>
      <c r="JQ6" s="1144"/>
      <c r="JR6" s="1144"/>
      <c r="JS6" s="1144"/>
    </row>
    <row r="7" spans="1:279" ht="44.1" customHeight="1" x14ac:dyDescent="0.25">
      <c r="A7" s="1128"/>
      <c r="B7" s="1146" t="s">
        <v>606</v>
      </c>
      <c r="C7" s="1147" t="s">
        <v>607</v>
      </c>
      <c r="D7" s="1148"/>
      <c r="E7" s="1148"/>
      <c r="F7" s="1148"/>
      <c r="G7" s="1148"/>
      <c r="H7" s="1148"/>
      <c r="I7" s="1149" t="s">
        <v>608</v>
      </c>
      <c r="J7" s="1150"/>
      <c r="K7" s="1132"/>
    </row>
    <row r="8" spans="1:279" s="1145" customFormat="1" ht="9.75" customHeight="1" x14ac:dyDescent="0.2">
      <c r="A8" s="1139"/>
      <c r="B8" s="1151"/>
      <c r="C8" s="1152"/>
      <c r="D8" s="1142"/>
      <c r="E8" s="1142"/>
      <c r="F8" s="1142"/>
      <c r="G8" s="1142"/>
      <c r="H8" s="1142"/>
      <c r="I8" s="1153"/>
      <c r="J8" s="1143"/>
      <c r="K8" s="1132"/>
      <c r="L8" s="1125"/>
      <c r="M8" s="1125"/>
      <c r="N8" s="1125"/>
      <c r="O8" s="1125"/>
      <c r="P8" s="1125"/>
      <c r="Q8" s="1125"/>
      <c r="R8" s="1125"/>
      <c r="S8" s="1125"/>
      <c r="T8" s="1125"/>
      <c r="U8" s="1125"/>
      <c r="V8" s="1125"/>
      <c r="W8" s="1125"/>
      <c r="X8" s="1125"/>
      <c r="Y8" s="1125"/>
      <c r="Z8" s="1125"/>
      <c r="AA8" s="1125"/>
      <c r="AB8" s="1125"/>
      <c r="AC8" s="1125"/>
      <c r="AD8" s="1125"/>
      <c r="AE8" s="1125"/>
      <c r="AF8" s="1125"/>
      <c r="AG8" s="1125"/>
      <c r="AH8" s="1125"/>
      <c r="AI8" s="1125"/>
      <c r="AJ8" s="1125"/>
      <c r="AK8" s="1125"/>
      <c r="AL8" s="1125"/>
      <c r="AM8" s="1125"/>
      <c r="AN8" s="1125"/>
      <c r="AO8" s="1125"/>
      <c r="AP8" s="1125"/>
      <c r="AQ8" s="1125"/>
      <c r="AR8" s="1125"/>
      <c r="AS8" s="1125"/>
      <c r="AT8" s="1125"/>
      <c r="AU8" s="1125"/>
      <c r="AV8" s="1125"/>
      <c r="AW8" s="1125"/>
      <c r="AX8" s="1125"/>
      <c r="AY8" s="1125"/>
      <c r="AZ8" s="1125"/>
      <c r="BA8" s="1125"/>
      <c r="BB8" s="1125"/>
      <c r="BC8" s="1125"/>
      <c r="BD8" s="1125"/>
      <c r="BE8" s="1125"/>
      <c r="BF8" s="1125"/>
      <c r="BG8" s="1125"/>
      <c r="BH8" s="1125"/>
      <c r="BI8" s="1125"/>
      <c r="BJ8" s="1125"/>
      <c r="BK8" s="1125"/>
      <c r="BL8" s="1125"/>
      <c r="BM8" s="1125"/>
      <c r="BN8" s="1125"/>
      <c r="BO8" s="1125"/>
      <c r="BP8" s="1125"/>
      <c r="BQ8" s="1125"/>
      <c r="BR8" s="1125"/>
      <c r="BS8" s="1125"/>
      <c r="BT8" s="1125"/>
      <c r="BU8" s="1125"/>
      <c r="BV8" s="1125"/>
      <c r="BW8" s="1125"/>
      <c r="BX8" s="1125"/>
      <c r="BY8" s="1125"/>
      <c r="BZ8" s="1125"/>
      <c r="CA8" s="1125"/>
      <c r="CB8" s="1125"/>
      <c r="CC8" s="1125"/>
      <c r="CD8" s="1125"/>
      <c r="CE8" s="1125"/>
      <c r="CF8" s="1125"/>
      <c r="CG8" s="1125"/>
      <c r="CH8" s="1125"/>
      <c r="CI8" s="1125"/>
      <c r="CJ8" s="1125"/>
      <c r="CK8" s="1125"/>
      <c r="CL8" s="1125"/>
      <c r="CM8" s="1125"/>
      <c r="CN8" s="1125"/>
      <c r="CO8" s="1125"/>
      <c r="CP8" s="1125"/>
      <c r="CQ8" s="1144"/>
      <c r="CR8" s="1144"/>
      <c r="CS8" s="1144"/>
      <c r="CT8" s="1144"/>
      <c r="CU8" s="1144"/>
      <c r="CV8" s="1144"/>
      <c r="CW8" s="1144"/>
      <c r="CX8" s="1144"/>
      <c r="CY8" s="1144"/>
      <c r="CZ8" s="1144"/>
      <c r="DA8" s="1144"/>
      <c r="DB8" s="1144"/>
      <c r="DC8" s="1144"/>
      <c r="DD8" s="1144"/>
      <c r="DE8" s="1144"/>
      <c r="DF8" s="1144"/>
      <c r="DG8" s="1144"/>
      <c r="DH8" s="1144"/>
      <c r="DI8" s="1144"/>
      <c r="DJ8" s="1144"/>
      <c r="DK8" s="1144"/>
      <c r="DL8" s="1144"/>
      <c r="DM8" s="1144"/>
      <c r="DN8" s="1144"/>
      <c r="DO8" s="1144"/>
      <c r="DP8" s="1144"/>
      <c r="DQ8" s="1144"/>
      <c r="DR8" s="1144"/>
      <c r="DS8" s="1144"/>
      <c r="DT8" s="1144"/>
      <c r="DU8" s="1144"/>
      <c r="DV8" s="1144"/>
      <c r="DW8" s="1144"/>
      <c r="DX8" s="1144"/>
      <c r="DY8" s="1144"/>
      <c r="DZ8" s="1144"/>
      <c r="EA8" s="1144"/>
      <c r="EB8" s="1144"/>
      <c r="EC8" s="1144"/>
      <c r="ED8" s="1144"/>
      <c r="EE8" s="1144"/>
      <c r="EF8" s="1144"/>
      <c r="EG8" s="1144"/>
      <c r="EH8" s="1144"/>
      <c r="EI8" s="1144"/>
      <c r="EJ8" s="1144"/>
      <c r="EK8" s="1144"/>
      <c r="EL8" s="1144"/>
      <c r="EM8" s="1144"/>
      <c r="EN8" s="1144"/>
      <c r="EO8" s="1144"/>
      <c r="EP8" s="1144"/>
      <c r="EQ8" s="1144"/>
      <c r="ER8" s="1144"/>
      <c r="ES8" s="1144"/>
      <c r="ET8" s="1144"/>
      <c r="EU8" s="1144"/>
      <c r="EV8" s="1144"/>
      <c r="EW8" s="1144"/>
      <c r="EX8" s="1144"/>
      <c r="EY8" s="1144"/>
      <c r="EZ8" s="1144"/>
      <c r="FA8" s="1144"/>
      <c r="FB8" s="1144"/>
      <c r="FC8" s="1144"/>
      <c r="FD8" s="1144"/>
      <c r="FE8" s="1144"/>
      <c r="FF8" s="1144"/>
      <c r="FG8" s="1144"/>
      <c r="FH8" s="1144"/>
      <c r="FI8" s="1144"/>
      <c r="FJ8" s="1144"/>
      <c r="FK8" s="1144"/>
      <c r="FL8" s="1144"/>
      <c r="FM8" s="1144"/>
      <c r="FN8" s="1144"/>
      <c r="FO8" s="1144"/>
      <c r="FP8" s="1144"/>
      <c r="FQ8" s="1144"/>
      <c r="FR8" s="1144"/>
      <c r="FS8" s="1144"/>
      <c r="FT8" s="1144"/>
      <c r="FU8" s="1144"/>
      <c r="FV8" s="1144"/>
      <c r="FW8" s="1144"/>
      <c r="FX8" s="1144"/>
      <c r="FY8" s="1144"/>
      <c r="FZ8" s="1144"/>
      <c r="GA8" s="1144"/>
      <c r="GB8" s="1144"/>
      <c r="GC8" s="1144"/>
      <c r="GD8" s="1144"/>
      <c r="GE8" s="1144"/>
      <c r="GF8" s="1144"/>
      <c r="GG8" s="1144"/>
      <c r="GH8" s="1144"/>
      <c r="GI8" s="1144"/>
      <c r="GJ8" s="1144"/>
      <c r="GK8" s="1144"/>
      <c r="GL8" s="1144"/>
      <c r="GM8" s="1144"/>
      <c r="GN8" s="1144"/>
      <c r="GO8" s="1144"/>
      <c r="GP8" s="1144"/>
      <c r="GQ8" s="1144"/>
      <c r="GR8" s="1144"/>
      <c r="GS8" s="1144"/>
      <c r="GT8" s="1144"/>
      <c r="GU8" s="1144"/>
      <c r="GV8" s="1144"/>
      <c r="GW8" s="1144"/>
      <c r="GX8" s="1144"/>
      <c r="GY8" s="1144"/>
      <c r="GZ8" s="1144"/>
      <c r="HA8" s="1144"/>
      <c r="HB8" s="1144"/>
      <c r="HC8" s="1144"/>
      <c r="HD8" s="1144"/>
      <c r="HE8" s="1144"/>
      <c r="HF8" s="1144"/>
      <c r="HG8" s="1144"/>
      <c r="HH8" s="1144"/>
      <c r="HI8" s="1144"/>
      <c r="HJ8" s="1144"/>
      <c r="HK8" s="1144"/>
      <c r="HL8" s="1144"/>
      <c r="HM8" s="1144"/>
      <c r="HN8" s="1144"/>
      <c r="HO8" s="1144"/>
      <c r="HP8" s="1144"/>
      <c r="HQ8" s="1144"/>
      <c r="HR8" s="1144"/>
      <c r="HS8" s="1144"/>
      <c r="HT8" s="1144"/>
      <c r="HU8" s="1144"/>
      <c r="HV8" s="1144"/>
      <c r="HW8" s="1144"/>
      <c r="HX8" s="1144"/>
      <c r="HY8" s="1144"/>
      <c r="HZ8" s="1144"/>
      <c r="IA8" s="1144"/>
      <c r="IB8" s="1144"/>
      <c r="IC8" s="1144"/>
      <c r="ID8" s="1144"/>
      <c r="IE8" s="1144"/>
      <c r="IF8" s="1144"/>
      <c r="IG8" s="1144"/>
      <c r="IH8" s="1144"/>
      <c r="II8" s="1144"/>
      <c r="IJ8" s="1144"/>
      <c r="IK8" s="1144"/>
      <c r="IL8" s="1144"/>
      <c r="IM8" s="1144"/>
      <c r="IN8" s="1144"/>
      <c r="IO8" s="1144"/>
      <c r="IP8" s="1144"/>
      <c r="IQ8" s="1144"/>
      <c r="IR8" s="1144"/>
      <c r="IS8" s="1144"/>
      <c r="IT8" s="1144"/>
      <c r="IU8" s="1144"/>
      <c r="IV8" s="1144"/>
      <c r="IW8" s="1144"/>
      <c r="IX8" s="1144"/>
      <c r="IY8" s="1144"/>
      <c r="IZ8" s="1144"/>
      <c r="JA8" s="1144"/>
      <c r="JB8" s="1144"/>
      <c r="JC8" s="1144"/>
      <c r="JD8" s="1144"/>
      <c r="JE8" s="1144"/>
      <c r="JF8" s="1144"/>
      <c r="JG8" s="1144"/>
      <c r="JH8" s="1144"/>
      <c r="JI8" s="1144"/>
      <c r="JJ8" s="1144"/>
      <c r="JK8" s="1144"/>
      <c r="JL8" s="1144"/>
      <c r="JM8" s="1144"/>
      <c r="JN8" s="1144"/>
      <c r="JO8" s="1144"/>
      <c r="JP8" s="1144"/>
      <c r="JQ8" s="1144"/>
      <c r="JR8" s="1144"/>
      <c r="JS8" s="1144"/>
    </row>
    <row r="9" spans="1:279" ht="60" customHeight="1" x14ac:dyDescent="0.25">
      <c r="A9" s="1128"/>
      <c r="B9" s="1146" t="s">
        <v>609</v>
      </c>
      <c r="C9" s="1147" t="s">
        <v>607</v>
      </c>
      <c r="D9" s="1148"/>
      <c r="E9" s="1148"/>
      <c r="F9" s="1148"/>
      <c r="G9" s="1148"/>
      <c r="H9" s="1148"/>
      <c r="I9" s="1154" t="s">
        <v>610</v>
      </c>
      <c r="J9" s="1150"/>
      <c r="K9" s="1132"/>
    </row>
    <row r="10" spans="1:279" s="1145" customFormat="1" ht="9.9" customHeight="1" x14ac:dyDescent="0.2">
      <c r="A10" s="1139"/>
      <c r="B10" s="1155"/>
      <c r="C10" s="1152"/>
      <c r="D10" s="1142"/>
      <c r="E10" s="1142"/>
      <c r="F10" s="1142"/>
      <c r="G10" s="1142"/>
      <c r="H10" s="1142"/>
      <c r="I10" s="1153"/>
      <c r="J10" s="1143"/>
      <c r="K10" s="1132"/>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c r="AT10" s="1125"/>
      <c r="AU10" s="1125"/>
      <c r="AV10" s="1125"/>
      <c r="AW10" s="1125"/>
      <c r="AX10" s="1125"/>
      <c r="AY10" s="1125"/>
      <c r="AZ10" s="1125"/>
      <c r="BA10" s="1125"/>
      <c r="BB10" s="1125"/>
      <c r="BC10" s="1125"/>
      <c r="BD10" s="1125"/>
      <c r="BE10" s="1125"/>
      <c r="BF10" s="1125"/>
      <c r="BG10" s="1125"/>
      <c r="BH10" s="1125"/>
      <c r="BI10" s="1125"/>
      <c r="BJ10" s="1125"/>
      <c r="BK10" s="1125"/>
      <c r="BL10" s="1125"/>
      <c r="BM10" s="1125"/>
      <c r="BN10" s="1125"/>
      <c r="BO10" s="1125"/>
      <c r="BP10" s="1125"/>
      <c r="BQ10" s="1125"/>
      <c r="BR10" s="1125"/>
      <c r="BS10" s="1125"/>
      <c r="BT10" s="1125"/>
      <c r="BU10" s="1125"/>
      <c r="BV10" s="1125"/>
      <c r="BW10" s="1125"/>
      <c r="BX10" s="1125"/>
      <c r="BY10" s="1125"/>
      <c r="BZ10" s="1125"/>
      <c r="CA10" s="1125"/>
      <c r="CB10" s="1125"/>
      <c r="CC10" s="1125"/>
      <c r="CD10" s="1125"/>
      <c r="CE10" s="1125"/>
      <c r="CF10" s="1125"/>
      <c r="CG10" s="1125"/>
      <c r="CH10" s="1125"/>
      <c r="CI10" s="1125"/>
      <c r="CJ10" s="1125"/>
      <c r="CK10" s="1125"/>
      <c r="CL10" s="1125"/>
      <c r="CM10" s="1125"/>
      <c r="CN10" s="1125"/>
      <c r="CO10" s="1125"/>
      <c r="CP10" s="1125"/>
      <c r="CQ10" s="1144"/>
      <c r="CR10" s="1144"/>
      <c r="CS10" s="1144"/>
      <c r="CT10" s="1144"/>
      <c r="CU10" s="1144"/>
      <c r="CV10" s="1144"/>
      <c r="CW10" s="1144"/>
      <c r="CX10" s="1144"/>
      <c r="CY10" s="1144"/>
      <c r="CZ10" s="1144"/>
      <c r="DA10" s="1144"/>
      <c r="DB10" s="1144"/>
      <c r="DC10" s="1144"/>
      <c r="DD10" s="1144"/>
      <c r="DE10" s="1144"/>
      <c r="DF10" s="1144"/>
      <c r="DG10" s="1144"/>
      <c r="DH10" s="1144"/>
      <c r="DI10" s="1144"/>
      <c r="DJ10" s="1144"/>
      <c r="DK10" s="1144"/>
      <c r="DL10" s="1144"/>
      <c r="DM10" s="1144"/>
      <c r="DN10" s="1144"/>
      <c r="DO10" s="1144"/>
      <c r="DP10" s="1144"/>
      <c r="DQ10" s="1144"/>
      <c r="DR10" s="1144"/>
      <c r="DS10" s="1144"/>
      <c r="DT10" s="1144"/>
      <c r="DU10" s="1144"/>
      <c r="DV10" s="1144"/>
      <c r="DW10" s="1144"/>
      <c r="DX10" s="1144"/>
      <c r="DY10" s="1144"/>
      <c r="DZ10" s="1144"/>
      <c r="EA10" s="1144"/>
      <c r="EB10" s="1144"/>
      <c r="EC10" s="1144"/>
      <c r="ED10" s="1144"/>
      <c r="EE10" s="1144"/>
      <c r="EF10" s="1144"/>
      <c r="EG10" s="1144"/>
      <c r="EH10" s="1144"/>
      <c r="EI10" s="1144"/>
      <c r="EJ10" s="1144"/>
      <c r="EK10" s="1144"/>
      <c r="EL10" s="1144"/>
      <c r="EM10" s="1144"/>
      <c r="EN10" s="1144"/>
      <c r="EO10" s="1144"/>
      <c r="EP10" s="1144"/>
      <c r="EQ10" s="1144"/>
      <c r="ER10" s="1144"/>
      <c r="ES10" s="1144"/>
      <c r="ET10" s="1144"/>
      <c r="EU10" s="1144"/>
      <c r="EV10" s="1144"/>
      <c r="EW10" s="1144"/>
      <c r="EX10" s="1144"/>
      <c r="EY10" s="1144"/>
      <c r="EZ10" s="1144"/>
      <c r="FA10" s="1144"/>
      <c r="FB10" s="1144"/>
      <c r="FC10" s="1144"/>
      <c r="FD10" s="1144"/>
      <c r="FE10" s="1144"/>
      <c r="FF10" s="1144"/>
      <c r="FG10" s="1144"/>
      <c r="FH10" s="1144"/>
      <c r="FI10" s="1144"/>
      <c r="FJ10" s="1144"/>
      <c r="FK10" s="1144"/>
      <c r="FL10" s="1144"/>
      <c r="FM10" s="1144"/>
      <c r="FN10" s="1144"/>
      <c r="FO10" s="1144"/>
      <c r="FP10" s="1144"/>
      <c r="FQ10" s="1144"/>
      <c r="FR10" s="1144"/>
      <c r="FS10" s="1144"/>
      <c r="FT10" s="1144"/>
      <c r="FU10" s="1144"/>
      <c r="FV10" s="1144"/>
      <c r="FW10" s="1144"/>
      <c r="FX10" s="1144"/>
      <c r="FY10" s="1144"/>
      <c r="FZ10" s="1144"/>
      <c r="GA10" s="1144"/>
      <c r="GB10" s="1144"/>
      <c r="GC10" s="1144"/>
      <c r="GD10" s="1144"/>
      <c r="GE10" s="1144"/>
      <c r="GF10" s="1144"/>
      <c r="GG10" s="1144"/>
      <c r="GH10" s="1144"/>
      <c r="GI10" s="1144"/>
      <c r="GJ10" s="1144"/>
      <c r="GK10" s="1144"/>
      <c r="GL10" s="1144"/>
      <c r="GM10" s="1144"/>
      <c r="GN10" s="1144"/>
      <c r="GO10" s="1144"/>
      <c r="GP10" s="1144"/>
      <c r="GQ10" s="1144"/>
      <c r="GR10" s="1144"/>
      <c r="GS10" s="1144"/>
      <c r="GT10" s="1144"/>
      <c r="GU10" s="1144"/>
      <c r="GV10" s="1144"/>
      <c r="GW10" s="1144"/>
      <c r="GX10" s="1144"/>
      <c r="GY10" s="1144"/>
      <c r="GZ10" s="1144"/>
      <c r="HA10" s="1144"/>
      <c r="HB10" s="1144"/>
      <c r="HC10" s="1144"/>
      <c r="HD10" s="1144"/>
      <c r="HE10" s="1144"/>
      <c r="HF10" s="1144"/>
      <c r="HG10" s="1144"/>
      <c r="HH10" s="1144"/>
      <c r="HI10" s="1144"/>
      <c r="HJ10" s="1144"/>
      <c r="HK10" s="1144"/>
      <c r="HL10" s="1144"/>
      <c r="HM10" s="1144"/>
      <c r="HN10" s="1144"/>
      <c r="HO10" s="1144"/>
      <c r="HP10" s="1144"/>
      <c r="HQ10" s="1144"/>
      <c r="HR10" s="1144"/>
      <c r="HS10" s="1144"/>
      <c r="HT10" s="1144"/>
      <c r="HU10" s="1144"/>
      <c r="HV10" s="1144"/>
      <c r="HW10" s="1144"/>
      <c r="HX10" s="1144"/>
      <c r="HY10" s="1144"/>
      <c r="HZ10" s="1144"/>
      <c r="IA10" s="1144"/>
      <c r="IB10" s="1144"/>
      <c r="IC10" s="1144"/>
      <c r="ID10" s="1144"/>
      <c r="IE10" s="1144"/>
      <c r="IF10" s="1144"/>
      <c r="IG10" s="1144"/>
      <c r="IH10" s="1144"/>
      <c r="II10" s="1144"/>
      <c r="IJ10" s="1144"/>
      <c r="IK10" s="1144"/>
      <c r="IL10" s="1144"/>
      <c r="IM10" s="1144"/>
      <c r="IN10" s="1144"/>
      <c r="IO10" s="1144"/>
      <c r="IP10" s="1144"/>
      <c r="IQ10" s="1144"/>
      <c r="IR10" s="1144"/>
      <c r="IS10" s="1144"/>
      <c r="IT10" s="1144"/>
      <c r="IU10" s="1144"/>
      <c r="IV10" s="1144"/>
      <c r="IW10" s="1144"/>
      <c r="IX10" s="1144"/>
      <c r="IY10" s="1144"/>
      <c r="IZ10" s="1144"/>
      <c r="JA10" s="1144"/>
      <c r="JB10" s="1144"/>
      <c r="JC10" s="1144"/>
      <c r="JD10" s="1144"/>
      <c r="JE10" s="1144"/>
      <c r="JF10" s="1144"/>
      <c r="JG10" s="1144"/>
      <c r="JH10" s="1144"/>
      <c r="JI10" s="1144"/>
      <c r="JJ10" s="1144"/>
      <c r="JK10" s="1144"/>
      <c r="JL10" s="1144"/>
      <c r="JM10" s="1144"/>
      <c r="JN10" s="1144"/>
      <c r="JO10" s="1144"/>
      <c r="JP10" s="1144"/>
      <c r="JQ10" s="1144"/>
      <c r="JR10" s="1144"/>
      <c r="JS10" s="1144"/>
    </row>
    <row r="11" spans="1:279" ht="39.9" customHeight="1" x14ac:dyDescent="0.25">
      <c r="A11" s="1128"/>
      <c r="B11" s="1146" t="s">
        <v>611</v>
      </c>
      <c r="C11" s="1147" t="s">
        <v>607</v>
      </c>
      <c r="D11" s="1148"/>
      <c r="E11" s="1148"/>
      <c r="F11" s="1148"/>
      <c r="G11" s="1148"/>
      <c r="H11" s="1148"/>
      <c r="I11" s="1154" t="s">
        <v>610</v>
      </c>
      <c r="J11" s="1150"/>
      <c r="K11" s="1132"/>
    </row>
    <row r="12" spans="1:279" s="1145" customFormat="1" ht="9.9" customHeight="1" x14ac:dyDescent="0.2">
      <c r="A12" s="1139"/>
      <c r="B12" s="1155"/>
      <c r="C12" s="1152"/>
      <c r="D12" s="1142"/>
      <c r="E12" s="1142"/>
      <c r="F12" s="1142"/>
      <c r="G12" s="1142"/>
      <c r="H12" s="1142"/>
      <c r="I12" s="1142"/>
      <c r="J12" s="1143"/>
      <c r="K12" s="1132"/>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1125"/>
      <c r="AK12" s="1125"/>
      <c r="AL12" s="1125"/>
      <c r="AM12" s="1125"/>
      <c r="AN12" s="1125"/>
      <c r="AO12" s="1125"/>
      <c r="AP12" s="1125"/>
      <c r="AQ12" s="1125"/>
      <c r="AR12" s="1125"/>
      <c r="AS12" s="1125"/>
      <c r="AT12" s="1125"/>
      <c r="AU12" s="1125"/>
      <c r="AV12" s="1125"/>
      <c r="AW12" s="1125"/>
      <c r="AX12" s="1125"/>
      <c r="AY12" s="1125"/>
      <c r="AZ12" s="1125"/>
      <c r="BA12" s="1125"/>
      <c r="BB12" s="1125"/>
      <c r="BC12" s="1125"/>
      <c r="BD12" s="1125"/>
      <c r="BE12" s="1125"/>
      <c r="BF12" s="1125"/>
      <c r="BG12" s="1125"/>
      <c r="BH12" s="1125"/>
      <c r="BI12" s="1125"/>
      <c r="BJ12" s="1125"/>
      <c r="BK12" s="1125"/>
      <c r="BL12" s="1125"/>
      <c r="BM12" s="1125"/>
      <c r="BN12" s="1125"/>
      <c r="BO12" s="1125"/>
      <c r="BP12" s="1125"/>
      <c r="BQ12" s="1125"/>
      <c r="BR12" s="1125"/>
      <c r="BS12" s="1125"/>
      <c r="BT12" s="1125"/>
      <c r="BU12" s="1125"/>
      <c r="BV12" s="1125"/>
      <c r="BW12" s="1125"/>
      <c r="BX12" s="1125"/>
      <c r="BY12" s="1125"/>
      <c r="BZ12" s="1125"/>
      <c r="CA12" s="1125"/>
      <c r="CB12" s="1125"/>
      <c r="CC12" s="1125"/>
      <c r="CD12" s="1125"/>
      <c r="CE12" s="1125"/>
      <c r="CF12" s="1125"/>
      <c r="CG12" s="1125"/>
      <c r="CH12" s="1125"/>
      <c r="CI12" s="1125"/>
      <c r="CJ12" s="1125"/>
      <c r="CK12" s="1125"/>
      <c r="CL12" s="1125"/>
      <c r="CM12" s="1125"/>
      <c r="CN12" s="1125"/>
      <c r="CO12" s="1125"/>
      <c r="CP12" s="1125"/>
      <c r="CQ12" s="1144"/>
      <c r="CR12" s="1144"/>
      <c r="CS12" s="1144"/>
      <c r="CT12" s="1144"/>
      <c r="CU12" s="1144"/>
      <c r="CV12" s="1144"/>
      <c r="CW12" s="1144"/>
      <c r="CX12" s="1144"/>
      <c r="CY12" s="1144"/>
      <c r="CZ12" s="1144"/>
      <c r="DA12" s="1144"/>
      <c r="DB12" s="1144"/>
      <c r="DC12" s="1144"/>
      <c r="DD12" s="1144"/>
      <c r="DE12" s="1144"/>
      <c r="DF12" s="1144"/>
      <c r="DG12" s="1144"/>
      <c r="DH12" s="1144"/>
      <c r="DI12" s="1144"/>
      <c r="DJ12" s="1144"/>
      <c r="DK12" s="1144"/>
      <c r="DL12" s="1144"/>
      <c r="DM12" s="1144"/>
      <c r="DN12" s="1144"/>
      <c r="DO12" s="1144"/>
      <c r="DP12" s="1144"/>
      <c r="DQ12" s="1144"/>
      <c r="DR12" s="1144"/>
      <c r="DS12" s="1144"/>
      <c r="DT12" s="1144"/>
      <c r="DU12" s="1144"/>
      <c r="DV12" s="1144"/>
      <c r="DW12" s="1144"/>
      <c r="DX12" s="1144"/>
      <c r="DY12" s="1144"/>
      <c r="DZ12" s="1144"/>
      <c r="EA12" s="1144"/>
      <c r="EB12" s="1144"/>
      <c r="EC12" s="1144"/>
      <c r="ED12" s="1144"/>
      <c r="EE12" s="1144"/>
      <c r="EF12" s="1144"/>
      <c r="EG12" s="1144"/>
      <c r="EH12" s="1144"/>
      <c r="EI12" s="1144"/>
      <c r="EJ12" s="1144"/>
      <c r="EK12" s="1144"/>
      <c r="EL12" s="1144"/>
      <c r="EM12" s="1144"/>
      <c r="EN12" s="1144"/>
      <c r="EO12" s="1144"/>
      <c r="EP12" s="1144"/>
      <c r="EQ12" s="1144"/>
      <c r="ER12" s="1144"/>
      <c r="ES12" s="1144"/>
      <c r="ET12" s="1144"/>
      <c r="EU12" s="1144"/>
      <c r="EV12" s="1144"/>
      <c r="EW12" s="1144"/>
      <c r="EX12" s="1144"/>
      <c r="EY12" s="1144"/>
      <c r="EZ12" s="1144"/>
      <c r="FA12" s="1144"/>
      <c r="FB12" s="1144"/>
      <c r="FC12" s="1144"/>
      <c r="FD12" s="1144"/>
      <c r="FE12" s="1144"/>
      <c r="FF12" s="1144"/>
      <c r="FG12" s="1144"/>
      <c r="FH12" s="1144"/>
      <c r="FI12" s="1144"/>
      <c r="FJ12" s="1144"/>
      <c r="FK12" s="1144"/>
      <c r="FL12" s="1144"/>
      <c r="FM12" s="1144"/>
      <c r="FN12" s="1144"/>
      <c r="FO12" s="1144"/>
      <c r="FP12" s="1144"/>
      <c r="FQ12" s="1144"/>
      <c r="FR12" s="1144"/>
      <c r="FS12" s="1144"/>
      <c r="FT12" s="1144"/>
      <c r="FU12" s="1144"/>
      <c r="FV12" s="1144"/>
      <c r="FW12" s="1144"/>
      <c r="FX12" s="1144"/>
      <c r="FY12" s="1144"/>
      <c r="FZ12" s="1144"/>
      <c r="GA12" s="1144"/>
      <c r="GB12" s="1144"/>
      <c r="GC12" s="1144"/>
      <c r="GD12" s="1144"/>
      <c r="GE12" s="1144"/>
      <c r="GF12" s="1144"/>
      <c r="GG12" s="1144"/>
      <c r="GH12" s="1144"/>
      <c r="GI12" s="1144"/>
      <c r="GJ12" s="1144"/>
      <c r="GK12" s="1144"/>
      <c r="GL12" s="1144"/>
      <c r="GM12" s="1144"/>
      <c r="GN12" s="1144"/>
      <c r="GO12" s="1144"/>
      <c r="GP12" s="1144"/>
      <c r="GQ12" s="1144"/>
      <c r="GR12" s="1144"/>
      <c r="GS12" s="1144"/>
      <c r="GT12" s="1144"/>
      <c r="GU12" s="1144"/>
      <c r="GV12" s="1144"/>
      <c r="GW12" s="1144"/>
      <c r="GX12" s="1144"/>
      <c r="GY12" s="1144"/>
      <c r="GZ12" s="1144"/>
      <c r="HA12" s="1144"/>
      <c r="HB12" s="1144"/>
      <c r="HC12" s="1144"/>
      <c r="HD12" s="1144"/>
      <c r="HE12" s="1144"/>
      <c r="HF12" s="1144"/>
      <c r="HG12" s="1144"/>
      <c r="HH12" s="1144"/>
      <c r="HI12" s="1144"/>
      <c r="HJ12" s="1144"/>
      <c r="HK12" s="1144"/>
      <c r="HL12" s="1144"/>
      <c r="HM12" s="1144"/>
      <c r="HN12" s="1144"/>
      <c r="HO12" s="1144"/>
      <c r="HP12" s="1144"/>
      <c r="HQ12" s="1144"/>
      <c r="HR12" s="1144"/>
      <c r="HS12" s="1144"/>
      <c r="HT12" s="1144"/>
      <c r="HU12" s="1144"/>
      <c r="HV12" s="1144"/>
      <c r="HW12" s="1144"/>
      <c r="HX12" s="1144"/>
      <c r="HY12" s="1144"/>
      <c r="HZ12" s="1144"/>
      <c r="IA12" s="1144"/>
      <c r="IB12" s="1144"/>
      <c r="IC12" s="1144"/>
      <c r="ID12" s="1144"/>
      <c r="IE12" s="1144"/>
      <c r="IF12" s="1144"/>
      <c r="IG12" s="1144"/>
      <c r="IH12" s="1144"/>
      <c r="II12" s="1144"/>
      <c r="IJ12" s="1144"/>
      <c r="IK12" s="1144"/>
      <c r="IL12" s="1144"/>
      <c r="IM12" s="1144"/>
      <c r="IN12" s="1144"/>
      <c r="IO12" s="1144"/>
      <c r="IP12" s="1144"/>
      <c r="IQ12" s="1144"/>
      <c r="IR12" s="1144"/>
      <c r="IS12" s="1144"/>
      <c r="IT12" s="1144"/>
      <c r="IU12" s="1144"/>
      <c r="IV12" s="1144"/>
      <c r="IW12" s="1144"/>
      <c r="IX12" s="1144"/>
      <c r="IY12" s="1144"/>
      <c r="IZ12" s="1144"/>
      <c r="JA12" s="1144"/>
      <c r="JB12" s="1144"/>
      <c r="JC12" s="1144"/>
      <c r="JD12" s="1144"/>
      <c r="JE12" s="1144"/>
      <c r="JF12" s="1144"/>
      <c r="JG12" s="1144"/>
      <c r="JH12" s="1144"/>
      <c r="JI12" s="1144"/>
      <c r="JJ12" s="1144"/>
      <c r="JK12" s="1144"/>
      <c r="JL12" s="1144"/>
      <c r="JM12" s="1144"/>
      <c r="JN12" s="1144"/>
      <c r="JO12" s="1144"/>
      <c r="JP12" s="1144"/>
      <c r="JQ12" s="1144"/>
      <c r="JR12" s="1144"/>
      <c r="JS12" s="1144"/>
    </row>
    <row r="13" spans="1:279" ht="39.9" customHeight="1" x14ac:dyDescent="0.25">
      <c r="A13" s="1128"/>
      <c r="B13" s="1146" t="s">
        <v>612</v>
      </c>
      <c r="C13" s="1147" t="s">
        <v>607</v>
      </c>
      <c r="D13" s="1148"/>
      <c r="E13" s="1148"/>
      <c r="F13" s="1148"/>
      <c r="G13" s="1148"/>
      <c r="H13" s="1148"/>
      <c r="I13" s="1149" t="s">
        <v>610</v>
      </c>
      <c r="J13" s="1150"/>
      <c r="K13" s="1132"/>
    </row>
    <row r="14" spans="1:279" s="1144" customFormat="1" ht="9.9" customHeight="1" x14ac:dyDescent="0.2">
      <c r="A14" s="1139"/>
      <c r="B14" s="1155"/>
      <c r="C14" s="1152"/>
      <c r="D14" s="1142"/>
      <c r="E14" s="1142"/>
      <c r="F14" s="1142"/>
      <c r="G14" s="1142"/>
      <c r="H14" s="1142"/>
      <c r="I14" s="1156"/>
      <c r="J14" s="1143"/>
      <c r="K14" s="1132"/>
      <c r="L14" s="1125"/>
      <c r="M14" s="1125"/>
      <c r="N14" s="1125"/>
      <c r="O14" s="1125"/>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5"/>
      <c r="AK14" s="1125"/>
      <c r="AL14" s="1125"/>
      <c r="AM14" s="1125"/>
      <c r="AN14" s="1125"/>
      <c r="AO14" s="1125"/>
      <c r="AP14" s="1125"/>
      <c r="AQ14" s="1125"/>
      <c r="AR14" s="1125"/>
      <c r="AS14" s="1125"/>
      <c r="AT14" s="1125"/>
      <c r="AU14" s="1125"/>
      <c r="AV14" s="1125"/>
      <c r="AW14" s="1125"/>
      <c r="AX14" s="1125"/>
      <c r="AY14" s="1125"/>
      <c r="AZ14" s="1125"/>
      <c r="BA14" s="1125"/>
      <c r="BB14" s="1125"/>
      <c r="BC14" s="1125"/>
      <c r="BD14" s="1125"/>
      <c r="BE14" s="1125"/>
      <c r="BF14" s="1125"/>
      <c r="BG14" s="1125"/>
      <c r="BH14" s="1125"/>
      <c r="BI14" s="1125"/>
      <c r="BJ14" s="1125"/>
      <c r="BK14" s="1125"/>
      <c r="BL14" s="1125"/>
      <c r="BM14" s="1125"/>
      <c r="BN14" s="1125"/>
      <c r="BO14" s="1125"/>
      <c r="BP14" s="1125"/>
      <c r="BQ14" s="1125"/>
      <c r="BR14" s="1125"/>
      <c r="BS14" s="1125"/>
      <c r="BT14" s="1125"/>
      <c r="BU14" s="1125"/>
      <c r="BV14" s="1125"/>
      <c r="BW14" s="1125"/>
      <c r="BX14" s="1125"/>
      <c r="BY14" s="1125"/>
      <c r="BZ14" s="1125"/>
      <c r="CA14" s="1125"/>
      <c r="CB14" s="1125"/>
      <c r="CC14" s="1125"/>
      <c r="CD14" s="1125"/>
      <c r="CE14" s="1125"/>
      <c r="CF14" s="1125"/>
      <c r="CG14" s="1125"/>
      <c r="CH14" s="1125"/>
      <c r="CI14" s="1125"/>
      <c r="CJ14" s="1125"/>
      <c r="CK14" s="1125"/>
      <c r="CL14" s="1125"/>
      <c r="CM14" s="1125"/>
      <c r="CN14" s="1125"/>
      <c r="CO14" s="1125"/>
      <c r="CP14" s="1125"/>
    </row>
    <row r="15" spans="1:279" ht="39.9" customHeight="1" x14ac:dyDescent="0.25">
      <c r="A15" s="1128"/>
      <c r="B15" s="1146" t="s">
        <v>613</v>
      </c>
      <c r="C15" s="1147" t="s">
        <v>607</v>
      </c>
      <c r="D15" s="1148"/>
      <c r="E15" s="1148"/>
      <c r="F15" s="1148"/>
      <c r="G15" s="1148"/>
      <c r="H15" s="1148"/>
      <c r="I15" s="1149" t="s">
        <v>610</v>
      </c>
      <c r="J15" s="1150"/>
      <c r="K15" s="1132"/>
    </row>
    <row r="16" spans="1:279" s="1144" customFormat="1" ht="9.9" customHeight="1" x14ac:dyDescent="0.2">
      <c r="A16" s="1139"/>
      <c r="B16" s="1155"/>
      <c r="C16" s="1152"/>
      <c r="D16" s="1142"/>
      <c r="E16" s="1142"/>
      <c r="F16" s="1142"/>
      <c r="G16" s="1142"/>
      <c r="H16" s="1142"/>
      <c r="I16" s="1156"/>
      <c r="J16" s="1143"/>
      <c r="K16" s="1132"/>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5"/>
      <c r="BD16" s="1125"/>
      <c r="BE16" s="1125"/>
      <c r="BF16" s="1125"/>
      <c r="BG16" s="1125"/>
      <c r="BH16" s="1125"/>
      <c r="BI16" s="1125"/>
      <c r="BJ16" s="1125"/>
      <c r="BK16" s="1125"/>
      <c r="BL16" s="1125"/>
      <c r="BM16" s="1125"/>
      <c r="BN16" s="1125"/>
      <c r="BO16" s="1125"/>
      <c r="BP16" s="1125"/>
      <c r="BQ16" s="1125"/>
      <c r="BR16" s="1125"/>
      <c r="BS16" s="1125"/>
      <c r="BT16" s="1125"/>
      <c r="BU16" s="1125"/>
      <c r="BV16" s="1125"/>
      <c r="BW16" s="1125"/>
      <c r="BX16" s="1125"/>
      <c r="BY16" s="1125"/>
      <c r="BZ16" s="1125"/>
      <c r="CA16" s="1125"/>
      <c r="CB16" s="1125"/>
      <c r="CC16" s="1125"/>
      <c r="CD16" s="1125"/>
      <c r="CE16" s="1125"/>
      <c r="CF16" s="1125"/>
      <c r="CG16" s="1125"/>
      <c r="CH16" s="1125"/>
      <c r="CI16" s="1125"/>
      <c r="CJ16" s="1125"/>
      <c r="CK16" s="1125"/>
      <c r="CL16" s="1125"/>
      <c r="CM16" s="1125"/>
      <c r="CN16" s="1125"/>
      <c r="CO16" s="1125"/>
      <c r="CP16" s="1125"/>
    </row>
    <row r="17" spans="1:94" ht="60" customHeight="1" x14ac:dyDescent="0.25">
      <c r="A17" s="1128"/>
      <c r="B17" s="1146" t="s">
        <v>614</v>
      </c>
      <c r="C17" s="1147" t="s">
        <v>607</v>
      </c>
      <c r="D17" s="1148"/>
      <c r="E17" s="1148"/>
      <c r="F17" s="1148"/>
      <c r="G17" s="1148"/>
      <c r="H17" s="1148"/>
      <c r="I17" s="1149" t="s">
        <v>610</v>
      </c>
      <c r="J17" s="1150"/>
      <c r="K17" s="1132"/>
    </row>
    <row r="18" spans="1:94" s="1144" customFormat="1" ht="9.9" customHeight="1" x14ac:dyDescent="0.2">
      <c r="A18" s="1139"/>
      <c r="B18" s="1155"/>
      <c r="C18" s="1157"/>
      <c r="D18" s="1158"/>
      <c r="E18" s="1158"/>
      <c r="F18" s="1158"/>
      <c r="G18" s="1158"/>
      <c r="H18" s="1158"/>
      <c r="I18" s="1158"/>
      <c r="J18" s="1159"/>
      <c r="K18" s="1132"/>
      <c r="L18" s="1125"/>
      <c r="M18" s="1125"/>
      <c r="N18" s="1125"/>
      <c r="O18" s="1125"/>
      <c r="P18" s="1125"/>
      <c r="Q18" s="1125"/>
      <c r="R18" s="1125"/>
      <c r="S18" s="1125"/>
      <c r="T18" s="1125"/>
      <c r="U18" s="1125"/>
      <c r="V18" s="1125"/>
      <c r="W18" s="1125"/>
      <c r="X18" s="1125"/>
      <c r="Y18" s="1125"/>
      <c r="Z18" s="1125"/>
      <c r="AA18" s="1125"/>
      <c r="AB18" s="1125"/>
      <c r="AC18" s="1125"/>
      <c r="AD18" s="1125"/>
      <c r="AE18" s="1125"/>
      <c r="AF18" s="1125"/>
      <c r="AG18" s="1125"/>
      <c r="AH18" s="1125"/>
      <c r="AI18" s="1125"/>
      <c r="AJ18" s="1125"/>
      <c r="AK18" s="1125"/>
      <c r="AL18" s="1125"/>
      <c r="AM18" s="1125"/>
      <c r="AN18" s="1125"/>
      <c r="AO18" s="1125"/>
      <c r="AP18" s="1125"/>
      <c r="AQ18" s="1125"/>
      <c r="AR18" s="1125"/>
      <c r="AS18" s="1125"/>
      <c r="AT18" s="1125"/>
      <c r="AU18" s="1125"/>
      <c r="AV18" s="1125"/>
      <c r="AW18" s="1125"/>
      <c r="AX18" s="1125"/>
      <c r="AY18" s="1125"/>
      <c r="AZ18" s="1125"/>
      <c r="BA18" s="1125"/>
      <c r="BB18" s="1125"/>
      <c r="BC18" s="1125"/>
      <c r="BD18" s="1125"/>
      <c r="BE18" s="1125"/>
      <c r="BF18" s="1125"/>
      <c r="BG18" s="1125"/>
      <c r="BH18" s="1125"/>
      <c r="BI18" s="1125"/>
      <c r="BJ18" s="1125"/>
      <c r="BK18" s="1125"/>
      <c r="BL18" s="1125"/>
      <c r="BM18" s="1125"/>
      <c r="BN18" s="1125"/>
      <c r="BO18" s="1125"/>
      <c r="BP18" s="1125"/>
      <c r="BQ18" s="1125"/>
      <c r="BR18" s="1125"/>
      <c r="BS18" s="1125"/>
      <c r="BT18" s="1125"/>
      <c r="BU18" s="1125"/>
      <c r="BV18" s="1125"/>
      <c r="BW18" s="1125"/>
      <c r="BX18" s="1125"/>
      <c r="BY18" s="1125"/>
      <c r="BZ18" s="1125"/>
      <c r="CA18" s="1125"/>
      <c r="CB18" s="1125"/>
      <c r="CC18" s="1125"/>
      <c r="CD18" s="1125"/>
      <c r="CE18" s="1125"/>
      <c r="CF18" s="1125"/>
      <c r="CG18" s="1125"/>
      <c r="CH18" s="1125"/>
      <c r="CI18" s="1125"/>
      <c r="CJ18" s="1125"/>
      <c r="CK18" s="1125"/>
      <c r="CL18" s="1125"/>
      <c r="CM18" s="1125"/>
      <c r="CN18" s="1125"/>
      <c r="CO18" s="1125"/>
      <c r="CP18" s="1125"/>
    </row>
    <row r="19" spans="1:94" ht="39.9" customHeight="1" x14ac:dyDescent="0.25">
      <c r="A19" s="1128"/>
      <c r="B19" s="1146" t="s">
        <v>615</v>
      </c>
      <c r="C19" s="1160"/>
      <c r="D19" s="1160"/>
      <c r="E19" s="1160"/>
      <c r="F19" s="1160"/>
      <c r="G19" s="1160"/>
      <c r="H19" s="1160"/>
      <c r="I19" s="1160"/>
      <c r="J19" s="1161"/>
      <c r="K19" s="1132"/>
    </row>
    <row r="20" spans="1:94" s="1144" customFormat="1" ht="9.9" customHeight="1" x14ac:dyDescent="0.2">
      <c r="A20" s="1139"/>
      <c r="B20" s="1155"/>
      <c r="C20" s="1157"/>
      <c r="D20" s="1158"/>
      <c r="E20" s="1158"/>
      <c r="F20" s="1158"/>
      <c r="G20" s="1158"/>
      <c r="H20" s="1158"/>
      <c r="I20" s="1158"/>
      <c r="J20" s="1159"/>
      <c r="K20" s="1132"/>
      <c r="L20" s="1125"/>
      <c r="M20" s="1125"/>
      <c r="N20" s="1125"/>
      <c r="O20" s="1125"/>
      <c r="P20" s="1125"/>
      <c r="Q20" s="1125"/>
      <c r="R20" s="1125"/>
      <c r="S20" s="1125"/>
      <c r="T20" s="1125"/>
      <c r="U20" s="1125"/>
      <c r="V20" s="1125"/>
      <c r="W20" s="1125"/>
      <c r="X20" s="1125"/>
      <c r="Y20" s="1125"/>
      <c r="Z20" s="1125"/>
      <c r="AA20" s="1125"/>
      <c r="AB20" s="1125"/>
      <c r="AC20" s="1125"/>
      <c r="AD20" s="1125"/>
      <c r="AE20" s="1125"/>
      <c r="AF20" s="1125"/>
      <c r="AG20" s="1125"/>
      <c r="AH20" s="1125"/>
      <c r="AI20" s="1125"/>
      <c r="AJ20" s="1125"/>
      <c r="AK20" s="1125"/>
      <c r="AL20" s="1125"/>
      <c r="AM20" s="1125"/>
      <c r="AN20" s="1125"/>
      <c r="AO20" s="1125"/>
      <c r="AP20" s="1125"/>
      <c r="AQ20" s="1125"/>
      <c r="AR20" s="1125"/>
      <c r="AS20" s="1125"/>
      <c r="AT20" s="1125"/>
      <c r="AU20" s="1125"/>
      <c r="AV20" s="1125"/>
      <c r="AW20" s="1125"/>
      <c r="AX20" s="1125"/>
      <c r="AY20" s="1125"/>
      <c r="AZ20" s="1125"/>
      <c r="BA20" s="1125"/>
      <c r="BB20" s="1125"/>
      <c r="BC20" s="1125"/>
      <c r="BD20" s="1125"/>
      <c r="BE20" s="1125"/>
      <c r="BF20" s="1125"/>
      <c r="BG20" s="1125"/>
      <c r="BH20" s="1125"/>
      <c r="BI20" s="1125"/>
      <c r="BJ20" s="1125"/>
      <c r="BK20" s="1125"/>
      <c r="BL20" s="1125"/>
      <c r="BM20" s="1125"/>
      <c r="BN20" s="1125"/>
      <c r="BO20" s="1125"/>
      <c r="BP20" s="1125"/>
      <c r="BQ20" s="1125"/>
      <c r="BR20" s="1125"/>
      <c r="BS20" s="1125"/>
      <c r="BT20" s="1125"/>
      <c r="BU20" s="1125"/>
      <c r="BV20" s="1125"/>
      <c r="BW20" s="1125"/>
      <c r="BX20" s="1125"/>
      <c r="BY20" s="1125"/>
      <c r="BZ20" s="1125"/>
      <c r="CA20" s="1125"/>
      <c r="CB20" s="1125"/>
      <c r="CC20" s="1125"/>
      <c r="CD20" s="1125"/>
      <c r="CE20" s="1125"/>
      <c r="CF20" s="1125"/>
      <c r="CG20" s="1125"/>
      <c r="CH20" s="1125"/>
      <c r="CI20" s="1125"/>
      <c r="CJ20" s="1125"/>
      <c r="CK20" s="1125"/>
      <c r="CL20" s="1125"/>
      <c r="CM20" s="1125"/>
      <c r="CN20" s="1125"/>
      <c r="CO20" s="1125"/>
      <c r="CP20" s="1125"/>
    </row>
    <row r="21" spans="1:94" ht="57" customHeight="1" x14ac:dyDescent="0.25">
      <c r="A21" s="1128"/>
      <c r="B21" s="1146" t="s">
        <v>616</v>
      </c>
      <c r="C21" s="1162"/>
      <c r="D21" s="1162"/>
      <c r="E21" s="1162"/>
      <c r="F21" s="1162"/>
      <c r="G21" s="1162"/>
      <c r="H21" s="1162"/>
      <c r="I21" s="1162"/>
      <c r="J21" s="1163"/>
      <c r="K21" s="1132"/>
    </row>
    <row r="22" spans="1:94" s="1144" customFormat="1" ht="9.9" customHeight="1" x14ac:dyDescent="0.2">
      <c r="A22" s="1139"/>
      <c r="B22" s="1155"/>
      <c r="C22" s="1157"/>
      <c r="D22" s="1158"/>
      <c r="E22" s="1158"/>
      <c r="F22" s="1158"/>
      <c r="G22" s="1158"/>
      <c r="H22" s="1158"/>
      <c r="I22" s="1158"/>
      <c r="J22" s="1159"/>
      <c r="K22" s="1132"/>
      <c r="L22" s="1125"/>
      <c r="M22" s="1125"/>
      <c r="N22" s="1125"/>
      <c r="O22" s="1125"/>
      <c r="P22" s="1125"/>
      <c r="Q22" s="1125"/>
      <c r="R22" s="1125"/>
      <c r="S22" s="1125"/>
      <c r="T22" s="1125"/>
      <c r="U22" s="1125"/>
      <c r="V22" s="1125"/>
      <c r="W22" s="1125"/>
      <c r="X22" s="1125"/>
      <c r="Y22" s="1125"/>
      <c r="Z22" s="1125"/>
      <c r="AA22" s="1125"/>
      <c r="AB22" s="1125"/>
      <c r="AC22" s="1125"/>
      <c r="AD22" s="1125"/>
      <c r="AE22" s="1125"/>
      <c r="AF22" s="1125"/>
      <c r="AG22" s="1125"/>
      <c r="AH22" s="1125"/>
      <c r="AI22" s="1125"/>
      <c r="AJ22" s="1125"/>
      <c r="AK22" s="1125"/>
      <c r="AL22" s="1125"/>
      <c r="AM22" s="1125"/>
      <c r="AN22" s="1125"/>
      <c r="AO22" s="1125"/>
      <c r="AP22" s="1125"/>
      <c r="AQ22" s="1125"/>
      <c r="AR22" s="1125"/>
      <c r="AS22" s="1125"/>
      <c r="AT22" s="1125"/>
      <c r="AU22" s="1125"/>
      <c r="AV22" s="1125"/>
      <c r="AW22" s="1125"/>
      <c r="AX22" s="1125"/>
      <c r="AY22" s="1125"/>
      <c r="AZ22" s="1125"/>
      <c r="BA22" s="1125"/>
      <c r="BB22" s="1125"/>
      <c r="BC22" s="1125"/>
      <c r="BD22" s="1125"/>
      <c r="BE22" s="1125"/>
      <c r="BF22" s="1125"/>
      <c r="BG22" s="1125"/>
      <c r="BH22" s="1125"/>
      <c r="BI22" s="1125"/>
      <c r="BJ22" s="1125"/>
      <c r="BK22" s="1125"/>
      <c r="BL22" s="1125"/>
      <c r="BM22" s="1125"/>
      <c r="BN22" s="1125"/>
      <c r="BO22" s="1125"/>
      <c r="BP22" s="1125"/>
      <c r="BQ22" s="1125"/>
      <c r="BR22" s="1125"/>
      <c r="BS22" s="1125"/>
      <c r="BT22" s="1125"/>
      <c r="BU22" s="1125"/>
      <c r="BV22" s="1125"/>
      <c r="BW22" s="1125"/>
      <c r="BX22" s="1125"/>
      <c r="BY22" s="1125"/>
      <c r="BZ22" s="1125"/>
      <c r="CA22" s="1125"/>
      <c r="CB22" s="1125"/>
      <c r="CC22" s="1125"/>
      <c r="CD22" s="1125"/>
      <c r="CE22" s="1125"/>
      <c r="CF22" s="1125"/>
      <c r="CG22" s="1125"/>
      <c r="CH22" s="1125"/>
      <c r="CI22" s="1125"/>
      <c r="CJ22" s="1125"/>
      <c r="CK22" s="1125"/>
      <c r="CL22" s="1125"/>
      <c r="CM22" s="1125"/>
      <c r="CN22" s="1125"/>
      <c r="CO22" s="1125"/>
      <c r="CP22" s="1125"/>
    </row>
    <row r="23" spans="1:94" ht="39.9" customHeight="1" x14ac:dyDescent="0.25">
      <c r="A23" s="1128"/>
      <c r="B23" s="1146" t="s">
        <v>617</v>
      </c>
      <c r="C23" s="1162"/>
      <c r="D23" s="1162"/>
      <c r="E23" s="1162"/>
      <c r="F23" s="1162"/>
      <c r="G23" s="1162"/>
      <c r="H23" s="1162"/>
      <c r="I23" s="1162"/>
      <c r="J23" s="1163"/>
      <c r="K23" s="1132"/>
    </row>
    <row r="24" spans="1:94" s="1144" customFormat="1" ht="9.9" customHeight="1" x14ac:dyDescent="0.2">
      <c r="A24" s="1139"/>
      <c r="B24" s="1155"/>
      <c r="C24" s="1157"/>
      <c r="D24" s="1158"/>
      <c r="E24" s="1158"/>
      <c r="F24" s="1158"/>
      <c r="G24" s="1158"/>
      <c r="H24" s="1158"/>
      <c r="I24" s="1158"/>
      <c r="J24" s="1159"/>
      <c r="K24" s="1132"/>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1125"/>
      <c r="BA24" s="1125"/>
      <c r="BB24" s="1125"/>
      <c r="BC24" s="1125"/>
      <c r="BD24" s="1125"/>
      <c r="BE24" s="1125"/>
      <c r="BF24" s="1125"/>
      <c r="BG24" s="1125"/>
      <c r="BH24" s="1125"/>
      <c r="BI24" s="1125"/>
      <c r="BJ24" s="1125"/>
      <c r="BK24" s="1125"/>
      <c r="BL24" s="1125"/>
      <c r="BM24" s="1125"/>
      <c r="BN24" s="1125"/>
      <c r="BO24" s="1125"/>
      <c r="BP24" s="1125"/>
      <c r="BQ24" s="1125"/>
      <c r="BR24" s="1125"/>
      <c r="BS24" s="1125"/>
      <c r="BT24" s="1125"/>
      <c r="BU24" s="1125"/>
      <c r="BV24" s="1125"/>
      <c r="BW24" s="1125"/>
      <c r="BX24" s="1125"/>
      <c r="BY24" s="1125"/>
      <c r="BZ24" s="1125"/>
      <c r="CA24" s="1125"/>
      <c r="CB24" s="1125"/>
      <c r="CC24" s="1125"/>
      <c r="CD24" s="1125"/>
      <c r="CE24" s="1125"/>
      <c r="CF24" s="1125"/>
      <c r="CG24" s="1125"/>
      <c r="CH24" s="1125"/>
      <c r="CI24" s="1125"/>
      <c r="CJ24" s="1125"/>
      <c r="CK24" s="1125"/>
      <c r="CL24" s="1125"/>
      <c r="CM24" s="1125"/>
      <c r="CN24" s="1125"/>
      <c r="CO24" s="1125"/>
      <c r="CP24" s="1125"/>
    </row>
    <row r="25" spans="1:94" s="1167" customFormat="1" ht="39.9" customHeight="1" x14ac:dyDescent="0.2">
      <c r="A25" s="1164"/>
      <c r="B25" s="1146" t="s">
        <v>618</v>
      </c>
      <c r="C25" s="1165"/>
      <c r="D25" s="1165"/>
      <c r="E25" s="1165"/>
      <c r="F25" s="1165"/>
      <c r="G25" s="1165"/>
      <c r="H25" s="1165"/>
      <c r="I25" s="1165"/>
      <c r="J25" s="1166"/>
      <c r="K25" s="1132"/>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1125"/>
      <c r="BK25" s="1125"/>
      <c r="BL25" s="1125"/>
      <c r="BM25" s="1125"/>
      <c r="BN25" s="1125"/>
      <c r="BO25" s="1125"/>
      <c r="BP25" s="1125"/>
      <c r="BQ25" s="1125"/>
      <c r="BR25" s="1125"/>
      <c r="BS25" s="1125"/>
      <c r="BT25" s="1125"/>
      <c r="BU25" s="1125"/>
      <c r="BV25" s="1125"/>
      <c r="BW25" s="1125"/>
      <c r="BX25" s="1125"/>
      <c r="BY25" s="1125"/>
      <c r="BZ25" s="1125"/>
      <c r="CA25" s="1125"/>
      <c r="CB25" s="1125"/>
      <c r="CC25" s="1125"/>
      <c r="CD25" s="1125"/>
      <c r="CE25" s="1125"/>
      <c r="CF25" s="1125"/>
      <c r="CG25" s="1125"/>
      <c r="CH25" s="1125"/>
      <c r="CI25" s="1125"/>
      <c r="CJ25" s="1125"/>
      <c r="CK25" s="1125"/>
      <c r="CL25" s="1125"/>
      <c r="CM25" s="1125"/>
      <c r="CN25" s="1125"/>
      <c r="CO25" s="1125"/>
      <c r="CP25" s="1125"/>
    </row>
    <row r="26" spans="1:94" s="1144" customFormat="1" ht="9.9" customHeight="1" x14ac:dyDescent="0.2">
      <c r="A26" s="1139"/>
      <c r="B26" s="1155"/>
      <c r="C26" s="1157"/>
      <c r="D26" s="1158"/>
      <c r="E26" s="1158"/>
      <c r="F26" s="1158"/>
      <c r="G26" s="1158"/>
      <c r="H26" s="1158"/>
      <c r="I26" s="1158"/>
      <c r="J26" s="1159"/>
      <c r="K26" s="1132"/>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1125"/>
      <c r="AU26" s="1125"/>
      <c r="AV26" s="1125"/>
      <c r="AW26" s="1125"/>
      <c r="AX26" s="1125"/>
      <c r="AY26" s="1125"/>
      <c r="AZ26" s="1125"/>
      <c r="BA26" s="1125"/>
      <c r="BB26" s="1125"/>
      <c r="BC26" s="1125"/>
      <c r="BD26" s="1125"/>
      <c r="BE26" s="1125"/>
      <c r="BF26" s="1125"/>
      <c r="BG26" s="1125"/>
      <c r="BH26" s="1125"/>
      <c r="BI26" s="1125"/>
      <c r="BJ26" s="1125"/>
      <c r="BK26" s="1125"/>
      <c r="BL26" s="1125"/>
      <c r="BM26" s="1125"/>
      <c r="BN26" s="1125"/>
      <c r="BO26" s="1125"/>
      <c r="BP26" s="1125"/>
      <c r="BQ26" s="1125"/>
      <c r="BR26" s="1125"/>
      <c r="BS26" s="1125"/>
      <c r="BT26" s="1125"/>
      <c r="BU26" s="1125"/>
      <c r="BV26" s="1125"/>
      <c r="BW26" s="1125"/>
      <c r="BX26" s="1125"/>
      <c r="BY26" s="1125"/>
      <c r="BZ26" s="1125"/>
      <c r="CA26" s="1125"/>
      <c r="CB26" s="1125"/>
      <c r="CC26" s="1125"/>
      <c r="CD26" s="1125"/>
      <c r="CE26" s="1125"/>
      <c r="CF26" s="1125"/>
      <c r="CG26" s="1125"/>
      <c r="CH26" s="1125"/>
      <c r="CI26" s="1125"/>
      <c r="CJ26" s="1125"/>
      <c r="CK26" s="1125"/>
      <c r="CL26" s="1125"/>
      <c r="CM26" s="1125"/>
      <c r="CN26" s="1125"/>
      <c r="CO26" s="1125"/>
      <c r="CP26" s="1125"/>
    </row>
    <row r="27" spans="1:94" ht="35.1" customHeight="1" thickBot="1" x14ac:dyDescent="0.3">
      <c r="A27" s="1128"/>
      <c r="B27" s="1168" t="s">
        <v>619</v>
      </c>
      <c r="C27" s="1169"/>
      <c r="D27" s="1170"/>
      <c r="E27" s="1170"/>
      <c r="F27" s="1170"/>
      <c r="G27" s="1170"/>
      <c r="H27" s="1170"/>
      <c r="I27" s="1170"/>
      <c r="J27" s="1171"/>
      <c r="K27" s="1132"/>
    </row>
    <row r="28" spans="1:94" ht="21.9" customHeight="1" x14ac:dyDescent="0.25">
      <c r="A28" s="1125"/>
      <c r="B28" s="1172"/>
      <c r="C28" s="1172"/>
      <c r="D28" s="1172"/>
      <c r="E28" s="1172"/>
      <c r="F28" s="1172"/>
      <c r="G28" s="1172"/>
      <c r="H28" s="1172"/>
      <c r="I28" s="1172"/>
      <c r="J28" s="1172"/>
    </row>
    <row r="29" spans="1:94" ht="21.9" customHeight="1" x14ac:dyDescent="0.25">
      <c r="A29" s="1125"/>
      <c r="B29" s="1125"/>
      <c r="C29" s="1125"/>
      <c r="D29" s="1125"/>
      <c r="E29" s="1125"/>
      <c r="F29" s="1125"/>
      <c r="G29" s="1125"/>
      <c r="H29" s="1125"/>
      <c r="I29" s="1125"/>
      <c r="J29" s="1125"/>
    </row>
    <row r="30" spans="1:94" x14ac:dyDescent="0.25">
      <c r="A30" s="1125"/>
      <c r="B30" s="1125"/>
      <c r="C30" s="1125"/>
      <c r="D30" s="1125"/>
      <c r="E30" s="1125"/>
      <c r="F30" s="1125"/>
      <c r="G30" s="1125"/>
      <c r="H30" s="1125"/>
      <c r="I30" s="1125"/>
      <c r="J30" s="1125"/>
    </row>
    <row r="31" spans="1:94" x14ac:dyDescent="0.25">
      <c r="A31" s="1125"/>
      <c r="B31" s="1125"/>
      <c r="C31" s="1125"/>
      <c r="D31" s="1125"/>
      <c r="E31" s="1125"/>
      <c r="F31" s="1125"/>
      <c r="G31" s="1125"/>
      <c r="H31" s="1125"/>
      <c r="I31" s="1125"/>
      <c r="J31" s="1125"/>
    </row>
    <row r="32" spans="1:94" x14ac:dyDescent="0.25">
      <c r="A32" s="1125"/>
      <c r="B32" s="1125"/>
      <c r="C32" s="1125"/>
      <c r="D32" s="1125"/>
      <c r="E32" s="1125"/>
      <c r="F32" s="1125"/>
      <c r="G32" s="1125"/>
      <c r="H32" s="1125"/>
      <c r="I32" s="1125"/>
      <c r="J32" s="1125"/>
    </row>
    <row r="33" spans="1:10" x14ac:dyDescent="0.25">
      <c r="A33" s="1125"/>
      <c r="B33" s="1125"/>
      <c r="C33" s="1125"/>
      <c r="D33" s="1125"/>
      <c r="E33" s="1125"/>
      <c r="F33" s="1125"/>
      <c r="G33" s="1125"/>
      <c r="H33" s="1125"/>
      <c r="I33" s="1125"/>
      <c r="J33" s="1125"/>
    </row>
    <row r="34" spans="1:10" x14ac:dyDescent="0.25">
      <c r="A34" s="1125"/>
      <c r="B34" s="1125"/>
      <c r="C34" s="1125"/>
      <c r="D34" s="1125"/>
      <c r="E34" s="1125"/>
      <c r="F34" s="1125"/>
      <c r="G34" s="1125"/>
      <c r="H34" s="1125"/>
      <c r="I34" s="1125"/>
      <c r="J34" s="1125"/>
    </row>
    <row r="35" spans="1:10" x14ac:dyDescent="0.25">
      <c r="A35" s="1125"/>
      <c r="B35" s="1125"/>
      <c r="C35" s="1125"/>
      <c r="D35" s="1125"/>
      <c r="E35" s="1125"/>
      <c r="F35" s="1125"/>
      <c r="G35" s="1125"/>
      <c r="H35" s="1125"/>
      <c r="I35" s="1125"/>
      <c r="J35" s="1125"/>
    </row>
    <row r="36" spans="1:10" x14ac:dyDescent="0.25">
      <c r="A36" s="1125"/>
      <c r="B36" s="1125"/>
      <c r="C36" s="1125"/>
      <c r="D36" s="1125"/>
      <c r="E36" s="1125"/>
      <c r="F36" s="1125"/>
      <c r="G36" s="1125"/>
      <c r="H36" s="1125"/>
      <c r="I36" s="1125"/>
      <c r="J36" s="1125"/>
    </row>
    <row r="37" spans="1:10" x14ac:dyDescent="0.25">
      <c r="A37" s="1125"/>
      <c r="B37" s="1125"/>
      <c r="C37" s="1125"/>
      <c r="D37" s="1125"/>
      <c r="E37" s="1125"/>
      <c r="F37" s="1125"/>
      <c r="G37" s="1125"/>
      <c r="H37" s="1125"/>
      <c r="I37" s="1125"/>
      <c r="J37" s="1125"/>
    </row>
    <row r="38" spans="1:10" x14ac:dyDescent="0.25">
      <c r="A38" s="1125"/>
      <c r="B38" s="1125"/>
      <c r="C38" s="1125"/>
      <c r="D38" s="1125"/>
      <c r="E38" s="1125"/>
      <c r="F38" s="1125"/>
      <c r="G38" s="1125"/>
      <c r="H38" s="1125"/>
      <c r="I38" s="1125"/>
      <c r="J38" s="1125"/>
    </row>
    <row r="39" spans="1:10" x14ac:dyDescent="0.25">
      <c r="A39" s="1125"/>
      <c r="B39" s="1125"/>
      <c r="C39" s="1125"/>
      <c r="D39" s="1125"/>
      <c r="E39" s="1125"/>
      <c r="F39" s="1125"/>
      <c r="G39" s="1125"/>
      <c r="H39" s="1125"/>
      <c r="I39" s="1125"/>
      <c r="J39" s="1125"/>
    </row>
    <row r="40" spans="1:10" x14ac:dyDescent="0.25">
      <c r="A40" s="1125"/>
      <c r="B40" s="1125"/>
      <c r="C40" s="1125"/>
      <c r="D40" s="1125"/>
      <c r="E40" s="1125"/>
      <c r="F40" s="1125"/>
      <c r="G40" s="1125"/>
      <c r="H40" s="1125"/>
      <c r="I40" s="1125"/>
      <c r="J40" s="1125"/>
    </row>
    <row r="41" spans="1:10" x14ac:dyDescent="0.25">
      <c r="A41" s="1125"/>
      <c r="B41" s="1125"/>
      <c r="C41" s="1125"/>
      <c r="D41" s="1125"/>
      <c r="E41" s="1125"/>
      <c r="F41" s="1125"/>
      <c r="G41" s="1125"/>
      <c r="H41" s="1125"/>
      <c r="I41" s="1125"/>
      <c r="J41" s="1125"/>
    </row>
    <row r="42" spans="1:10" x14ac:dyDescent="0.25">
      <c r="A42" s="1125"/>
      <c r="B42" s="1125"/>
      <c r="C42" s="1125"/>
      <c r="D42" s="1125"/>
      <c r="E42" s="1125"/>
      <c r="F42" s="1125"/>
      <c r="G42" s="1125"/>
      <c r="H42" s="1125"/>
      <c r="I42" s="1125"/>
      <c r="J42" s="1125"/>
    </row>
    <row r="43" spans="1:10" x14ac:dyDescent="0.25">
      <c r="A43" s="1125"/>
      <c r="B43" s="1125"/>
      <c r="C43" s="1125"/>
      <c r="D43" s="1125"/>
      <c r="E43" s="1125"/>
      <c r="F43" s="1125"/>
      <c r="G43" s="1125"/>
      <c r="H43" s="1125"/>
      <c r="I43" s="1125"/>
      <c r="J43" s="1125"/>
    </row>
    <row r="44" spans="1:10" x14ac:dyDescent="0.25">
      <c r="A44" s="1125"/>
      <c r="B44" s="1125"/>
      <c r="C44" s="1125"/>
      <c r="D44" s="1125"/>
      <c r="E44" s="1125"/>
      <c r="F44" s="1125"/>
      <c r="G44" s="1125"/>
      <c r="H44" s="1125"/>
      <c r="I44" s="1125"/>
      <c r="J44" s="1125"/>
    </row>
    <row r="45" spans="1:10" x14ac:dyDescent="0.25">
      <c r="A45" s="1125"/>
      <c r="B45" s="1125"/>
      <c r="C45" s="1125"/>
      <c r="D45" s="1125"/>
      <c r="E45" s="1125"/>
      <c r="F45" s="1125"/>
      <c r="G45" s="1125"/>
      <c r="H45" s="1125"/>
      <c r="I45" s="1125"/>
      <c r="J45" s="1125"/>
    </row>
    <row r="46" spans="1:10" x14ac:dyDescent="0.25">
      <c r="A46" s="1125"/>
      <c r="B46" s="1125"/>
      <c r="C46" s="1125"/>
      <c r="D46" s="1125"/>
      <c r="E46" s="1125"/>
      <c r="F46" s="1125"/>
      <c r="G46" s="1125"/>
      <c r="H46" s="1125"/>
      <c r="I46" s="1125"/>
      <c r="J46" s="1125"/>
    </row>
    <row r="47" spans="1:10" x14ac:dyDescent="0.25">
      <c r="A47" s="1125"/>
      <c r="B47" s="1125"/>
      <c r="C47" s="1125"/>
      <c r="D47" s="1125"/>
      <c r="E47" s="1125"/>
      <c r="F47" s="1125"/>
      <c r="G47" s="1125"/>
      <c r="H47" s="1125"/>
      <c r="I47" s="1125"/>
      <c r="J47" s="1125"/>
    </row>
    <row r="48" spans="1:10" x14ac:dyDescent="0.25">
      <c r="A48" s="1125"/>
      <c r="B48" s="1125"/>
      <c r="C48" s="1125"/>
      <c r="D48" s="1125"/>
      <c r="E48" s="1125"/>
      <c r="F48" s="1125"/>
      <c r="G48" s="1125"/>
      <c r="H48" s="1125"/>
      <c r="I48" s="1125"/>
      <c r="J48" s="1125"/>
    </row>
    <row r="49" spans="1:10" x14ac:dyDescent="0.25">
      <c r="A49" s="1125"/>
      <c r="B49" s="1125"/>
      <c r="C49" s="1125"/>
      <c r="D49" s="1125"/>
      <c r="E49" s="1125"/>
      <c r="F49" s="1125"/>
      <c r="G49" s="1125"/>
      <c r="H49" s="1125"/>
      <c r="I49" s="1125"/>
      <c r="J49" s="1125"/>
    </row>
    <row r="50" spans="1:10" x14ac:dyDescent="0.25">
      <c r="A50" s="1125"/>
      <c r="B50" s="1125"/>
      <c r="C50" s="1125"/>
      <c r="D50" s="1125"/>
      <c r="E50" s="1125"/>
      <c r="F50" s="1125"/>
      <c r="G50" s="1125"/>
      <c r="H50" s="1125"/>
      <c r="I50" s="1125"/>
      <c r="J50" s="1125"/>
    </row>
    <row r="51" spans="1:10" x14ac:dyDescent="0.25">
      <c r="A51" s="1125"/>
      <c r="B51" s="1125"/>
      <c r="C51" s="1125"/>
      <c r="D51" s="1125"/>
      <c r="E51" s="1125"/>
      <c r="F51" s="1125"/>
      <c r="G51" s="1125"/>
      <c r="H51" s="1125"/>
      <c r="I51" s="1125"/>
      <c r="J51" s="1125"/>
    </row>
    <row r="52" spans="1:10" x14ac:dyDescent="0.25">
      <c r="A52" s="1125"/>
      <c r="B52" s="1125"/>
      <c r="C52" s="1125"/>
      <c r="D52" s="1125"/>
      <c r="E52" s="1125"/>
      <c r="F52" s="1125"/>
      <c r="G52" s="1125"/>
      <c r="H52" s="1125"/>
      <c r="I52" s="1125"/>
      <c r="J52" s="1125"/>
    </row>
    <row r="53" spans="1:10" x14ac:dyDescent="0.25">
      <c r="A53" s="1125"/>
      <c r="B53" s="1125"/>
      <c r="C53" s="1125"/>
      <c r="D53" s="1125"/>
      <c r="E53" s="1125"/>
      <c r="F53" s="1125"/>
      <c r="G53" s="1125"/>
      <c r="H53" s="1125"/>
      <c r="I53" s="1125"/>
      <c r="J53" s="1125"/>
    </row>
    <row r="54" spans="1:10" x14ac:dyDescent="0.25">
      <c r="A54" s="1125"/>
      <c r="B54" s="1125"/>
      <c r="C54" s="1125"/>
      <c r="D54" s="1125"/>
      <c r="E54" s="1125"/>
      <c r="F54" s="1125"/>
      <c r="G54" s="1125"/>
      <c r="H54" s="1125"/>
      <c r="I54" s="1125"/>
      <c r="J54" s="1125"/>
    </row>
    <row r="55" spans="1:10" x14ac:dyDescent="0.25">
      <c r="A55" s="1125"/>
      <c r="B55" s="1125"/>
      <c r="C55" s="1125"/>
      <c r="D55" s="1125"/>
      <c r="E55" s="1125"/>
      <c r="F55" s="1125"/>
      <c r="G55" s="1125"/>
      <c r="H55" s="1125"/>
      <c r="I55" s="1125"/>
      <c r="J55" s="1125"/>
    </row>
    <row r="56" spans="1:10" x14ac:dyDescent="0.25">
      <c r="A56" s="1125"/>
      <c r="B56" s="1125"/>
      <c r="C56" s="1125"/>
      <c r="D56" s="1125"/>
      <c r="E56" s="1125"/>
      <c r="F56" s="1125"/>
      <c r="G56" s="1125"/>
      <c r="H56" s="1125"/>
      <c r="I56" s="1125"/>
      <c r="J56" s="1125"/>
    </row>
    <row r="57" spans="1:10" x14ac:dyDescent="0.25">
      <c r="A57" s="1125"/>
      <c r="B57" s="1125"/>
      <c r="C57" s="1125"/>
      <c r="D57" s="1125"/>
      <c r="E57" s="1125"/>
      <c r="F57" s="1125"/>
      <c r="G57" s="1125"/>
      <c r="H57" s="1125"/>
      <c r="I57" s="1125"/>
      <c r="J57" s="1125"/>
    </row>
    <row r="58" spans="1:10" x14ac:dyDescent="0.25">
      <c r="A58" s="1125"/>
      <c r="B58" s="1125"/>
      <c r="C58" s="1125"/>
      <c r="D58" s="1125"/>
      <c r="E58" s="1125"/>
      <c r="F58" s="1125"/>
      <c r="G58" s="1125"/>
      <c r="H58" s="1125"/>
      <c r="I58" s="1125"/>
      <c r="J58" s="1125"/>
    </row>
    <row r="59" spans="1:10" x14ac:dyDescent="0.25">
      <c r="A59" s="1125"/>
      <c r="B59" s="1125"/>
      <c r="C59" s="1125"/>
      <c r="D59" s="1125"/>
      <c r="E59" s="1125"/>
      <c r="F59" s="1125"/>
      <c r="G59" s="1125"/>
      <c r="H59" s="1125"/>
      <c r="I59" s="1125"/>
      <c r="J59" s="1125"/>
    </row>
    <row r="60" spans="1:10" x14ac:dyDescent="0.25">
      <c r="A60" s="1125"/>
      <c r="B60" s="1125"/>
      <c r="C60" s="1125"/>
      <c r="D60" s="1125"/>
      <c r="E60" s="1125"/>
      <c r="F60" s="1125"/>
      <c r="G60" s="1125"/>
      <c r="H60" s="1125"/>
      <c r="I60" s="1125"/>
      <c r="J60" s="1125"/>
    </row>
    <row r="61" spans="1:10" x14ac:dyDescent="0.25">
      <c r="A61" s="1125"/>
      <c r="B61" s="1125"/>
      <c r="C61" s="1125"/>
      <c r="D61" s="1125"/>
      <c r="E61" s="1125"/>
      <c r="F61" s="1125"/>
      <c r="G61" s="1125"/>
      <c r="H61" s="1125"/>
      <c r="I61" s="1125"/>
      <c r="J61" s="1125"/>
    </row>
    <row r="62" spans="1:10" x14ac:dyDescent="0.25">
      <c r="A62" s="1125"/>
      <c r="B62" s="1125"/>
      <c r="C62" s="1125"/>
      <c r="D62" s="1125"/>
      <c r="E62" s="1125"/>
      <c r="F62" s="1125"/>
      <c r="G62" s="1125"/>
      <c r="H62" s="1125"/>
      <c r="I62" s="1125"/>
      <c r="J62" s="1125"/>
    </row>
    <row r="63" spans="1:10" x14ac:dyDescent="0.25">
      <c r="A63" s="1125"/>
      <c r="B63" s="1125"/>
      <c r="C63" s="1125"/>
      <c r="D63" s="1125"/>
      <c r="E63" s="1125"/>
      <c r="F63" s="1125"/>
      <c r="G63" s="1125"/>
      <c r="H63" s="1125"/>
      <c r="I63" s="1125"/>
      <c r="J63" s="1125"/>
    </row>
    <row r="64" spans="1:10" x14ac:dyDescent="0.25">
      <c r="A64" s="1125"/>
      <c r="B64" s="1125"/>
      <c r="C64" s="1125"/>
      <c r="D64" s="1125"/>
      <c r="E64" s="1125"/>
      <c r="F64" s="1125"/>
      <c r="G64" s="1125"/>
      <c r="H64" s="1125"/>
      <c r="I64" s="1125"/>
      <c r="J64" s="1125"/>
    </row>
    <row r="65" spans="1:10" x14ac:dyDescent="0.25">
      <c r="A65" s="1125"/>
      <c r="B65" s="1125"/>
      <c r="C65" s="1125"/>
      <c r="D65" s="1125"/>
      <c r="E65" s="1125"/>
      <c r="F65" s="1125"/>
      <c r="G65" s="1125"/>
      <c r="H65" s="1125"/>
      <c r="I65" s="1125"/>
      <c r="J65" s="1125"/>
    </row>
    <row r="66" spans="1:10" x14ac:dyDescent="0.25">
      <c r="A66" s="1125"/>
      <c r="B66" s="1125"/>
      <c r="C66" s="1125"/>
      <c r="D66" s="1125"/>
      <c r="E66" s="1125"/>
      <c r="F66" s="1125"/>
      <c r="G66" s="1125"/>
      <c r="H66" s="1125"/>
      <c r="I66" s="1125"/>
      <c r="J66" s="1125"/>
    </row>
    <row r="67" spans="1:10" x14ac:dyDescent="0.25">
      <c r="A67" s="1125"/>
      <c r="B67" s="1125"/>
      <c r="C67" s="1125"/>
      <c r="D67" s="1125"/>
      <c r="E67" s="1125"/>
      <c r="F67" s="1125"/>
      <c r="G67" s="1125"/>
      <c r="H67" s="1125"/>
      <c r="I67" s="1125"/>
      <c r="J67" s="1125"/>
    </row>
    <row r="68" spans="1:10" x14ac:dyDescent="0.25">
      <c r="A68" s="1125"/>
      <c r="B68" s="1125"/>
      <c r="C68" s="1125"/>
      <c r="D68" s="1125"/>
      <c r="E68" s="1125"/>
      <c r="F68" s="1125"/>
      <c r="G68" s="1125"/>
      <c r="H68" s="1125"/>
      <c r="I68" s="1125"/>
      <c r="J68" s="1125"/>
    </row>
    <row r="69" spans="1:10" x14ac:dyDescent="0.25">
      <c r="A69" s="1125"/>
      <c r="B69" s="1125"/>
      <c r="C69" s="1125"/>
      <c r="D69" s="1125"/>
      <c r="E69" s="1125"/>
      <c r="F69" s="1125"/>
      <c r="G69" s="1125"/>
      <c r="H69" s="1125"/>
      <c r="I69" s="1125"/>
      <c r="J69" s="1125"/>
    </row>
    <row r="70" spans="1:10" x14ac:dyDescent="0.25">
      <c r="A70" s="1125"/>
      <c r="B70" s="1125"/>
      <c r="C70" s="1125"/>
      <c r="D70" s="1125"/>
      <c r="E70" s="1125"/>
      <c r="F70" s="1125"/>
      <c r="G70" s="1125"/>
      <c r="H70" s="1125"/>
      <c r="I70" s="1125"/>
      <c r="J70" s="1125"/>
    </row>
    <row r="71" spans="1:10" x14ac:dyDescent="0.25">
      <c r="A71" s="1125"/>
      <c r="B71" s="1125"/>
      <c r="C71" s="1125"/>
      <c r="D71" s="1125"/>
      <c r="E71" s="1125"/>
      <c r="F71" s="1125"/>
      <c r="G71" s="1125"/>
      <c r="H71" s="1125"/>
      <c r="I71" s="1125"/>
      <c r="J71" s="1125"/>
    </row>
    <row r="72" spans="1:10" x14ac:dyDescent="0.25">
      <c r="A72" s="1125"/>
      <c r="B72" s="1125"/>
      <c r="C72" s="1125"/>
      <c r="D72" s="1125"/>
      <c r="E72" s="1125"/>
      <c r="F72" s="1125"/>
      <c r="G72" s="1125"/>
      <c r="H72" s="1125"/>
      <c r="I72" s="1125"/>
      <c r="J72" s="1125"/>
    </row>
    <row r="73" spans="1:10" x14ac:dyDescent="0.25">
      <c r="A73" s="1125"/>
      <c r="B73" s="1125"/>
      <c r="C73" s="1125"/>
      <c r="D73" s="1125"/>
      <c r="E73" s="1125"/>
      <c r="F73" s="1125"/>
      <c r="G73" s="1125"/>
      <c r="H73" s="1125"/>
      <c r="I73" s="1125"/>
      <c r="J73" s="1125"/>
    </row>
    <row r="74" spans="1:10" x14ac:dyDescent="0.25">
      <c r="A74" s="1125"/>
      <c r="B74" s="1125"/>
      <c r="C74" s="1125"/>
      <c r="D74" s="1125"/>
      <c r="E74" s="1125"/>
      <c r="F74" s="1125"/>
      <c r="G74" s="1125"/>
      <c r="H74" s="1125"/>
      <c r="I74" s="1125"/>
      <c r="J74" s="1125"/>
    </row>
    <row r="75" spans="1:10" x14ac:dyDescent="0.25">
      <c r="A75" s="1125"/>
      <c r="B75" s="1125"/>
      <c r="C75" s="1125"/>
      <c r="D75" s="1125"/>
      <c r="E75" s="1125"/>
      <c r="F75" s="1125"/>
      <c r="G75" s="1125"/>
      <c r="H75" s="1125"/>
      <c r="I75" s="1125"/>
      <c r="J75" s="1125"/>
    </row>
    <row r="76" spans="1:10" x14ac:dyDescent="0.25">
      <c r="A76" s="1125"/>
      <c r="B76" s="1125"/>
      <c r="C76" s="1125"/>
      <c r="D76" s="1125"/>
      <c r="E76" s="1125"/>
      <c r="F76" s="1125"/>
      <c r="G76" s="1125"/>
      <c r="H76" s="1125"/>
      <c r="I76" s="1125"/>
      <c r="J76" s="1125"/>
    </row>
    <row r="77" spans="1:10" x14ac:dyDescent="0.25">
      <c r="A77" s="1125"/>
      <c r="B77" s="1125"/>
      <c r="C77" s="1125"/>
      <c r="D77" s="1125"/>
      <c r="E77" s="1125"/>
      <c r="F77" s="1125"/>
      <c r="G77" s="1125"/>
      <c r="H77" s="1125"/>
      <c r="I77" s="1125"/>
      <c r="J77" s="1125"/>
    </row>
    <row r="78" spans="1:10" x14ac:dyDescent="0.25">
      <c r="A78" s="1125"/>
      <c r="B78" s="1125"/>
      <c r="C78" s="1125"/>
      <c r="D78" s="1125"/>
      <c r="E78" s="1125"/>
      <c r="F78" s="1125"/>
      <c r="G78" s="1125"/>
      <c r="H78" s="1125"/>
      <c r="I78" s="1125"/>
      <c r="J78" s="1125"/>
    </row>
    <row r="79" spans="1:10" x14ac:dyDescent="0.25">
      <c r="A79" s="1125"/>
      <c r="B79" s="1125"/>
      <c r="C79" s="1125"/>
      <c r="D79" s="1125"/>
      <c r="E79" s="1125"/>
      <c r="F79" s="1125"/>
      <c r="G79" s="1125"/>
      <c r="H79" s="1125"/>
      <c r="I79" s="1125"/>
      <c r="J79" s="1125"/>
    </row>
    <row r="80" spans="1:10" x14ac:dyDescent="0.25">
      <c r="A80" s="1125"/>
      <c r="B80" s="1125"/>
      <c r="C80" s="1125"/>
      <c r="D80" s="1125"/>
      <c r="E80" s="1125"/>
      <c r="F80" s="1125"/>
      <c r="G80" s="1125"/>
      <c r="H80" s="1125"/>
      <c r="I80" s="1125"/>
      <c r="J80" s="1125"/>
    </row>
    <row r="81" spans="1:10" x14ac:dyDescent="0.25">
      <c r="A81" s="1125"/>
      <c r="B81" s="1125"/>
      <c r="C81" s="1125"/>
      <c r="D81" s="1125"/>
      <c r="E81" s="1125"/>
      <c r="F81" s="1125"/>
      <c r="G81" s="1125"/>
      <c r="H81" s="1125"/>
      <c r="I81" s="1125"/>
      <c r="J81" s="1125"/>
    </row>
    <row r="82" spans="1:10" x14ac:dyDescent="0.25">
      <c r="A82" s="1125"/>
      <c r="B82" s="1125"/>
      <c r="C82" s="1125"/>
      <c r="D82" s="1125"/>
      <c r="E82" s="1125"/>
      <c r="F82" s="1125"/>
      <c r="G82" s="1125"/>
      <c r="H82" s="1125"/>
      <c r="I82" s="1125"/>
      <c r="J82" s="1125"/>
    </row>
    <row r="83" spans="1:10" x14ac:dyDescent="0.25">
      <c r="A83" s="1125"/>
      <c r="B83" s="1125"/>
      <c r="C83" s="1125"/>
      <c r="D83" s="1125"/>
      <c r="E83" s="1125"/>
      <c r="F83" s="1125"/>
      <c r="G83" s="1125"/>
      <c r="H83" s="1125"/>
      <c r="I83" s="1125"/>
      <c r="J83" s="1125"/>
    </row>
    <row r="84" spans="1:10" x14ac:dyDescent="0.25">
      <c r="A84" s="1125"/>
      <c r="B84" s="1125"/>
      <c r="C84" s="1125"/>
      <c r="D84" s="1125"/>
      <c r="E84" s="1125"/>
      <c r="F84" s="1125"/>
      <c r="G84" s="1125"/>
      <c r="H84" s="1125"/>
      <c r="I84" s="1125"/>
      <c r="J84" s="1125"/>
    </row>
    <row r="85" spans="1:10" x14ac:dyDescent="0.25">
      <c r="A85" s="1125"/>
      <c r="B85" s="1125"/>
      <c r="C85" s="1125"/>
      <c r="D85" s="1125"/>
      <c r="E85" s="1125"/>
      <c r="F85" s="1125"/>
      <c r="G85" s="1125"/>
      <c r="H85" s="1125"/>
      <c r="I85" s="1125"/>
      <c r="J85" s="1125"/>
    </row>
    <row r="86" spans="1:10" x14ac:dyDescent="0.25">
      <c r="A86" s="1125"/>
      <c r="B86" s="1125"/>
      <c r="C86" s="1125"/>
      <c r="D86" s="1125"/>
      <c r="E86" s="1125"/>
      <c r="F86" s="1125"/>
      <c r="G86" s="1125"/>
      <c r="H86" s="1125"/>
      <c r="I86" s="1125"/>
      <c r="J86" s="1125"/>
    </row>
    <row r="87" spans="1:10" x14ac:dyDescent="0.25">
      <c r="A87" s="1125"/>
      <c r="B87" s="1125"/>
      <c r="C87" s="1125"/>
      <c r="D87" s="1125"/>
      <c r="E87" s="1125"/>
      <c r="F87" s="1125"/>
      <c r="G87" s="1125"/>
      <c r="H87" s="1125"/>
      <c r="I87" s="1125"/>
      <c r="J87" s="1125"/>
    </row>
    <row r="88" spans="1:10" x14ac:dyDescent="0.25">
      <c r="A88" s="1125"/>
      <c r="B88" s="1125"/>
      <c r="C88" s="1125"/>
      <c r="D88" s="1125"/>
      <c r="E88" s="1125"/>
      <c r="F88" s="1125"/>
      <c r="G88" s="1125"/>
      <c r="H88" s="1125"/>
      <c r="I88" s="1125"/>
      <c r="J88" s="1125"/>
    </row>
    <row r="89" spans="1:10" x14ac:dyDescent="0.25">
      <c r="A89" s="1125"/>
      <c r="B89" s="1125"/>
      <c r="C89" s="1125"/>
      <c r="D89" s="1125"/>
      <c r="E89" s="1125"/>
      <c r="F89" s="1125"/>
      <c r="G89" s="1125"/>
      <c r="H89" s="1125"/>
      <c r="I89" s="1125"/>
      <c r="J89" s="1125"/>
    </row>
    <row r="90" spans="1:10" x14ac:dyDescent="0.25">
      <c r="A90" s="1125"/>
      <c r="B90" s="1125"/>
      <c r="C90" s="1125"/>
      <c r="D90" s="1125"/>
      <c r="E90" s="1125"/>
      <c r="F90" s="1125"/>
      <c r="G90" s="1125"/>
      <c r="H90" s="1125"/>
      <c r="I90" s="1125"/>
      <c r="J90" s="1125"/>
    </row>
    <row r="91" spans="1:10" x14ac:dyDescent="0.25">
      <c r="A91" s="1125"/>
      <c r="B91" s="1125"/>
      <c r="C91" s="1125"/>
      <c r="D91" s="1125"/>
      <c r="E91" s="1125"/>
      <c r="F91" s="1125"/>
      <c r="G91" s="1125"/>
      <c r="H91" s="1125"/>
      <c r="I91" s="1125"/>
      <c r="J91" s="1125"/>
    </row>
    <row r="92" spans="1:10" x14ac:dyDescent="0.25">
      <c r="A92" s="1125"/>
      <c r="B92" s="1125"/>
      <c r="C92" s="1125"/>
      <c r="D92" s="1125"/>
      <c r="E92" s="1125"/>
      <c r="F92" s="1125"/>
      <c r="G92" s="1125"/>
      <c r="H92" s="1125"/>
      <c r="I92" s="1125"/>
      <c r="J92" s="1125"/>
    </row>
    <row r="93" spans="1:10" x14ac:dyDescent="0.25">
      <c r="A93" s="1125"/>
      <c r="B93" s="1125"/>
      <c r="C93" s="1125"/>
      <c r="D93" s="1125"/>
      <c r="E93" s="1125"/>
      <c r="F93" s="1125"/>
      <c r="G93" s="1125"/>
      <c r="H93" s="1125"/>
      <c r="I93" s="1125"/>
      <c r="J93" s="1125"/>
    </row>
    <row r="94" spans="1:10" x14ac:dyDescent="0.25">
      <c r="A94" s="1125"/>
      <c r="B94" s="1125"/>
      <c r="C94" s="1125"/>
      <c r="D94" s="1125"/>
      <c r="E94" s="1125"/>
      <c r="F94" s="1125"/>
      <c r="G94" s="1125"/>
      <c r="H94" s="1125"/>
      <c r="I94" s="1125"/>
      <c r="J94" s="1125"/>
    </row>
    <row r="95" spans="1:10" x14ac:dyDescent="0.25">
      <c r="A95" s="1125"/>
      <c r="B95" s="1125"/>
      <c r="C95" s="1125"/>
      <c r="D95" s="1125"/>
      <c r="E95" s="1125"/>
      <c r="F95" s="1125"/>
      <c r="G95" s="1125"/>
      <c r="H95" s="1125"/>
      <c r="I95" s="1125"/>
      <c r="J95" s="1125"/>
    </row>
    <row r="96" spans="1:10" x14ac:dyDescent="0.25">
      <c r="A96" s="1125"/>
      <c r="B96" s="1125"/>
      <c r="C96" s="1125"/>
      <c r="D96" s="1125"/>
      <c r="E96" s="1125"/>
      <c r="F96" s="1125"/>
      <c r="G96" s="1125"/>
      <c r="H96" s="1125"/>
      <c r="I96" s="1125"/>
      <c r="J96" s="1125"/>
    </row>
    <row r="97" spans="1:10" x14ac:dyDescent="0.25">
      <c r="A97" s="1125"/>
      <c r="B97" s="1125"/>
      <c r="C97" s="1125"/>
      <c r="D97" s="1125"/>
      <c r="E97" s="1125"/>
      <c r="F97" s="1125"/>
      <c r="G97" s="1125"/>
      <c r="H97" s="1125"/>
      <c r="I97" s="1125"/>
      <c r="J97" s="1125"/>
    </row>
    <row r="98" spans="1:10" x14ac:dyDescent="0.25">
      <c r="A98" s="1125"/>
      <c r="B98" s="1125"/>
      <c r="C98" s="1125"/>
      <c r="D98" s="1125"/>
      <c r="E98" s="1125"/>
      <c r="F98" s="1125"/>
      <c r="G98" s="1125"/>
      <c r="H98" s="1125"/>
      <c r="I98" s="1125"/>
      <c r="J98" s="1125"/>
    </row>
    <row r="99" spans="1:10" x14ac:dyDescent="0.25">
      <c r="A99" s="1125"/>
      <c r="B99" s="1125"/>
      <c r="C99" s="1125"/>
      <c r="D99" s="1125"/>
      <c r="E99" s="1125"/>
      <c r="F99" s="1125"/>
      <c r="G99" s="1125"/>
      <c r="H99" s="1125"/>
      <c r="I99" s="1125"/>
      <c r="J99" s="1125"/>
    </row>
    <row r="100" spans="1:10" x14ac:dyDescent="0.25">
      <c r="A100" s="1125"/>
      <c r="B100" s="1125"/>
      <c r="C100" s="1125"/>
      <c r="D100" s="1125"/>
      <c r="E100" s="1125"/>
      <c r="F100" s="1125"/>
      <c r="G100" s="1125"/>
      <c r="H100" s="1125"/>
      <c r="I100" s="1125"/>
      <c r="J100" s="1125"/>
    </row>
    <row r="101" spans="1:10" x14ac:dyDescent="0.25">
      <c r="A101" s="1125"/>
      <c r="B101" s="1125"/>
      <c r="C101" s="1125"/>
      <c r="D101" s="1125"/>
      <c r="E101" s="1125"/>
      <c r="F101" s="1125"/>
      <c r="G101" s="1125"/>
      <c r="H101" s="1125"/>
      <c r="I101" s="1125"/>
      <c r="J101" s="1125"/>
    </row>
    <row r="102" spans="1:10" x14ac:dyDescent="0.25">
      <c r="A102" s="1125"/>
      <c r="B102" s="1125"/>
      <c r="C102" s="1125"/>
      <c r="D102" s="1125"/>
      <c r="E102" s="1125"/>
      <c r="F102" s="1125"/>
      <c r="G102" s="1125"/>
      <c r="H102" s="1125"/>
      <c r="I102" s="1125"/>
      <c r="J102" s="1125"/>
    </row>
    <row r="103" spans="1:10" x14ac:dyDescent="0.25">
      <c r="A103" s="1125"/>
      <c r="B103" s="1125"/>
      <c r="C103" s="1125"/>
      <c r="D103" s="1125"/>
      <c r="E103" s="1125"/>
      <c r="F103" s="1125"/>
      <c r="G103" s="1125"/>
      <c r="H103" s="1125"/>
      <c r="I103" s="1125"/>
      <c r="J103" s="1125"/>
    </row>
    <row r="104" spans="1:10" x14ac:dyDescent="0.25">
      <c r="A104" s="1125"/>
      <c r="B104" s="1125"/>
      <c r="C104" s="1125"/>
      <c r="D104" s="1125"/>
      <c r="E104" s="1125"/>
      <c r="F104" s="1125"/>
      <c r="G104" s="1125"/>
      <c r="H104" s="1125"/>
      <c r="I104" s="1125"/>
      <c r="J104" s="1125"/>
    </row>
    <row r="105" spans="1:10" x14ac:dyDescent="0.25">
      <c r="A105" s="1125"/>
      <c r="B105" s="1125"/>
      <c r="C105" s="1125"/>
      <c r="D105" s="1125"/>
      <c r="E105" s="1125"/>
      <c r="F105" s="1125"/>
      <c r="G105" s="1125"/>
      <c r="H105" s="1125"/>
      <c r="I105" s="1125"/>
      <c r="J105" s="1125"/>
    </row>
    <row r="106" spans="1:10" x14ac:dyDescent="0.25">
      <c r="A106" s="1125"/>
      <c r="B106" s="1125"/>
      <c r="C106" s="1125"/>
      <c r="D106" s="1125"/>
      <c r="E106" s="1125"/>
      <c r="F106" s="1125"/>
      <c r="G106" s="1125"/>
      <c r="H106" s="1125"/>
      <c r="I106" s="1125"/>
      <c r="J106" s="1125"/>
    </row>
    <row r="107" spans="1:10" x14ac:dyDescent="0.25">
      <c r="A107" s="1125"/>
      <c r="B107" s="1125"/>
      <c r="C107" s="1125"/>
      <c r="D107" s="1125"/>
      <c r="E107" s="1125"/>
      <c r="F107" s="1125"/>
      <c r="G107" s="1125"/>
      <c r="H107" s="1125"/>
      <c r="I107" s="1125"/>
      <c r="J107" s="1125"/>
    </row>
    <row r="108" spans="1:10" x14ac:dyDescent="0.25">
      <c r="A108" s="1125"/>
      <c r="B108" s="1125"/>
      <c r="C108" s="1125"/>
      <c r="D108" s="1125"/>
      <c r="E108" s="1125"/>
      <c r="F108" s="1125"/>
      <c r="G108" s="1125"/>
      <c r="H108" s="1125"/>
      <c r="I108" s="1125"/>
      <c r="J108" s="1125"/>
    </row>
    <row r="109" spans="1:10" x14ac:dyDescent="0.25">
      <c r="A109" s="1125"/>
      <c r="B109" s="1125"/>
      <c r="C109" s="1125"/>
      <c r="D109" s="1125"/>
      <c r="E109" s="1125"/>
      <c r="F109" s="1125"/>
      <c r="G109" s="1125"/>
      <c r="H109" s="1125"/>
      <c r="I109" s="1125"/>
      <c r="J109" s="1125"/>
    </row>
    <row r="110" spans="1:10" x14ac:dyDescent="0.25">
      <c r="A110" s="1125"/>
      <c r="B110" s="1125"/>
      <c r="C110" s="1125"/>
      <c r="D110" s="1125"/>
      <c r="E110" s="1125"/>
      <c r="F110" s="1125"/>
      <c r="G110" s="1125"/>
      <c r="H110" s="1125"/>
      <c r="I110" s="1125"/>
      <c r="J110" s="1125"/>
    </row>
    <row r="111" spans="1:10" x14ac:dyDescent="0.25">
      <c r="A111" s="1125"/>
      <c r="B111" s="1125"/>
      <c r="C111" s="1125"/>
      <c r="D111" s="1125"/>
      <c r="E111" s="1125"/>
      <c r="F111" s="1125"/>
      <c r="G111" s="1125"/>
      <c r="H111" s="1125"/>
      <c r="I111" s="1125"/>
      <c r="J111" s="1125"/>
    </row>
    <row r="112" spans="1:10" x14ac:dyDescent="0.25">
      <c r="A112" s="1125"/>
      <c r="B112" s="1125"/>
      <c r="C112" s="1125"/>
      <c r="D112" s="1125"/>
      <c r="E112" s="1125"/>
      <c r="F112" s="1125"/>
      <c r="G112" s="1125"/>
      <c r="H112" s="1125"/>
      <c r="I112" s="1125"/>
      <c r="J112" s="1125"/>
    </row>
    <row r="113" spans="1:10" x14ac:dyDescent="0.25">
      <c r="A113" s="1125"/>
      <c r="B113" s="1125"/>
      <c r="C113" s="1125"/>
      <c r="D113" s="1125"/>
      <c r="E113" s="1125"/>
      <c r="F113" s="1125"/>
      <c r="G113" s="1125"/>
      <c r="H113" s="1125"/>
      <c r="I113" s="1125"/>
      <c r="J113" s="1125"/>
    </row>
    <row r="114" spans="1:10" x14ac:dyDescent="0.25">
      <c r="A114" s="1125"/>
      <c r="B114" s="1125"/>
      <c r="C114" s="1125"/>
      <c r="D114" s="1125"/>
      <c r="E114" s="1125"/>
      <c r="F114" s="1125"/>
      <c r="G114" s="1125"/>
      <c r="H114" s="1125"/>
      <c r="I114" s="1125"/>
      <c r="J114" s="1125"/>
    </row>
    <row r="115" spans="1:10" x14ac:dyDescent="0.25">
      <c r="A115" s="1125"/>
      <c r="B115" s="1125"/>
      <c r="C115" s="1125"/>
      <c r="D115" s="1125"/>
      <c r="E115" s="1125"/>
      <c r="F115" s="1125"/>
      <c r="G115" s="1125"/>
      <c r="H115" s="1125"/>
      <c r="I115" s="1125"/>
      <c r="J115" s="1125"/>
    </row>
    <row r="116" spans="1:10" x14ac:dyDescent="0.25">
      <c r="A116" s="1125"/>
      <c r="B116" s="1125"/>
      <c r="C116" s="1125"/>
      <c r="D116" s="1125"/>
      <c r="E116" s="1125"/>
      <c r="F116" s="1125"/>
      <c r="G116" s="1125"/>
      <c r="H116" s="1125"/>
      <c r="I116" s="1125"/>
      <c r="J116" s="1125"/>
    </row>
    <row r="117" spans="1:10" x14ac:dyDescent="0.25">
      <c r="A117" s="1125"/>
      <c r="B117" s="1125"/>
      <c r="C117" s="1125"/>
      <c r="D117" s="1125"/>
      <c r="E117" s="1125"/>
      <c r="F117" s="1125"/>
      <c r="G117" s="1125"/>
      <c r="H117" s="1125"/>
      <c r="I117" s="1125"/>
      <c r="J117" s="1125"/>
    </row>
    <row r="118" spans="1:10" x14ac:dyDescent="0.25">
      <c r="A118" s="1125"/>
      <c r="B118" s="1125"/>
      <c r="C118" s="1125"/>
      <c r="D118" s="1125"/>
      <c r="E118" s="1125"/>
      <c r="F118" s="1125"/>
      <c r="G118" s="1125"/>
      <c r="H118" s="1125"/>
      <c r="I118" s="1125"/>
      <c r="J118" s="1125"/>
    </row>
    <row r="119" spans="1:10" x14ac:dyDescent="0.25">
      <c r="A119" s="1125"/>
      <c r="B119" s="1125"/>
      <c r="C119" s="1125"/>
      <c r="D119" s="1125"/>
      <c r="E119" s="1125"/>
      <c r="F119" s="1125"/>
      <c r="G119" s="1125"/>
      <c r="H119" s="1125"/>
      <c r="I119" s="1125"/>
      <c r="J119" s="1125"/>
    </row>
    <row r="120" spans="1:10" x14ac:dyDescent="0.25">
      <c r="A120" s="1125"/>
      <c r="B120" s="1125"/>
      <c r="C120" s="1125"/>
      <c r="D120" s="1125"/>
      <c r="E120" s="1125"/>
      <c r="F120" s="1125"/>
      <c r="G120" s="1125"/>
      <c r="H120" s="1125"/>
      <c r="I120" s="1125"/>
      <c r="J120" s="1125"/>
    </row>
    <row r="121" spans="1:10" x14ac:dyDescent="0.25">
      <c r="A121" s="1125"/>
      <c r="B121" s="1125"/>
      <c r="C121" s="1125"/>
      <c r="D121" s="1125"/>
      <c r="E121" s="1125"/>
      <c r="F121" s="1125"/>
      <c r="G121" s="1125"/>
      <c r="H121" s="1125"/>
      <c r="I121" s="1125"/>
      <c r="J121" s="1125"/>
    </row>
    <row r="122" spans="1:10" x14ac:dyDescent="0.25">
      <c r="A122" s="1125"/>
      <c r="B122" s="1125"/>
      <c r="C122" s="1125"/>
      <c r="D122" s="1125"/>
      <c r="E122" s="1125"/>
      <c r="F122" s="1125"/>
      <c r="G122" s="1125"/>
      <c r="H122" s="1125"/>
      <c r="I122" s="1125"/>
      <c r="J122" s="1125"/>
    </row>
    <row r="123" spans="1:10" x14ac:dyDescent="0.25">
      <c r="A123" s="1125"/>
      <c r="B123" s="1125"/>
      <c r="C123" s="1125"/>
      <c r="D123" s="1125"/>
      <c r="E123" s="1125"/>
      <c r="F123" s="1125"/>
      <c r="G123" s="1125"/>
      <c r="H123" s="1125"/>
      <c r="I123" s="1125"/>
      <c r="J123" s="1125"/>
    </row>
    <row r="124" spans="1:10" x14ac:dyDescent="0.25">
      <c r="A124" s="1125"/>
      <c r="B124" s="1125"/>
      <c r="C124" s="1125"/>
      <c r="D124" s="1125"/>
      <c r="E124" s="1125"/>
      <c r="F124" s="1125"/>
      <c r="G124" s="1125"/>
      <c r="H124" s="1125"/>
      <c r="I124" s="1125"/>
      <c r="J124" s="1125"/>
    </row>
    <row r="125" spans="1:10" x14ac:dyDescent="0.25">
      <c r="A125" s="1125"/>
      <c r="B125" s="1125"/>
      <c r="C125" s="1125"/>
      <c r="D125" s="1125"/>
      <c r="E125" s="1125"/>
      <c r="F125" s="1125"/>
      <c r="G125" s="1125"/>
      <c r="H125" s="1125"/>
      <c r="I125" s="1125"/>
      <c r="J125" s="1125"/>
    </row>
    <row r="126" spans="1:10" x14ac:dyDescent="0.25">
      <c r="A126" s="1125"/>
      <c r="B126" s="1125"/>
      <c r="C126" s="1125"/>
      <c r="D126" s="1125"/>
      <c r="E126" s="1125"/>
      <c r="F126" s="1125"/>
      <c r="G126" s="1125"/>
      <c r="H126" s="1125"/>
      <c r="I126" s="1125"/>
      <c r="J126" s="1125"/>
    </row>
    <row r="127" spans="1:10" x14ac:dyDescent="0.25">
      <c r="A127" s="1125"/>
      <c r="B127" s="1125"/>
      <c r="C127" s="1125"/>
      <c r="D127" s="1125"/>
      <c r="E127" s="1125"/>
      <c r="F127" s="1125"/>
      <c r="G127" s="1125"/>
      <c r="H127" s="1125"/>
      <c r="I127" s="1125"/>
      <c r="J127" s="1125"/>
    </row>
    <row r="128" spans="1:10" x14ac:dyDescent="0.25">
      <c r="A128" s="1125"/>
      <c r="B128" s="1125"/>
      <c r="C128" s="1125"/>
      <c r="D128" s="1125"/>
      <c r="E128" s="1125"/>
      <c r="F128" s="1125"/>
      <c r="G128" s="1125"/>
      <c r="H128" s="1125"/>
      <c r="I128" s="1125"/>
      <c r="J128" s="1125"/>
    </row>
    <row r="129" spans="1:10" x14ac:dyDescent="0.25">
      <c r="A129" s="1125"/>
      <c r="B129" s="1125"/>
      <c r="C129" s="1125"/>
      <c r="D129" s="1125"/>
      <c r="E129" s="1125"/>
      <c r="F129" s="1125"/>
      <c r="G129" s="1125"/>
      <c r="H129" s="1125"/>
      <c r="I129" s="1125"/>
      <c r="J129" s="1125"/>
    </row>
    <row r="130" spans="1:10" x14ac:dyDescent="0.25">
      <c r="A130" s="1125"/>
      <c r="B130" s="1125"/>
      <c r="C130" s="1125"/>
      <c r="D130" s="1125"/>
      <c r="E130" s="1125"/>
      <c r="F130" s="1125"/>
      <c r="G130" s="1125"/>
      <c r="H130" s="1125"/>
      <c r="I130" s="1125"/>
      <c r="J130" s="1125"/>
    </row>
    <row r="131" spans="1:10" x14ac:dyDescent="0.25">
      <c r="A131" s="1125"/>
      <c r="B131" s="1125"/>
      <c r="C131" s="1125"/>
      <c r="D131" s="1125"/>
      <c r="E131" s="1125"/>
      <c r="F131" s="1125"/>
      <c r="G131" s="1125"/>
      <c r="H131" s="1125"/>
      <c r="I131" s="1125"/>
      <c r="J131" s="1125"/>
    </row>
    <row r="132" spans="1:10" x14ac:dyDescent="0.25">
      <c r="A132" s="1125"/>
      <c r="B132" s="1125"/>
      <c r="C132" s="1125"/>
      <c r="D132" s="1125"/>
      <c r="E132" s="1125"/>
      <c r="F132" s="1125"/>
      <c r="G132" s="1125"/>
      <c r="H132" s="1125"/>
      <c r="I132" s="1125"/>
      <c r="J132" s="1125"/>
    </row>
    <row r="133" spans="1:10" x14ac:dyDescent="0.25">
      <c r="A133" s="1125"/>
      <c r="B133" s="1125"/>
      <c r="C133" s="1125"/>
      <c r="D133" s="1125"/>
      <c r="E133" s="1125"/>
      <c r="F133" s="1125"/>
      <c r="G133" s="1125"/>
      <c r="H133" s="1125"/>
      <c r="I133" s="1125"/>
      <c r="J133" s="1125"/>
    </row>
    <row r="134" spans="1:10" x14ac:dyDescent="0.25">
      <c r="A134" s="1125"/>
      <c r="B134" s="1125"/>
      <c r="C134" s="1125"/>
      <c r="D134" s="1125"/>
      <c r="E134" s="1125"/>
      <c r="F134" s="1125"/>
      <c r="G134" s="1125"/>
      <c r="H134" s="1125"/>
      <c r="I134" s="1125"/>
      <c r="J134" s="1125"/>
    </row>
    <row r="135" spans="1:10" x14ac:dyDescent="0.25">
      <c r="A135" s="1125"/>
      <c r="B135" s="1125"/>
      <c r="C135" s="1125"/>
      <c r="D135" s="1125"/>
      <c r="E135" s="1125"/>
      <c r="F135" s="1125"/>
      <c r="G135" s="1125"/>
      <c r="H135" s="1125"/>
      <c r="I135" s="1125"/>
      <c r="J135" s="1125"/>
    </row>
    <row r="136" spans="1:10" x14ac:dyDescent="0.25">
      <c r="A136" s="1125"/>
      <c r="B136" s="1125"/>
      <c r="C136" s="1125"/>
      <c r="D136" s="1125"/>
      <c r="E136" s="1125"/>
      <c r="F136" s="1125"/>
      <c r="G136" s="1125"/>
      <c r="H136" s="1125"/>
      <c r="I136" s="1125"/>
      <c r="J136" s="1125"/>
    </row>
    <row r="137" spans="1:10" x14ac:dyDescent="0.25">
      <c r="A137" s="1125"/>
      <c r="B137" s="1125"/>
      <c r="C137" s="1125"/>
      <c r="D137" s="1125"/>
      <c r="E137" s="1125"/>
      <c r="F137" s="1125"/>
      <c r="G137" s="1125"/>
      <c r="H137" s="1125"/>
      <c r="I137" s="1125"/>
      <c r="J137" s="1125"/>
    </row>
    <row r="138" spans="1:10" x14ac:dyDescent="0.25">
      <c r="A138" s="1125"/>
      <c r="B138" s="1125"/>
      <c r="C138" s="1125"/>
      <c r="D138" s="1125"/>
      <c r="E138" s="1125"/>
      <c r="F138" s="1125"/>
      <c r="G138" s="1125"/>
      <c r="H138" s="1125"/>
      <c r="I138" s="1125"/>
      <c r="J138" s="1125"/>
    </row>
    <row r="139" spans="1:10" x14ac:dyDescent="0.25">
      <c r="A139" s="1125"/>
      <c r="B139" s="1125"/>
      <c r="C139" s="1125"/>
      <c r="D139" s="1125"/>
      <c r="E139" s="1125"/>
      <c r="F139" s="1125"/>
      <c r="G139" s="1125"/>
      <c r="H139" s="1125"/>
      <c r="I139" s="1125"/>
      <c r="J139" s="1125"/>
    </row>
    <row r="140" spans="1:10" x14ac:dyDescent="0.25">
      <c r="A140" s="1125"/>
      <c r="B140" s="1125"/>
      <c r="C140" s="1125"/>
      <c r="D140" s="1125"/>
      <c r="E140" s="1125"/>
      <c r="F140" s="1125"/>
      <c r="G140" s="1125"/>
      <c r="H140" s="1125"/>
      <c r="I140" s="1125"/>
      <c r="J140" s="1125"/>
    </row>
    <row r="141" spans="1:10" x14ac:dyDescent="0.25">
      <c r="A141" s="1125"/>
      <c r="B141" s="1125"/>
      <c r="C141" s="1125"/>
      <c r="D141" s="1125"/>
      <c r="E141" s="1125"/>
      <c r="F141" s="1125"/>
      <c r="G141" s="1125"/>
      <c r="H141" s="1125"/>
      <c r="I141" s="1125"/>
      <c r="J141" s="1125"/>
    </row>
    <row r="142" spans="1:10" x14ac:dyDescent="0.25">
      <c r="A142" s="1125"/>
      <c r="B142" s="1125"/>
      <c r="C142" s="1125"/>
      <c r="D142" s="1125"/>
      <c r="E142" s="1125"/>
      <c r="F142" s="1125"/>
      <c r="G142" s="1125"/>
      <c r="H142" s="1125"/>
      <c r="I142" s="1125"/>
      <c r="J142" s="1125"/>
    </row>
    <row r="143" spans="1:10" x14ac:dyDescent="0.25">
      <c r="A143" s="1125"/>
      <c r="B143" s="1125"/>
      <c r="C143" s="1125"/>
      <c r="D143" s="1125"/>
      <c r="E143" s="1125"/>
      <c r="F143" s="1125"/>
      <c r="G143" s="1125"/>
      <c r="H143" s="1125"/>
      <c r="I143" s="1125"/>
      <c r="J143" s="1125"/>
    </row>
    <row r="144" spans="1:10" x14ac:dyDescent="0.25">
      <c r="A144" s="1125"/>
      <c r="B144" s="1125"/>
      <c r="C144" s="1125"/>
      <c r="D144" s="1125"/>
      <c r="E144" s="1125"/>
      <c r="F144" s="1125"/>
      <c r="G144" s="1125"/>
      <c r="H144" s="1125"/>
      <c r="I144" s="1125"/>
      <c r="J144" s="1125"/>
    </row>
    <row r="145" spans="1:10" x14ac:dyDescent="0.25">
      <c r="A145" s="1125"/>
      <c r="B145" s="1125"/>
      <c r="C145" s="1125"/>
      <c r="D145" s="1125"/>
      <c r="E145" s="1125"/>
      <c r="F145" s="1125"/>
      <c r="G145" s="1125"/>
      <c r="H145" s="1125"/>
      <c r="I145" s="1125"/>
      <c r="J145" s="1125"/>
    </row>
    <row r="146" spans="1:10" x14ac:dyDescent="0.25">
      <c r="A146" s="1125"/>
      <c r="B146" s="1125"/>
      <c r="C146" s="1125"/>
      <c r="D146" s="1125"/>
      <c r="E146" s="1125"/>
      <c r="F146" s="1125"/>
      <c r="G146" s="1125"/>
      <c r="H146" s="1125"/>
      <c r="I146" s="1125"/>
      <c r="J146" s="1125"/>
    </row>
    <row r="147" spans="1:10" x14ac:dyDescent="0.25">
      <c r="A147" s="1125"/>
      <c r="B147" s="1125"/>
      <c r="C147" s="1125"/>
      <c r="D147" s="1125"/>
      <c r="E147" s="1125"/>
      <c r="F147" s="1125"/>
      <c r="G147" s="1125"/>
      <c r="H147" s="1125"/>
      <c r="I147" s="1125"/>
      <c r="J147" s="1125"/>
    </row>
    <row r="148" spans="1:10" x14ac:dyDescent="0.25">
      <c r="A148" s="1125"/>
      <c r="B148" s="1125"/>
      <c r="C148" s="1125"/>
      <c r="D148" s="1125"/>
      <c r="E148" s="1125"/>
      <c r="F148" s="1125"/>
      <c r="G148" s="1125"/>
      <c r="H148" s="1125"/>
      <c r="I148" s="1125"/>
      <c r="J148" s="1125"/>
    </row>
    <row r="149" spans="1:10" x14ac:dyDescent="0.25">
      <c r="A149" s="1125"/>
      <c r="B149" s="1125"/>
      <c r="C149" s="1125"/>
      <c r="D149" s="1125"/>
      <c r="E149" s="1125"/>
      <c r="F149" s="1125"/>
      <c r="G149" s="1125"/>
      <c r="H149" s="1125"/>
      <c r="I149" s="1125"/>
      <c r="J149" s="1125"/>
    </row>
    <row r="150" spans="1:10" x14ac:dyDescent="0.25">
      <c r="A150" s="1125"/>
      <c r="B150" s="1125"/>
      <c r="C150" s="1125"/>
      <c r="D150" s="1125"/>
      <c r="E150" s="1125"/>
      <c r="F150" s="1125"/>
      <c r="G150" s="1125"/>
      <c r="H150" s="1125"/>
      <c r="I150" s="1125"/>
      <c r="J150" s="1125"/>
    </row>
    <row r="151" spans="1:10" x14ac:dyDescent="0.25">
      <c r="A151" s="1125"/>
      <c r="B151" s="1125"/>
      <c r="C151" s="1125"/>
      <c r="D151" s="1125"/>
      <c r="E151" s="1125"/>
      <c r="F151" s="1125"/>
      <c r="G151" s="1125"/>
      <c r="H151" s="1125"/>
      <c r="I151" s="1125"/>
      <c r="J151" s="1125"/>
    </row>
    <row r="152" spans="1:10" x14ac:dyDescent="0.25">
      <c r="A152" s="1125"/>
      <c r="B152" s="1125"/>
      <c r="C152" s="1125"/>
      <c r="D152" s="1125"/>
      <c r="E152" s="1125"/>
      <c r="F152" s="1125"/>
      <c r="G152" s="1125"/>
      <c r="H152" s="1125"/>
      <c r="I152" s="1125"/>
      <c r="J152" s="1125"/>
    </row>
    <row r="153" spans="1:10" x14ac:dyDescent="0.25">
      <c r="A153" s="1125"/>
      <c r="B153" s="1125"/>
      <c r="C153" s="1125"/>
      <c r="D153" s="1125"/>
      <c r="E153" s="1125"/>
      <c r="F153" s="1125"/>
      <c r="G153" s="1125"/>
      <c r="H153" s="1125"/>
      <c r="I153" s="1125"/>
      <c r="J153" s="1125"/>
    </row>
    <row r="154" spans="1:10" x14ac:dyDescent="0.25">
      <c r="A154" s="1125"/>
      <c r="B154" s="1125"/>
      <c r="C154" s="1125"/>
      <c r="D154" s="1125"/>
      <c r="E154" s="1125"/>
      <c r="F154" s="1125"/>
      <c r="G154" s="1125"/>
      <c r="H154" s="1125"/>
      <c r="I154" s="1125"/>
      <c r="J154" s="1125"/>
    </row>
    <row r="155" spans="1:10" x14ac:dyDescent="0.25">
      <c r="A155" s="1125"/>
      <c r="B155" s="1125"/>
      <c r="C155" s="1125"/>
      <c r="D155" s="1125"/>
      <c r="E155" s="1125"/>
      <c r="F155" s="1125"/>
      <c r="G155" s="1125"/>
      <c r="H155" s="1125"/>
      <c r="I155" s="1125"/>
      <c r="J155" s="1125"/>
    </row>
    <row r="156" spans="1:10" x14ac:dyDescent="0.25">
      <c r="A156" s="1125"/>
      <c r="B156" s="1125"/>
      <c r="C156" s="1125"/>
      <c r="D156" s="1125"/>
      <c r="E156" s="1125"/>
      <c r="F156" s="1125"/>
      <c r="G156" s="1125"/>
      <c r="H156" s="1125"/>
      <c r="I156" s="1125"/>
      <c r="J156" s="1125"/>
    </row>
    <row r="157" spans="1:10" x14ac:dyDescent="0.25">
      <c r="A157" s="1125"/>
      <c r="B157" s="1125"/>
      <c r="C157" s="1125"/>
      <c r="D157" s="1125"/>
      <c r="E157" s="1125"/>
      <c r="F157" s="1125"/>
      <c r="G157" s="1125"/>
      <c r="H157" s="1125"/>
      <c r="I157" s="1125"/>
      <c r="J157" s="1125"/>
    </row>
    <row r="158" spans="1:10" x14ac:dyDescent="0.25">
      <c r="A158" s="1125"/>
      <c r="B158" s="1125"/>
      <c r="C158" s="1125"/>
      <c r="D158" s="1125"/>
      <c r="E158" s="1125"/>
      <c r="F158" s="1125"/>
      <c r="G158" s="1125"/>
      <c r="H158" s="1125"/>
      <c r="I158" s="1125"/>
      <c r="J158" s="1125"/>
    </row>
    <row r="159" spans="1:10" x14ac:dyDescent="0.25">
      <c r="A159" s="1125"/>
      <c r="B159" s="1125"/>
      <c r="C159" s="1125"/>
      <c r="D159" s="1125"/>
      <c r="E159" s="1125"/>
      <c r="F159" s="1125"/>
      <c r="G159" s="1125"/>
      <c r="H159" s="1125"/>
      <c r="I159" s="1125"/>
      <c r="J159" s="1125"/>
    </row>
    <row r="160" spans="1:10" x14ac:dyDescent="0.25">
      <c r="A160" s="1125"/>
      <c r="B160" s="1125"/>
      <c r="C160" s="1125"/>
      <c r="D160" s="1125"/>
      <c r="E160" s="1125"/>
      <c r="F160" s="1125"/>
      <c r="G160" s="1125"/>
      <c r="H160" s="1125"/>
      <c r="I160" s="1125"/>
      <c r="J160" s="1125"/>
    </row>
    <row r="161" spans="1:10" x14ac:dyDescent="0.25">
      <c r="A161" s="1125"/>
      <c r="B161" s="1125"/>
      <c r="C161" s="1125"/>
      <c r="D161" s="1125"/>
      <c r="E161" s="1125"/>
      <c r="F161" s="1125"/>
      <c r="G161" s="1125"/>
      <c r="H161" s="1125"/>
      <c r="I161" s="1125"/>
      <c r="J161" s="1125"/>
    </row>
    <row r="162" spans="1:10" x14ac:dyDescent="0.25">
      <c r="A162" s="1125"/>
      <c r="B162" s="1125"/>
      <c r="C162" s="1125"/>
      <c r="D162" s="1125"/>
      <c r="E162" s="1125"/>
      <c r="F162" s="1125"/>
      <c r="G162" s="1125"/>
      <c r="H162" s="1125"/>
      <c r="I162" s="1125"/>
      <c r="J162" s="1125"/>
    </row>
    <row r="163" spans="1:10" x14ac:dyDescent="0.25">
      <c r="A163" s="1125"/>
      <c r="B163" s="1125"/>
      <c r="C163" s="1125"/>
      <c r="D163" s="1125"/>
      <c r="E163" s="1125"/>
      <c r="F163" s="1125"/>
      <c r="G163" s="1125"/>
      <c r="H163" s="1125"/>
      <c r="I163" s="1125"/>
      <c r="J163" s="1125"/>
    </row>
    <row r="164" spans="1:10" x14ac:dyDescent="0.25">
      <c r="A164" s="1125"/>
      <c r="B164" s="1125"/>
      <c r="C164" s="1125"/>
      <c r="D164" s="1125"/>
      <c r="E164" s="1125"/>
      <c r="F164" s="1125"/>
      <c r="G164" s="1125"/>
      <c r="H164" s="1125"/>
      <c r="I164" s="1125"/>
      <c r="J164" s="1125"/>
    </row>
    <row r="165" spans="1:10" x14ac:dyDescent="0.25">
      <c r="A165" s="1125"/>
      <c r="B165" s="1125"/>
      <c r="C165" s="1125"/>
      <c r="D165" s="1125"/>
      <c r="E165" s="1125"/>
      <c r="F165" s="1125"/>
      <c r="G165" s="1125"/>
      <c r="H165" s="1125"/>
      <c r="I165" s="1125"/>
      <c r="J165" s="1125"/>
    </row>
    <row r="166" spans="1:10" x14ac:dyDescent="0.25">
      <c r="A166" s="1125"/>
      <c r="B166" s="1125"/>
      <c r="C166" s="1125"/>
      <c r="D166" s="1125"/>
      <c r="E166" s="1125"/>
      <c r="F166" s="1125"/>
      <c r="G166" s="1125"/>
      <c r="H166" s="1125"/>
      <c r="I166" s="1125"/>
      <c r="J166" s="1125"/>
    </row>
    <row r="167" spans="1:10" x14ac:dyDescent="0.25">
      <c r="A167" s="1125"/>
      <c r="B167" s="1125"/>
      <c r="C167" s="1125"/>
      <c r="D167" s="1125"/>
      <c r="E167" s="1125"/>
      <c r="F167" s="1125"/>
      <c r="G167" s="1125"/>
      <c r="H167" s="1125"/>
      <c r="I167" s="1125"/>
      <c r="J167" s="1125"/>
    </row>
    <row r="168" spans="1:10" x14ac:dyDescent="0.25">
      <c r="A168" s="1125"/>
      <c r="B168" s="1125"/>
      <c r="C168" s="1125"/>
      <c r="D168" s="1125"/>
      <c r="E168" s="1125"/>
      <c r="F168" s="1125"/>
      <c r="G168" s="1125"/>
      <c r="H168" s="1125"/>
      <c r="I168" s="1125"/>
      <c r="J168" s="1125"/>
    </row>
    <row r="169" spans="1:10" x14ac:dyDescent="0.25">
      <c r="A169" s="1125"/>
      <c r="B169" s="1125"/>
      <c r="C169" s="1125"/>
      <c r="D169" s="1125"/>
      <c r="E169" s="1125"/>
      <c r="F169" s="1125"/>
      <c r="G169" s="1125"/>
      <c r="H169" s="1125"/>
      <c r="I169" s="1125"/>
      <c r="J169" s="1125"/>
    </row>
    <row r="170" spans="1:10" x14ac:dyDescent="0.25">
      <c r="A170" s="1125"/>
      <c r="B170" s="1125"/>
      <c r="C170" s="1125"/>
      <c r="D170" s="1125"/>
      <c r="E170" s="1125"/>
      <c r="F170" s="1125"/>
      <c r="G170" s="1125"/>
      <c r="H170" s="1125"/>
      <c r="I170" s="1125"/>
      <c r="J170" s="1125"/>
    </row>
    <row r="171" spans="1:10" x14ac:dyDescent="0.25">
      <c r="A171" s="1125"/>
      <c r="B171" s="1125"/>
      <c r="C171" s="1125"/>
      <c r="D171" s="1125"/>
      <c r="E171" s="1125"/>
      <c r="F171" s="1125"/>
      <c r="G171" s="1125"/>
      <c r="H171" s="1125"/>
      <c r="I171" s="1125"/>
      <c r="J171" s="1125"/>
    </row>
    <row r="172" spans="1:10" x14ac:dyDescent="0.25">
      <c r="A172" s="1125"/>
      <c r="B172" s="1125"/>
      <c r="C172" s="1125"/>
      <c r="D172" s="1125"/>
      <c r="E172" s="1125"/>
      <c r="F172" s="1125"/>
      <c r="G172" s="1125"/>
      <c r="H172" s="1125"/>
      <c r="I172" s="1125"/>
      <c r="J172" s="1125"/>
    </row>
    <row r="173" spans="1:10" x14ac:dyDescent="0.25">
      <c r="A173" s="1125"/>
      <c r="B173" s="1125"/>
      <c r="C173" s="1125"/>
      <c r="D173" s="1125"/>
      <c r="E173" s="1125"/>
      <c r="F173" s="1125"/>
      <c r="G173" s="1125"/>
      <c r="H173" s="1125"/>
      <c r="I173" s="1125"/>
      <c r="J173" s="1125"/>
    </row>
    <row r="174" spans="1:10" x14ac:dyDescent="0.25">
      <c r="A174" s="1125"/>
      <c r="B174" s="1125"/>
      <c r="C174" s="1125"/>
      <c r="D174" s="1125"/>
      <c r="E174" s="1125"/>
      <c r="F174" s="1125"/>
      <c r="G174" s="1125"/>
      <c r="H174" s="1125"/>
      <c r="I174" s="1125"/>
      <c r="J174" s="1125"/>
    </row>
    <row r="175" spans="1:10" x14ac:dyDescent="0.25">
      <c r="A175" s="1125"/>
      <c r="B175" s="1125"/>
      <c r="C175" s="1125"/>
      <c r="D175" s="1125"/>
      <c r="E175" s="1125"/>
      <c r="F175" s="1125"/>
      <c r="G175" s="1125"/>
      <c r="H175" s="1125"/>
      <c r="I175" s="1125"/>
      <c r="J175" s="1125"/>
    </row>
    <row r="176" spans="1:10" x14ac:dyDescent="0.25">
      <c r="A176" s="1125"/>
      <c r="B176" s="1125"/>
      <c r="C176" s="1125"/>
      <c r="D176" s="1125"/>
      <c r="E176" s="1125"/>
      <c r="F176" s="1125"/>
      <c r="G176" s="1125"/>
      <c r="H176" s="1125"/>
      <c r="I176" s="1125"/>
      <c r="J176" s="1125"/>
    </row>
    <row r="177" spans="1:10" x14ac:dyDescent="0.25">
      <c r="A177" s="1125"/>
      <c r="B177" s="1125"/>
      <c r="C177" s="1125"/>
      <c r="D177" s="1125"/>
      <c r="E177" s="1125"/>
      <c r="F177" s="1125"/>
      <c r="G177" s="1125"/>
      <c r="H177" s="1125"/>
      <c r="I177" s="1125"/>
      <c r="J177" s="1125"/>
    </row>
    <row r="178" spans="1:10" x14ac:dyDescent="0.25">
      <c r="A178" s="1125"/>
      <c r="B178" s="1125"/>
      <c r="C178" s="1125"/>
      <c r="D178" s="1125"/>
      <c r="E178" s="1125"/>
      <c r="F178" s="1125"/>
      <c r="G178" s="1125"/>
      <c r="H178" s="1125"/>
      <c r="I178" s="1125"/>
      <c r="J178" s="1125"/>
    </row>
    <row r="179" spans="1:10" x14ac:dyDescent="0.25">
      <c r="A179" s="1125"/>
      <c r="B179" s="1125"/>
      <c r="C179" s="1125"/>
      <c r="D179" s="1125"/>
      <c r="E179" s="1125"/>
      <c r="F179" s="1125"/>
      <c r="G179" s="1125"/>
      <c r="H179" s="1125"/>
      <c r="I179" s="1125"/>
      <c r="J179" s="1125"/>
    </row>
    <row r="180" spans="1:10" x14ac:dyDescent="0.25">
      <c r="A180" s="1125"/>
      <c r="B180" s="1125"/>
      <c r="C180" s="1125"/>
      <c r="D180" s="1125"/>
      <c r="E180" s="1125"/>
      <c r="F180" s="1125"/>
      <c r="G180" s="1125"/>
      <c r="H180" s="1125"/>
      <c r="I180" s="1125"/>
      <c r="J180" s="1125"/>
    </row>
    <row r="181" spans="1:10" x14ac:dyDescent="0.25">
      <c r="A181" s="1125"/>
      <c r="B181" s="1125"/>
      <c r="C181" s="1125"/>
      <c r="D181" s="1125"/>
      <c r="E181" s="1125"/>
      <c r="F181" s="1125"/>
      <c r="G181" s="1125"/>
      <c r="H181" s="1125"/>
      <c r="I181" s="1125"/>
      <c r="J181" s="1125"/>
    </row>
    <row r="182" spans="1:10" x14ac:dyDescent="0.25">
      <c r="A182" s="1125"/>
      <c r="B182" s="1125"/>
      <c r="C182" s="1125"/>
      <c r="D182" s="1125"/>
      <c r="E182" s="1125"/>
      <c r="F182" s="1125"/>
      <c r="G182" s="1125"/>
      <c r="H182" s="1125"/>
      <c r="I182" s="1125"/>
      <c r="J182" s="1125"/>
    </row>
    <row r="183" spans="1:10" x14ac:dyDescent="0.25">
      <c r="A183" s="1125"/>
      <c r="B183" s="1125"/>
      <c r="C183" s="1125"/>
      <c r="D183" s="1125"/>
      <c r="E183" s="1125"/>
      <c r="F183" s="1125"/>
      <c r="G183" s="1125"/>
      <c r="H183" s="1125"/>
      <c r="I183" s="1125"/>
      <c r="J183" s="1125"/>
    </row>
    <row r="184" spans="1:10" x14ac:dyDescent="0.25">
      <c r="A184" s="1125"/>
      <c r="B184" s="1125"/>
      <c r="C184" s="1125"/>
      <c r="D184" s="1125"/>
      <c r="E184" s="1125"/>
      <c r="F184" s="1125"/>
      <c r="G184" s="1125"/>
      <c r="H184" s="1125"/>
      <c r="I184" s="1125"/>
      <c r="J184" s="1125"/>
    </row>
    <row r="185" spans="1:10" x14ac:dyDescent="0.25">
      <c r="A185" s="1125"/>
      <c r="B185" s="1125"/>
      <c r="C185" s="1125"/>
      <c r="D185" s="1125"/>
      <c r="E185" s="1125"/>
      <c r="F185" s="1125"/>
      <c r="G185" s="1125"/>
      <c r="H185" s="1125"/>
      <c r="I185" s="1125"/>
      <c r="J185" s="1125"/>
    </row>
    <row r="186" spans="1:10" x14ac:dyDescent="0.25">
      <c r="A186" s="1125"/>
      <c r="B186" s="1125"/>
      <c r="C186" s="1125"/>
      <c r="D186" s="1125"/>
      <c r="E186" s="1125"/>
      <c r="F186" s="1125"/>
      <c r="G186" s="1125"/>
      <c r="H186" s="1125"/>
      <c r="I186" s="1125"/>
      <c r="J186" s="1125"/>
    </row>
    <row r="187" spans="1:10" x14ac:dyDescent="0.25">
      <c r="A187" s="1125"/>
      <c r="B187" s="1125"/>
      <c r="C187" s="1125"/>
      <c r="D187" s="1125"/>
      <c r="E187" s="1125"/>
      <c r="F187" s="1125"/>
      <c r="G187" s="1125"/>
      <c r="H187" s="1125"/>
      <c r="I187" s="1125"/>
      <c r="J187" s="1125"/>
    </row>
    <row r="188" spans="1:10" x14ac:dyDescent="0.25">
      <c r="A188" s="1125"/>
      <c r="B188" s="1125"/>
      <c r="C188" s="1125"/>
      <c r="D188" s="1125"/>
      <c r="E188" s="1125"/>
      <c r="F188" s="1125"/>
      <c r="G188" s="1125"/>
      <c r="H188" s="1125"/>
      <c r="I188" s="1125"/>
      <c r="J188" s="1125"/>
    </row>
    <row r="189" spans="1:10" x14ac:dyDescent="0.25">
      <c r="A189" s="1125"/>
      <c r="B189" s="1125"/>
      <c r="C189" s="1125"/>
      <c r="D189" s="1125"/>
      <c r="E189" s="1125"/>
      <c r="F189" s="1125"/>
      <c r="G189" s="1125"/>
      <c r="H189" s="1125"/>
      <c r="I189" s="1125"/>
      <c r="J189" s="1125"/>
    </row>
    <row r="190" spans="1:10" x14ac:dyDescent="0.25">
      <c r="A190" s="1125"/>
      <c r="B190" s="1125"/>
      <c r="C190" s="1125"/>
      <c r="D190" s="1125"/>
      <c r="E190" s="1125"/>
      <c r="F190" s="1125"/>
      <c r="G190" s="1125"/>
      <c r="H190" s="1125"/>
      <c r="I190" s="1125"/>
      <c r="J190" s="1125"/>
    </row>
    <row r="191" spans="1:10" x14ac:dyDescent="0.25">
      <c r="A191" s="1125"/>
      <c r="B191" s="1125"/>
      <c r="C191" s="1125"/>
      <c r="D191" s="1125"/>
      <c r="E191" s="1125"/>
      <c r="F191" s="1125"/>
      <c r="G191" s="1125"/>
      <c r="H191" s="1125"/>
      <c r="I191" s="1125"/>
      <c r="J191" s="1125"/>
    </row>
    <row r="192" spans="1:10" x14ac:dyDescent="0.25">
      <c r="A192" s="1125"/>
      <c r="B192" s="1125"/>
      <c r="C192" s="1125"/>
      <c r="D192" s="1125"/>
      <c r="E192" s="1125"/>
      <c r="F192" s="1125"/>
      <c r="G192" s="1125"/>
      <c r="H192" s="1125"/>
      <c r="I192" s="1125"/>
      <c r="J192" s="1125"/>
    </row>
    <row r="193" spans="1:10" x14ac:dyDescent="0.25">
      <c r="A193" s="1125"/>
      <c r="B193" s="1125"/>
      <c r="C193" s="1125"/>
      <c r="D193" s="1125"/>
      <c r="E193" s="1125"/>
      <c r="F193" s="1125"/>
      <c r="G193" s="1125"/>
      <c r="H193" s="1125"/>
      <c r="I193" s="1125"/>
      <c r="J193" s="1125"/>
    </row>
    <row r="194" spans="1:10" x14ac:dyDescent="0.25">
      <c r="A194" s="1125"/>
      <c r="B194" s="1125"/>
      <c r="C194" s="1125"/>
      <c r="D194" s="1125"/>
      <c r="E194" s="1125"/>
      <c r="F194" s="1125"/>
      <c r="G194" s="1125"/>
      <c r="H194" s="1125"/>
      <c r="I194" s="1125"/>
      <c r="J194" s="1125"/>
    </row>
    <row r="195" spans="1:10" x14ac:dyDescent="0.25">
      <c r="A195" s="1125"/>
      <c r="B195" s="1125"/>
      <c r="C195" s="1125"/>
      <c r="D195" s="1125"/>
      <c r="E195" s="1125"/>
      <c r="F195" s="1125"/>
      <c r="G195" s="1125"/>
      <c r="H195" s="1125"/>
      <c r="I195" s="1125"/>
      <c r="J195" s="1125"/>
    </row>
    <row r="196" spans="1:10" x14ac:dyDescent="0.25">
      <c r="A196" s="1125"/>
      <c r="B196" s="1125"/>
      <c r="C196" s="1125"/>
      <c r="D196" s="1125"/>
      <c r="E196" s="1125"/>
      <c r="F196" s="1125"/>
      <c r="G196" s="1125"/>
      <c r="H196" s="1125"/>
      <c r="I196" s="1125"/>
      <c r="J196" s="1125"/>
    </row>
    <row r="197" spans="1:10" x14ac:dyDescent="0.25">
      <c r="A197" s="1125"/>
      <c r="B197" s="1125"/>
      <c r="C197" s="1125"/>
      <c r="D197" s="1125"/>
      <c r="E197" s="1125"/>
      <c r="F197" s="1125"/>
      <c r="G197" s="1125"/>
      <c r="H197" s="1125"/>
      <c r="I197" s="1125"/>
      <c r="J197" s="1125"/>
    </row>
    <row r="198" spans="1:10" x14ac:dyDescent="0.25">
      <c r="A198" s="1125"/>
      <c r="B198" s="1125"/>
      <c r="C198" s="1125"/>
      <c r="D198" s="1125"/>
      <c r="E198" s="1125"/>
      <c r="F198" s="1125"/>
      <c r="G198" s="1125"/>
      <c r="H198" s="1125"/>
      <c r="I198" s="1125"/>
      <c r="J198" s="1125"/>
    </row>
    <row r="199" spans="1:10" x14ac:dyDescent="0.25">
      <c r="A199" s="1125"/>
      <c r="B199" s="1125"/>
      <c r="C199" s="1125"/>
      <c r="D199" s="1125"/>
      <c r="E199" s="1125"/>
      <c r="F199" s="1125"/>
      <c r="G199" s="1125"/>
      <c r="H199" s="1125"/>
      <c r="I199" s="1125"/>
      <c r="J199" s="1125"/>
    </row>
    <row r="200" spans="1:10" x14ac:dyDescent="0.25">
      <c r="A200" s="1125"/>
      <c r="B200" s="1125"/>
      <c r="C200" s="1125"/>
      <c r="D200" s="1125"/>
      <c r="E200" s="1125"/>
      <c r="F200" s="1125"/>
      <c r="G200" s="1125"/>
      <c r="H200" s="1125"/>
      <c r="I200" s="1125"/>
      <c r="J200" s="1125"/>
    </row>
    <row r="201" spans="1:10" x14ac:dyDescent="0.25">
      <c r="A201" s="1125"/>
      <c r="B201" s="1125"/>
      <c r="C201" s="1125"/>
      <c r="D201" s="1125"/>
      <c r="E201" s="1125"/>
      <c r="F201" s="1125"/>
      <c r="G201" s="1125"/>
      <c r="H201" s="1125"/>
      <c r="I201" s="1125"/>
      <c r="J201" s="1125"/>
    </row>
    <row r="202" spans="1:10" x14ac:dyDescent="0.25">
      <c r="A202" s="1125"/>
      <c r="B202" s="1125"/>
      <c r="C202" s="1125"/>
      <c r="D202" s="1125"/>
      <c r="E202" s="1125"/>
      <c r="F202" s="1125"/>
      <c r="G202" s="1125"/>
      <c r="H202" s="1125"/>
      <c r="I202" s="1125"/>
      <c r="J202" s="1125"/>
    </row>
    <row r="203" spans="1:10" x14ac:dyDescent="0.25">
      <c r="A203" s="1125"/>
      <c r="B203" s="1125"/>
      <c r="C203" s="1125"/>
      <c r="D203" s="1125"/>
      <c r="E203" s="1125"/>
      <c r="F203" s="1125"/>
      <c r="G203" s="1125"/>
      <c r="H203" s="1125"/>
      <c r="I203" s="1125"/>
      <c r="J203" s="1125"/>
    </row>
    <row r="204" spans="1:10" x14ac:dyDescent="0.25">
      <c r="A204" s="1125"/>
      <c r="B204" s="1125"/>
      <c r="C204" s="1125"/>
      <c r="D204" s="1125"/>
      <c r="E204" s="1125"/>
      <c r="F204" s="1125"/>
      <c r="G204" s="1125"/>
      <c r="H204" s="1125"/>
      <c r="I204" s="1125"/>
      <c r="J204" s="1125"/>
    </row>
    <row r="205" spans="1:10" x14ac:dyDescent="0.25">
      <c r="A205" s="1125"/>
      <c r="B205" s="1125"/>
      <c r="C205" s="1125"/>
      <c r="D205" s="1125"/>
      <c r="E205" s="1125"/>
      <c r="F205" s="1125"/>
      <c r="G205" s="1125"/>
      <c r="H205" s="1125"/>
      <c r="I205" s="1125"/>
      <c r="J205" s="1125"/>
    </row>
    <row r="206" spans="1:10" x14ac:dyDescent="0.25">
      <c r="A206" s="1125"/>
      <c r="B206" s="1125"/>
      <c r="C206" s="1125"/>
      <c r="D206" s="1125"/>
      <c r="E206" s="1125"/>
      <c r="F206" s="1125"/>
      <c r="G206" s="1125"/>
      <c r="H206" s="1125"/>
      <c r="I206" s="1125"/>
      <c r="J206" s="1125"/>
    </row>
    <row r="207" spans="1:10" x14ac:dyDescent="0.25">
      <c r="A207" s="1125"/>
      <c r="B207" s="1125"/>
      <c r="C207" s="1125"/>
      <c r="D207" s="1125"/>
      <c r="E207" s="1125"/>
      <c r="F207" s="1125"/>
      <c r="G207" s="1125"/>
      <c r="H207" s="1125"/>
      <c r="I207" s="1125"/>
      <c r="J207" s="1125"/>
    </row>
    <row r="208" spans="1:10" x14ac:dyDescent="0.25">
      <c r="A208" s="1125"/>
      <c r="B208" s="1125"/>
      <c r="C208" s="1125"/>
      <c r="D208" s="1125"/>
      <c r="E208" s="1125"/>
      <c r="F208" s="1125"/>
      <c r="G208" s="1125"/>
      <c r="H208" s="1125"/>
      <c r="I208" s="1125"/>
      <c r="J208" s="1125"/>
    </row>
    <row r="209" spans="1:10" x14ac:dyDescent="0.25">
      <c r="A209" s="1125"/>
      <c r="B209" s="1125"/>
      <c r="C209" s="1125"/>
      <c r="D209" s="1125"/>
      <c r="E209" s="1125"/>
      <c r="F209" s="1125"/>
      <c r="G209" s="1125"/>
      <c r="H209" s="1125"/>
      <c r="I209" s="1125"/>
      <c r="J209" s="1125"/>
    </row>
    <row r="210" spans="1:10" x14ac:dyDescent="0.25">
      <c r="A210" s="1125"/>
      <c r="B210" s="1125"/>
      <c r="C210" s="1125"/>
      <c r="D210" s="1125"/>
      <c r="E210" s="1125"/>
      <c r="F210" s="1125"/>
      <c r="G210" s="1125"/>
      <c r="H210" s="1125"/>
      <c r="I210" s="1125"/>
      <c r="J210" s="1125"/>
    </row>
    <row r="211" spans="1:10" x14ac:dyDescent="0.25">
      <c r="A211" s="1125"/>
      <c r="B211" s="1125"/>
      <c r="C211" s="1125"/>
      <c r="D211" s="1125"/>
      <c r="E211" s="1125"/>
      <c r="F211" s="1125"/>
      <c r="G211" s="1125"/>
      <c r="H211" s="1125"/>
      <c r="I211" s="1125"/>
      <c r="J211" s="1125"/>
    </row>
    <row r="212" spans="1:10" x14ac:dyDescent="0.25">
      <c r="A212" s="1125"/>
      <c r="B212" s="1125"/>
      <c r="C212" s="1125"/>
      <c r="D212" s="1125"/>
      <c r="E212" s="1125"/>
      <c r="F212" s="1125"/>
      <c r="G212" s="1125"/>
      <c r="H212" s="1125"/>
      <c r="I212" s="1125"/>
      <c r="J212" s="1125"/>
    </row>
    <row r="213" spans="1:10" x14ac:dyDescent="0.25">
      <c r="A213" s="1125"/>
      <c r="B213" s="1125"/>
      <c r="C213" s="1125"/>
      <c r="D213" s="1125"/>
      <c r="E213" s="1125"/>
      <c r="F213" s="1125"/>
      <c r="G213" s="1125"/>
      <c r="H213" s="1125"/>
      <c r="I213" s="1125"/>
      <c r="J213" s="1125"/>
    </row>
    <row r="214" spans="1:10" x14ac:dyDescent="0.25">
      <c r="A214" s="1125"/>
      <c r="B214" s="1125"/>
      <c r="C214" s="1125"/>
      <c r="D214" s="1125"/>
      <c r="E214" s="1125"/>
      <c r="F214" s="1125"/>
      <c r="G214" s="1125"/>
      <c r="H214" s="1125"/>
      <c r="I214" s="1125"/>
      <c r="J214" s="1125"/>
    </row>
    <row r="215" spans="1:10" x14ac:dyDescent="0.25">
      <c r="A215" s="1125"/>
      <c r="B215" s="1125"/>
      <c r="C215" s="1125"/>
      <c r="D215" s="1125"/>
      <c r="E215" s="1125"/>
      <c r="F215" s="1125"/>
      <c r="G215" s="1125"/>
      <c r="H215" s="1125"/>
      <c r="I215" s="1125"/>
      <c r="J215" s="1125"/>
    </row>
    <row r="216" spans="1:10" x14ac:dyDescent="0.25">
      <c r="A216" s="1125"/>
      <c r="B216" s="1125"/>
      <c r="C216" s="1125"/>
      <c r="D216" s="1125"/>
      <c r="E216" s="1125"/>
      <c r="F216" s="1125"/>
      <c r="G216" s="1125"/>
      <c r="H216" s="1125"/>
      <c r="I216" s="1125"/>
      <c r="J216" s="1125"/>
    </row>
    <row r="217" spans="1:10" x14ac:dyDescent="0.25">
      <c r="A217" s="1125"/>
      <c r="B217" s="1125"/>
      <c r="C217" s="1125"/>
      <c r="D217" s="1125"/>
      <c r="E217" s="1125"/>
      <c r="F217" s="1125"/>
      <c r="G217" s="1125"/>
      <c r="H217" s="1125"/>
      <c r="I217" s="1125"/>
      <c r="J217" s="1125"/>
    </row>
    <row r="218" spans="1:10" x14ac:dyDescent="0.25">
      <c r="A218" s="1125"/>
      <c r="B218" s="1125"/>
      <c r="C218" s="1125"/>
      <c r="D218" s="1125"/>
      <c r="E218" s="1125"/>
      <c r="F218" s="1125"/>
      <c r="G218" s="1125"/>
      <c r="H218" s="1125"/>
      <c r="I218" s="1125"/>
      <c r="J218" s="1125"/>
    </row>
    <row r="219" spans="1:10" x14ac:dyDescent="0.25">
      <c r="A219" s="1125"/>
      <c r="B219" s="1125"/>
      <c r="C219" s="1125"/>
      <c r="D219" s="1125"/>
      <c r="E219" s="1125"/>
      <c r="F219" s="1125"/>
      <c r="G219" s="1125"/>
      <c r="H219" s="1125"/>
      <c r="I219" s="1125"/>
      <c r="J219" s="1125"/>
    </row>
    <row r="220" spans="1:10" x14ac:dyDescent="0.25">
      <c r="A220" s="1125"/>
      <c r="B220" s="1125"/>
      <c r="C220" s="1125"/>
      <c r="D220" s="1125"/>
      <c r="E220" s="1125"/>
      <c r="F220" s="1125"/>
      <c r="G220" s="1125"/>
      <c r="H220" s="1125"/>
      <c r="I220" s="1125"/>
      <c r="J220" s="1125"/>
    </row>
    <row r="221" spans="1:10" x14ac:dyDescent="0.25">
      <c r="A221" s="1125"/>
      <c r="B221" s="1125"/>
      <c r="C221" s="1125"/>
      <c r="D221" s="1125"/>
      <c r="E221" s="1125"/>
      <c r="F221" s="1125"/>
      <c r="G221" s="1125"/>
      <c r="H221" s="1125"/>
      <c r="I221" s="1125"/>
      <c r="J221" s="1125"/>
    </row>
    <row r="222" spans="1:10" x14ac:dyDescent="0.25">
      <c r="A222" s="1125"/>
      <c r="B222" s="1125"/>
      <c r="C222" s="1125"/>
      <c r="D222" s="1125"/>
      <c r="E222" s="1125"/>
      <c r="F222" s="1125"/>
      <c r="G222" s="1125"/>
      <c r="H222" s="1125"/>
      <c r="I222" s="1125"/>
      <c r="J222" s="1125"/>
    </row>
    <row r="223" spans="1:10" x14ac:dyDescent="0.25">
      <c r="A223" s="1125"/>
      <c r="B223" s="1125"/>
      <c r="C223" s="1125"/>
      <c r="D223" s="1125"/>
      <c r="E223" s="1125"/>
      <c r="F223" s="1125"/>
      <c r="G223" s="1125"/>
      <c r="H223" s="1125"/>
      <c r="I223" s="1125"/>
      <c r="J223" s="1125"/>
    </row>
    <row r="224" spans="1:10" x14ac:dyDescent="0.25">
      <c r="A224" s="1125"/>
      <c r="B224" s="1125"/>
      <c r="C224" s="1125"/>
      <c r="D224" s="1125"/>
      <c r="E224" s="1125"/>
      <c r="F224" s="1125"/>
      <c r="G224" s="1125"/>
      <c r="H224" s="1125"/>
      <c r="I224" s="1125"/>
      <c r="J224" s="1125"/>
    </row>
    <row r="225" spans="1:10" x14ac:dyDescent="0.25">
      <c r="A225" s="1125"/>
      <c r="B225" s="1125"/>
      <c r="C225" s="1125"/>
      <c r="D225" s="1125"/>
      <c r="E225" s="1125"/>
      <c r="F225" s="1125"/>
      <c r="G225" s="1125"/>
      <c r="H225" s="1125"/>
      <c r="I225" s="1125"/>
      <c r="J225" s="1125"/>
    </row>
    <row r="226" spans="1:10" x14ac:dyDescent="0.25">
      <c r="A226" s="1125"/>
      <c r="B226" s="1125"/>
      <c r="C226" s="1125"/>
      <c r="D226" s="1125"/>
      <c r="E226" s="1125"/>
      <c r="F226" s="1125"/>
      <c r="G226" s="1125"/>
      <c r="H226" s="1125"/>
      <c r="I226" s="1125"/>
      <c r="J226" s="1125"/>
    </row>
    <row r="227" spans="1:10" x14ac:dyDescent="0.25">
      <c r="A227" s="1125"/>
      <c r="B227" s="1125"/>
      <c r="C227" s="1125"/>
      <c r="D227" s="1125"/>
      <c r="E227" s="1125"/>
      <c r="F227" s="1125"/>
      <c r="G227" s="1125"/>
      <c r="H227" s="1125"/>
      <c r="I227" s="1125"/>
      <c r="J227" s="1125"/>
    </row>
    <row r="228" spans="1:10" x14ac:dyDescent="0.25">
      <c r="A228" s="1125"/>
      <c r="B228" s="1125"/>
      <c r="C228" s="1125"/>
      <c r="D228" s="1125"/>
      <c r="E228" s="1125"/>
      <c r="F228" s="1125"/>
      <c r="G228" s="1125"/>
      <c r="H228" s="1125"/>
      <c r="I228" s="1125"/>
      <c r="J228" s="1125"/>
    </row>
    <row r="229" spans="1:10" x14ac:dyDescent="0.25">
      <c r="A229" s="1125"/>
      <c r="B229" s="1125"/>
      <c r="C229" s="1125"/>
      <c r="D229" s="1125"/>
      <c r="E229" s="1125"/>
      <c r="F229" s="1125"/>
      <c r="G229" s="1125"/>
      <c r="H229" s="1125"/>
      <c r="I229" s="1125"/>
      <c r="J229" s="1125"/>
    </row>
    <row r="230" spans="1:10" x14ac:dyDescent="0.25">
      <c r="A230" s="1125"/>
      <c r="B230" s="1125"/>
      <c r="C230" s="1125"/>
      <c r="D230" s="1125"/>
      <c r="E230" s="1125"/>
      <c r="F230" s="1125"/>
      <c r="G230" s="1125"/>
      <c r="H230" s="1125"/>
      <c r="I230" s="1125"/>
      <c r="J230" s="1125"/>
    </row>
    <row r="231" spans="1:10" x14ac:dyDescent="0.25">
      <c r="A231" s="1125"/>
      <c r="B231" s="1125"/>
      <c r="C231" s="1125"/>
      <c r="D231" s="1125"/>
      <c r="E231" s="1125"/>
      <c r="F231" s="1125"/>
      <c r="G231" s="1125"/>
      <c r="H231" s="1125"/>
      <c r="I231" s="1125"/>
      <c r="J231" s="1125"/>
    </row>
    <row r="232" spans="1:10" x14ac:dyDescent="0.25">
      <c r="A232" s="1125"/>
      <c r="B232" s="1125"/>
      <c r="C232" s="1125"/>
      <c r="D232" s="1125"/>
      <c r="E232" s="1125"/>
      <c r="F232" s="1125"/>
      <c r="G232" s="1125"/>
      <c r="H232" s="1125"/>
      <c r="I232" s="1125"/>
      <c r="J232" s="1125"/>
    </row>
    <row r="233" spans="1:10" x14ac:dyDescent="0.25">
      <c r="A233" s="1125"/>
      <c r="B233" s="1125"/>
      <c r="C233" s="1125"/>
      <c r="D233" s="1125"/>
      <c r="E233" s="1125"/>
      <c r="F233" s="1125"/>
      <c r="G233" s="1125"/>
      <c r="H233" s="1125"/>
      <c r="I233" s="1125"/>
      <c r="J233" s="1125"/>
    </row>
    <row r="234" spans="1:10" x14ac:dyDescent="0.25">
      <c r="A234" s="1125"/>
      <c r="B234" s="1125"/>
      <c r="C234" s="1125"/>
      <c r="D234" s="1125"/>
      <c r="E234" s="1125"/>
      <c r="F234" s="1125"/>
      <c r="G234" s="1125"/>
      <c r="H234" s="1125"/>
      <c r="I234" s="1125"/>
      <c r="J234" s="1125"/>
    </row>
    <row r="235" spans="1:10" x14ac:dyDescent="0.25">
      <c r="A235" s="1125"/>
      <c r="B235" s="1125"/>
      <c r="C235" s="1125"/>
      <c r="D235" s="1125"/>
      <c r="E235" s="1125"/>
      <c r="F235" s="1125"/>
      <c r="G235" s="1125"/>
      <c r="H235" s="1125"/>
      <c r="I235" s="1125"/>
      <c r="J235" s="1125"/>
    </row>
    <row r="236" spans="1:10" x14ac:dyDescent="0.25">
      <c r="A236" s="1125"/>
      <c r="B236" s="1125"/>
      <c r="C236" s="1125"/>
      <c r="D236" s="1125"/>
      <c r="E236" s="1125"/>
      <c r="F236" s="1125"/>
      <c r="G236" s="1125"/>
      <c r="H236" s="1125"/>
      <c r="I236" s="1125"/>
      <c r="J236" s="1125"/>
    </row>
    <row r="237" spans="1:10" x14ac:dyDescent="0.25">
      <c r="A237" s="1125"/>
      <c r="B237" s="1125"/>
      <c r="C237" s="1125"/>
      <c r="D237" s="1125"/>
      <c r="E237" s="1125"/>
      <c r="F237" s="1125"/>
      <c r="G237" s="1125"/>
      <c r="H237" s="1125"/>
      <c r="I237" s="1125"/>
      <c r="J237" s="1125"/>
    </row>
    <row r="238" spans="1:10" x14ac:dyDescent="0.25">
      <c r="A238" s="1125"/>
      <c r="B238" s="1125"/>
      <c r="C238" s="1125"/>
      <c r="D238" s="1125"/>
      <c r="E238" s="1125"/>
      <c r="F238" s="1125"/>
      <c r="G238" s="1125"/>
      <c r="H238" s="1125"/>
      <c r="I238" s="1125"/>
      <c r="J238" s="1125"/>
    </row>
    <row r="239" spans="1:10" x14ac:dyDescent="0.25">
      <c r="A239" s="1125"/>
      <c r="B239" s="1125"/>
      <c r="C239" s="1125"/>
      <c r="D239" s="1125"/>
      <c r="E239" s="1125"/>
      <c r="F239" s="1125"/>
      <c r="G239" s="1125"/>
      <c r="H239" s="1125"/>
      <c r="I239" s="1125"/>
      <c r="J239" s="1125"/>
    </row>
    <row r="240" spans="1:10" x14ac:dyDescent="0.25">
      <c r="A240" s="1125"/>
      <c r="B240" s="1125"/>
      <c r="C240" s="1125"/>
      <c r="D240" s="1125"/>
      <c r="E240" s="1125"/>
      <c r="F240" s="1125"/>
      <c r="G240" s="1125"/>
      <c r="H240" s="1125"/>
      <c r="I240" s="1125"/>
      <c r="J240" s="1125"/>
    </row>
    <row r="241" spans="1:10" x14ac:dyDescent="0.25">
      <c r="A241" s="1125"/>
      <c r="B241" s="1125"/>
      <c r="C241" s="1125"/>
      <c r="D241" s="1125"/>
      <c r="E241" s="1125"/>
      <c r="F241" s="1125"/>
      <c r="G241" s="1125"/>
      <c r="H241" s="1125"/>
      <c r="I241" s="1125"/>
      <c r="J241" s="1125"/>
    </row>
    <row r="242" spans="1:10" x14ac:dyDescent="0.25">
      <c r="A242" s="1125"/>
      <c r="B242" s="1125"/>
      <c r="C242" s="1125"/>
      <c r="D242" s="1125"/>
      <c r="E242" s="1125"/>
      <c r="F242" s="1125"/>
      <c r="G242" s="1125"/>
      <c r="H242" s="1125"/>
      <c r="I242" s="1125"/>
      <c r="J242" s="1125"/>
    </row>
    <row r="243" spans="1:10" x14ac:dyDescent="0.25">
      <c r="A243" s="1125"/>
      <c r="B243" s="1125"/>
      <c r="C243" s="1125"/>
      <c r="D243" s="1125"/>
      <c r="E243" s="1125"/>
      <c r="F243" s="1125"/>
      <c r="G243" s="1125"/>
      <c r="H243" s="1125"/>
      <c r="I243" s="1125"/>
      <c r="J243" s="1125"/>
    </row>
    <row r="244" spans="1:10" x14ac:dyDescent="0.25">
      <c r="A244" s="1125"/>
      <c r="B244" s="1125"/>
      <c r="C244" s="1125"/>
      <c r="D244" s="1125"/>
      <c r="E244" s="1125"/>
      <c r="F244" s="1125"/>
      <c r="G244" s="1125"/>
      <c r="H244" s="1125"/>
      <c r="I244" s="1125"/>
      <c r="J244" s="1125"/>
    </row>
    <row r="245" spans="1:10" x14ac:dyDescent="0.25">
      <c r="A245" s="1125"/>
      <c r="B245" s="1125"/>
      <c r="C245" s="1125"/>
      <c r="D245" s="1125"/>
      <c r="E245" s="1125"/>
      <c r="F245" s="1125"/>
      <c r="G245" s="1125"/>
      <c r="H245" s="1125"/>
      <c r="I245" s="1125"/>
      <c r="J245" s="1125"/>
    </row>
    <row r="246" spans="1:10" x14ac:dyDescent="0.25">
      <c r="A246" s="1125"/>
      <c r="B246" s="1125"/>
      <c r="C246" s="1125"/>
      <c r="D246" s="1125"/>
      <c r="E246" s="1125"/>
      <c r="F246" s="1125"/>
      <c r="G246" s="1125"/>
      <c r="H246" s="1125"/>
      <c r="I246" s="1125"/>
      <c r="J246" s="1125"/>
    </row>
    <row r="247" spans="1:10" x14ac:dyDescent="0.25">
      <c r="A247" s="1125"/>
      <c r="B247" s="1125"/>
      <c r="C247" s="1125"/>
      <c r="D247" s="1125"/>
      <c r="E247" s="1125"/>
      <c r="F247" s="1125"/>
      <c r="G247" s="1125"/>
      <c r="H247" s="1125"/>
      <c r="I247" s="1125"/>
      <c r="J247" s="1125"/>
    </row>
    <row r="248" spans="1:10" x14ac:dyDescent="0.25">
      <c r="A248" s="1125"/>
      <c r="B248" s="1125"/>
      <c r="C248" s="1125"/>
      <c r="D248" s="1125"/>
      <c r="E248" s="1125"/>
      <c r="F248" s="1125"/>
      <c r="G248" s="1125"/>
      <c r="H248" s="1125"/>
      <c r="I248" s="1125"/>
      <c r="J248" s="1125"/>
    </row>
    <row r="249" spans="1:10" x14ac:dyDescent="0.25">
      <c r="A249" s="1125"/>
      <c r="B249" s="1125"/>
      <c r="C249" s="1125"/>
      <c r="D249" s="1125"/>
      <c r="E249" s="1125"/>
      <c r="F249" s="1125"/>
      <c r="G249" s="1125"/>
      <c r="H249" s="1125"/>
      <c r="I249" s="1125"/>
      <c r="J249" s="1125"/>
    </row>
    <row r="250" spans="1:10" x14ac:dyDescent="0.25">
      <c r="A250" s="1125"/>
      <c r="B250" s="1125"/>
      <c r="C250" s="1125"/>
      <c r="D250" s="1125"/>
      <c r="E250" s="1125"/>
      <c r="F250" s="1125"/>
      <c r="G250" s="1125"/>
      <c r="H250" s="1125"/>
      <c r="I250" s="1125"/>
      <c r="J250" s="1125"/>
    </row>
    <row r="251" spans="1:10" x14ac:dyDescent="0.25">
      <c r="A251" s="1125"/>
      <c r="B251" s="1125"/>
      <c r="C251" s="1125"/>
      <c r="D251" s="1125"/>
      <c r="E251" s="1125"/>
      <c r="F251" s="1125"/>
      <c r="G251" s="1125"/>
      <c r="H251" s="1125"/>
      <c r="I251" s="1125"/>
      <c r="J251" s="1125"/>
    </row>
    <row r="252" spans="1:10" x14ac:dyDescent="0.25">
      <c r="A252" s="1125"/>
      <c r="B252" s="1125"/>
      <c r="C252" s="1125"/>
      <c r="D252" s="1125"/>
      <c r="E252" s="1125"/>
      <c r="F252" s="1125"/>
      <c r="G252" s="1125"/>
      <c r="H252" s="1125"/>
      <c r="I252" s="1125"/>
      <c r="J252" s="1125"/>
    </row>
    <row r="253" spans="1:10" x14ac:dyDescent="0.25">
      <c r="A253" s="1125"/>
      <c r="B253" s="1125"/>
      <c r="C253" s="1125"/>
      <c r="D253" s="1125"/>
      <c r="E253" s="1125"/>
      <c r="F253" s="1125"/>
      <c r="G253" s="1125"/>
      <c r="H253" s="1125"/>
      <c r="I253" s="1125"/>
      <c r="J253" s="1125"/>
    </row>
    <row r="254" spans="1:10" x14ac:dyDescent="0.25">
      <c r="A254" s="1125"/>
      <c r="B254" s="1125"/>
      <c r="C254" s="1125"/>
      <c r="D254" s="1125"/>
      <c r="E254" s="1125"/>
      <c r="F254" s="1125"/>
      <c r="G254" s="1125"/>
      <c r="H254" s="1125"/>
      <c r="I254" s="1125"/>
      <c r="J254" s="1125"/>
    </row>
    <row r="255" spans="1:10" x14ac:dyDescent="0.25">
      <c r="A255" s="1125"/>
      <c r="B255" s="1125"/>
      <c r="C255" s="1125"/>
      <c r="D255" s="1125"/>
      <c r="E255" s="1125"/>
      <c r="F255" s="1125"/>
      <c r="G255" s="1125"/>
      <c r="H255" s="1125"/>
      <c r="I255" s="1125"/>
      <c r="J255" s="1125"/>
    </row>
    <row r="256" spans="1:10" x14ac:dyDescent="0.25">
      <c r="A256" s="1125"/>
      <c r="B256" s="1125"/>
      <c r="C256" s="1125"/>
      <c r="D256" s="1125"/>
      <c r="E256" s="1125"/>
      <c r="F256" s="1125"/>
      <c r="G256" s="1125"/>
      <c r="H256" s="1125"/>
      <c r="I256" s="1125"/>
      <c r="J256" s="1125"/>
    </row>
    <row r="257" spans="1:10" x14ac:dyDescent="0.25">
      <c r="A257" s="1125"/>
      <c r="B257" s="1125"/>
      <c r="C257" s="1125"/>
      <c r="D257" s="1125"/>
      <c r="E257" s="1125"/>
      <c r="F257" s="1125"/>
      <c r="G257" s="1125"/>
      <c r="H257" s="1125"/>
      <c r="I257" s="1125"/>
      <c r="J257" s="1125"/>
    </row>
    <row r="258" spans="1:10" x14ac:dyDescent="0.25">
      <c r="A258" s="1125"/>
      <c r="B258" s="1125"/>
      <c r="C258" s="1125"/>
      <c r="D258" s="1125"/>
      <c r="E258" s="1125"/>
      <c r="F258" s="1125"/>
      <c r="G258" s="1125"/>
      <c r="H258" s="1125"/>
      <c r="I258" s="1125"/>
      <c r="J258" s="1125"/>
    </row>
    <row r="259" spans="1:10" x14ac:dyDescent="0.25">
      <c r="A259" s="1125"/>
      <c r="B259" s="1125"/>
      <c r="C259" s="1125"/>
      <c r="D259" s="1125"/>
      <c r="E259" s="1125"/>
      <c r="F259" s="1125"/>
      <c r="G259" s="1125"/>
      <c r="H259" s="1125"/>
      <c r="I259" s="1125"/>
      <c r="J259" s="1125"/>
    </row>
    <row r="260" spans="1:10" x14ac:dyDescent="0.25">
      <c r="A260" s="1125"/>
      <c r="B260" s="1125"/>
      <c r="C260" s="1125"/>
      <c r="D260" s="1125"/>
      <c r="E260" s="1125"/>
      <c r="F260" s="1125"/>
      <c r="G260" s="1125"/>
      <c r="H260" s="1125"/>
      <c r="I260" s="1125"/>
      <c r="J260" s="1125"/>
    </row>
    <row r="261" spans="1:10" x14ac:dyDescent="0.25">
      <c r="A261" s="1125"/>
      <c r="B261" s="1125"/>
      <c r="C261" s="1125"/>
      <c r="D261" s="1125"/>
      <c r="E261" s="1125"/>
      <c r="F261" s="1125"/>
      <c r="G261" s="1125"/>
      <c r="H261" s="1125"/>
      <c r="I261" s="1125"/>
      <c r="J261" s="1125"/>
    </row>
    <row r="262" spans="1:10" x14ac:dyDescent="0.25">
      <c r="A262" s="1125"/>
      <c r="B262" s="1125"/>
      <c r="C262" s="1125"/>
      <c r="D262" s="1125"/>
      <c r="E262" s="1125"/>
      <c r="F262" s="1125"/>
      <c r="G262" s="1125"/>
      <c r="H262" s="1125"/>
      <c r="I262" s="1125"/>
      <c r="J262" s="1125"/>
    </row>
    <row r="263" spans="1:10" x14ac:dyDescent="0.25">
      <c r="A263" s="1125"/>
      <c r="B263" s="1125"/>
      <c r="C263" s="1125"/>
      <c r="D263" s="1125"/>
      <c r="E263" s="1125"/>
      <c r="F263" s="1125"/>
      <c r="G263" s="1125"/>
      <c r="H263" s="1125"/>
      <c r="I263" s="1125"/>
      <c r="J263" s="1125"/>
    </row>
    <row r="264" spans="1:10" x14ac:dyDescent="0.25">
      <c r="A264" s="1125"/>
      <c r="B264" s="1125"/>
      <c r="C264" s="1125"/>
      <c r="D264" s="1125"/>
      <c r="E264" s="1125"/>
      <c r="F264" s="1125"/>
      <c r="G264" s="1125"/>
      <c r="H264" s="1125"/>
      <c r="I264" s="1125"/>
      <c r="J264" s="1125"/>
    </row>
    <row r="265" spans="1:10" x14ac:dyDescent="0.25">
      <c r="A265" s="1125"/>
      <c r="B265" s="1125"/>
      <c r="C265" s="1125"/>
      <c r="D265" s="1125"/>
      <c r="E265" s="1125"/>
      <c r="F265" s="1125"/>
      <c r="G265" s="1125"/>
      <c r="H265" s="1125"/>
      <c r="I265" s="1125"/>
      <c r="J265" s="1125"/>
    </row>
    <row r="266" spans="1:10" x14ac:dyDescent="0.25">
      <c r="A266" s="1125"/>
      <c r="B266" s="1125"/>
      <c r="C266" s="1125"/>
      <c r="D266" s="1125"/>
      <c r="E266" s="1125"/>
      <c r="F266" s="1125"/>
      <c r="G266" s="1125"/>
      <c r="H266" s="1125"/>
      <c r="I266" s="1125"/>
      <c r="J266" s="1125"/>
    </row>
    <row r="267" spans="1:10" x14ac:dyDescent="0.25">
      <c r="A267" s="1125"/>
      <c r="B267" s="1125"/>
      <c r="C267" s="1125"/>
      <c r="D267" s="1125"/>
      <c r="E267" s="1125"/>
      <c r="F267" s="1125"/>
      <c r="G267" s="1125"/>
      <c r="H267" s="1125"/>
      <c r="I267" s="1125"/>
      <c r="J267" s="1125"/>
    </row>
    <row r="268" spans="1:10" x14ac:dyDescent="0.25">
      <c r="A268" s="1125"/>
      <c r="B268" s="1125"/>
      <c r="C268" s="1125"/>
      <c r="D268" s="1125"/>
      <c r="E268" s="1125"/>
      <c r="F268" s="1125"/>
      <c r="G268" s="1125"/>
      <c r="H268" s="1125"/>
      <c r="I268" s="1125"/>
      <c r="J268" s="1125"/>
    </row>
    <row r="269" spans="1:10" x14ac:dyDescent="0.25">
      <c r="A269" s="1125"/>
      <c r="B269" s="1125"/>
      <c r="C269" s="1125"/>
      <c r="D269" s="1125"/>
      <c r="E269" s="1125"/>
      <c r="F269" s="1125"/>
      <c r="G269" s="1125"/>
      <c r="H269" s="1125"/>
      <c r="I269" s="1125"/>
      <c r="J269" s="1125"/>
    </row>
    <row r="270" spans="1:10" x14ac:dyDescent="0.25">
      <c r="A270" s="1125"/>
      <c r="B270" s="1125"/>
      <c r="C270" s="1125"/>
      <c r="D270" s="1125"/>
      <c r="E270" s="1125"/>
      <c r="F270" s="1125"/>
      <c r="G270" s="1125"/>
      <c r="H270" s="1125"/>
      <c r="I270" s="1125"/>
      <c r="J270" s="1125"/>
    </row>
    <row r="271" spans="1:10" x14ac:dyDescent="0.25">
      <c r="A271" s="1125"/>
      <c r="B271" s="1125"/>
      <c r="C271" s="1125"/>
      <c r="D271" s="1125"/>
      <c r="E271" s="1125"/>
      <c r="F271" s="1125"/>
      <c r="G271" s="1125"/>
      <c r="H271" s="1125"/>
      <c r="I271" s="1125"/>
      <c r="J271" s="1125"/>
    </row>
    <row r="272" spans="1:10" x14ac:dyDescent="0.25">
      <c r="A272" s="1125"/>
      <c r="B272" s="1125"/>
      <c r="C272" s="1125"/>
      <c r="D272" s="1125"/>
      <c r="E272" s="1125"/>
      <c r="F272" s="1125"/>
      <c r="G272" s="1125"/>
      <c r="H272" s="1125"/>
      <c r="I272" s="1125"/>
      <c r="J272" s="1125"/>
    </row>
    <row r="273" spans="1:10" x14ac:dyDescent="0.25">
      <c r="A273" s="1125"/>
      <c r="B273" s="1125"/>
      <c r="C273" s="1125"/>
      <c r="D273" s="1125"/>
      <c r="E273" s="1125"/>
      <c r="F273" s="1125"/>
      <c r="G273" s="1125"/>
      <c r="H273" s="1125"/>
      <c r="I273" s="1125"/>
      <c r="J273" s="1125"/>
    </row>
    <row r="274" spans="1:10" x14ac:dyDescent="0.25">
      <c r="A274" s="1125"/>
      <c r="B274" s="1125"/>
      <c r="C274" s="1125"/>
      <c r="D274" s="1125"/>
      <c r="E274" s="1125"/>
      <c r="F274" s="1125"/>
      <c r="G274" s="1125"/>
      <c r="H274" s="1125"/>
      <c r="I274" s="1125"/>
      <c r="J274" s="1125"/>
    </row>
    <row r="275" spans="1:10" x14ac:dyDescent="0.25">
      <c r="A275" s="1125"/>
      <c r="B275" s="1125"/>
      <c r="C275" s="1125"/>
      <c r="D275" s="1125"/>
      <c r="E275" s="1125"/>
      <c r="F275" s="1125"/>
      <c r="G275" s="1125"/>
      <c r="H275" s="1125"/>
      <c r="I275" s="1125"/>
      <c r="J275" s="1125"/>
    </row>
    <row r="276" spans="1:10" x14ac:dyDescent="0.25">
      <c r="A276" s="1125"/>
      <c r="B276" s="1125"/>
      <c r="C276" s="1125"/>
      <c r="D276" s="1125"/>
      <c r="E276" s="1125"/>
      <c r="F276" s="1125"/>
      <c r="G276" s="1125"/>
      <c r="H276" s="1125"/>
      <c r="I276" s="1125"/>
      <c r="J276" s="1125"/>
    </row>
    <row r="277" spans="1:10" x14ac:dyDescent="0.25">
      <c r="A277" s="1125"/>
      <c r="B277" s="1125"/>
      <c r="C277" s="1125"/>
      <c r="D277" s="1125"/>
      <c r="E277" s="1125"/>
      <c r="F277" s="1125"/>
      <c r="G277" s="1125"/>
      <c r="H277" s="1125"/>
      <c r="I277" s="1125"/>
      <c r="J277" s="1125"/>
    </row>
    <row r="278" spans="1:10" x14ac:dyDescent="0.25">
      <c r="A278" s="1125"/>
      <c r="B278" s="1125"/>
      <c r="C278" s="1125"/>
      <c r="D278" s="1125"/>
      <c r="E278" s="1125"/>
      <c r="F278" s="1125"/>
      <c r="G278" s="1125"/>
      <c r="H278" s="1125"/>
      <c r="I278" s="1125"/>
      <c r="J278" s="1125"/>
    </row>
    <row r="279" spans="1:10" x14ac:dyDescent="0.25">
      <c r="A279" s="1125"/>
      <c r="B279" s="1125"/>
      <c r="C279" s="1125"/>
      <c r="D279" s="1125"/>
      <c r="E279" s="1125"/>
      <c r="F279" s="1125"/>
      <c r="G279" s="1125"/>
      <c r="H279" s="1125"/>
      <c r="I279" s="1125"/>
      <c r="J279" s="1125"/>
    </row>
    <row r="280" spans="1:10" x14ac:dyDescent="0.25">
      <c r="A280" s="1125"/>
      <c r="B280" s="1125"/>
      <c r="C280" s="1125"/>
      <c r="D280" s="1125"/>
      <c r="E280" s="1125"/>
      <c r="F280" s="1125"/>
      <c r="G280" s="1125"/>
      <c r="H280" s="1125"/>
      <c r="I280" s="1125"/>
      <c r="J280" s="1125"/>
    </row>
    <row r="281" spans="1:10" x14ac:dyDescent="0.25">
      <c r="A281" s="1125"/>
      <c r="B281" s="1125"/>
      <c r="C281" s="1125"/>
      <c r="D281" s="1125"/>
      <c r="E281" s="1125"/>
      <c r="F281" s="1125"/>
      <c r="G281" s="1125"/>
      <c r="H281" s="1125"/>
      <c r="I281" s="1125"/>
      <c r="J281" s="1125"/>
    </row>
    <row r="282" spans="1:10" x14ac:dyDescent="0.25">
      <c r="A282" s="1125"/>
      <c r="B282" s="1125"/>
      <c r="C282" s="1125"/>
      <c r="D282" s="1125"/>
      <c r="E282" s="1125"/>
      <c r="F282" s="1125"/>
      <c r="G282" s="1125"/>
      <c r="H282" s="1125"/>
      <c r="I282" s="1125"/>
      <c r="J282" s="1125"/>
    </row>
    <row r="283" spans="1:10" x14ac:dyDescent="0.25">
      <c r="A283" s="1125"/>
      <c r="B283" s="1125"/>
      <c r="C283" s="1125"/>
      <c r="D283" s="1125"/>
      <c r="E283" s="1125"/>
      <c r="F283" s="1125"/>
      <c r="G283" s="1125"/>
      <c r="H283" s="1125"/>
      <c r="I283" s="1125"/>
      <c r="J283" s="1125"/>
    </row>
    <row r="284" spans="1:10" x14ac:dyDescent="0.25">
      <c r="A284" s="1125"/>
      <c r="B284" s="1125"/>
      <c r="C284" s="1125"/>
      <c r="D284" s="1125"/>
      <c r="E284" s="1125"/>
      <c r="F284" s="1125"/>
      <c r="G284" s="1125"/>
      <c r="H284" s="1125"/>
      <c r="I284" s="1125"/>
      <c r="J284" s="1125"/>
    </row>
    <row r="285" spans="1:10" x14ac:dyDescent="0.25">
      <c r="A285" s="1125"/>
      <c r="B285" s="1125"/>
      <c r="C285" s="1125"/>
      <c r="D285" s="1125"/>
      <c r="E285" s="1125"/>
      <c r="F285" s="1125"/>
      <c r="G285" s="1125"/>
      <c r="H285" s="1125"/>
      <c r="I285" s="1125"/>
      <c r="J285" s="1125"/>
    </row>
    <row r="286" spans="1:10" x14ac:dyDescent="0.25">
      <c r="A286" s="1125"/>
      <c r="B286" s="1125"/>
      <c r="C286" s="1125"/>
      <c r="D286" s="1125"/>
      <c r="E286" s="1125"/>
      <c r="F286" s="1125"/>
      <c r="G286" s="1125"/>
      <c r="H286" s="1125"/>
      <c r="I286" s="1125"/>
      <c r="J286" s="1125"/>
    </row>
    <row r="287" spans="1:10" x14ac:dyDescent="0.25">
      <c r="A287" s="1125"/>
      <c r="B287" s="1125"/>
      <c r="C287" s="1125"/>
      <c r="D287" s="1125"/>
      <c r="E287" s="1125"/>
      <c r="F287" s="1125"/>
      <c r="G287" s="1125"/>
      <c r="H287" s="1125"/>
      <c r="I287" s="1125"/>
      <c r="J287" s="1125"/>
    </row>
    <row r="288" spans="1:10" x14ac:dyDescent="0.25">
      <c r="A288" s="1125"/>
      <c r="B288" s="1125"/>
      <c r="C288" s="1125"/>
      <c r="D288" s="1125"/>
      <c r="E288" s="1125"/>
      <c r="F288" s="1125"/>
      <c r="G288" s="1125"/>
      <c r="H288" s="1125"/>
      <c r="I288" s="1125"/>
      <c r="J288" s="1125"/>
    </row>
    <row r="289" spans="1:10" x14ac:dyDescent="0.25">
      <c r="A289" s="1125"/>
      <c r="B289" s="1125"/>
      <c r="C289" s="1125"/>
      <c r="D289" s="1125"/>
      <c r="E289" s="1125"/>
      <c r="F289" s="1125"/>
      <c r="G289" s="1125"/>
      <c r="H289" s="1125"/>
      <c r="I289" s="1125"/>
      <c r="J289" s="1125"/>
    </row>
    <row r="290" spans="1:10" x14ac:dyDescent="0.25">
      <c r="A290" s="1125"/>
      <c r="B290" s="1125"/>
      <c r="C290" s="1125"/>
      <c r="D290" s="1125"/>
      <c r="E290" s="1125"/>
      <c r="F290" s="1125"/>
      <c r="G290" s="1125"/>
      <c r="H290" s="1125"/>
      <c r="I290" s="1125"/>
      <c r="J290" s="1125"/>
    </row>
    <row r="291" spans="1:10" x14ac:dyDescent="0.25">
      <c r="A291" s="1125"/>
      <c r="B291" s="1125"/>
      <c r="C291" s="1125"/>
      <c r="D291" s="1125"/>
      <c r="E291" s="1125"/>
      <c r="F291" s="1125"/>
      <c r="G291" s="1125"/>
      <c r="H291" s="1125"/>
      <c r="I291" s="1125"/>
      <c r="J291" s="1125"/>
    </row>
    <row r="292" spans="1:10" x14ac:dyDescent="0.25">
      <c r="A292" s="1125"/>
      <c r="B292" s="1125"/>
      <c r="C292" s="1125"/>
      <c r="D292" s="1125"/>
      <c r="E292" s="1125"/>
      <c r="F292" s="1125"/>
      <c r="G292" s="1125"/>
      <c r="H292" s="1125"/>
      <c r="I292" s="1125"/>
      <c r="J292" s="1125"/>
    </row>
    <row r="293" spans="1:10" x14ac:dyDescent="0.25">
      <c r="A293" s="1125"/>
      <c r="B293" s="1125"/>
      <c r="C293" s="1125"/>
      <c r="D293" s="1125"/>
      <c r="E293" s="1125"/>
      <c r="F293" s="1125"/>
      <c r="G293" s="1125"/>
      <c r="H293" s="1125"/>
      <c r="I293" s="1125"/>
      <c r="J293" s="1125"/>
    </row>
    <row r="294" spans="1:10" x14ac:dyDescent="0.25">
      <c r="A294" s="1125"/>
      <c r="B294" s="1125"/>
      <c r="C294" s="1125"/>
      <c r="D294" s="1125"/>
      <c r="E294" s="1125"/>
      <c r="F294" s="1125"/>
      <c r="G294" s="1125"/>
      <c r="H294" s="1125"/>
      <c r="I294" s="1125"/>
      <c r="J294" s="1125"/>
    </row>
    <row r="295" spans="1:10" x14ac:dyDescent="0.25">
      <c r="A295" s="1125"/>
      <c r="B295" s="1125"/>
      <c r="C295" s="1125"/>
      <c r="D295" s="1125"/>
      <c r="E295" s="1125"/>
      <c r="F295" s="1125"/>
      <c r="G295" s="1125"/>
      <c r="H295" s="1125"/>
      <c r="I295" s="1125"/>
      <c r="J295" s="1125"/>
    </row>
    <row r="296" spans="1:10" x14ac:dyDescent="0.25">
      <c r="A296" s="1125"/>
      <c r="B296" s="1125"/>
      <c r="C296" s="1125"/>
      <c r="D296" s="1125"/>
      <c r="E296" s="1125"/>
      <c r="F296" s="1125"/>
      <c r="G296" s="1125"/>
      <c r="H296" s="1125"/>
      <c r="I296" s="1125"/>
      <c r="J296" s="1125"/>
    </row>
    <row r="297" spans="1:10" x14ac:dyDescent="0.25">
      <c r="A297" s="1125"/>
      <c r="B297" s="1125"/>
      <c r="C297" s="1125"/>
      <c r="D297" s="1125"/>
      <c r="E297" s="1125"/>
      <c r="F297" s="1125"/>
      <c r="G297" s="1125"/>
      <c r="H297" s="1125"/>
      <c r="I297" s="1125"/>
      <c r="J297" s="1125"/>
    </row>
    <row r="298" spans="1:10" x14ac:dyDescent="0.25">
      <c r="A298" s="1125"/>
      <c r="B298" s="1125"/>
      <c r="C298" s="1125"/>
      <c r="D298" s="1125"/>
      <c r="E298" s="1125"/>
      <c r="F298" s="1125"/>
      <c r="G298" s="1125"/>
      <c r="H298" s="1125"/>
      <c r="I298" s="1125"/>
      <c r="J298" s="1125"/>
    </row>
    <row r="299" spans="1:10" x14ac:dyDescent="0.25">
      <c r="A299" s="1125"/>
      <c r="B299" s="1125"/>
      <c r="C299" s="1125"/>
      <c r="D299" s="1125"/>
      <c r="E299" s="1125"/>
      <c r="F299" s="1125"/>
      <c r="G299" s="1125"/>
      <c r="H299" s="1125"/>
      <c r="I299" s="1125"/>
      <c r="J299" s="1125"/>
    </row>
    <row r="300" spans="1:10" x14ac:dyDescent="0.25">
      <c r="A300" s="1125"/>
      <c r="B300" s="1125"/>
      <c r="C300" s="1125"/>
      <c r="D300" s="1125"/>
      <c r="E300" s="1125"/>
      <c r="F300" s="1125"/>
      <c r="G300" s="1125"/>
      <c r="H300" s="1125"/>
      <c r="I300" s="1125"/>
      <c r="J300" s="1125"/>
    </row>
    <row r="301" spans="1:10" x14ac:dyDescent="0.25">
      <c r="A301" s="1125"/>
      <c r="B301" s="1125"/>
      <c r="C301" s="1125"/>
      <c r="D301" s="1125"/>
      <c r="E301" s="1125"/>
      <c r="F301" s="1125"/>
      <c r="G301" s="1125"/>
      <c r="H301" s="1125"/>
      <c r="I301" s="1125"/>
      <c r="J301" s="1125"/>
    </row>
    <row r="302" spans="1:10" x14ac:dyDescent="0.25">
      <c r="A302" s="1125"/>
      <c r="B302" s="1125"/>
      <c r="C302" s="1125"/>
      <c r="D302" s="1125"/>
      <c r="E302" s="1125"/>
      <c r="F302" s="1125"/>
      <c r="G302" s="1125"/>
      <c r="H302" s="1125"/>
      <c r="I302" s="1125"/>
      <c r="J302" s="1125"/>
    </row>
    <row r="303" spans="1:10" x14ac:dyDescent="0.25">
      <c r="A303" s="1125"/>
      <c r="B303" s="1125"/>
      <c r="C303" s="1125"/>
      <c r="D303" s="1125"/>
      <c r="E303" s="1125"/>
      <c r="F303" s="1125"/>
      <c r="G303" s="1125"/>
      <c r="H303" s="1125"/>
      <c r="I303" s="1125"/>
      <c r="J303" s="1125"/>
    </row>
    <row r="304" spans="1:10" x14ac:dyDescent="0.25">
      <c r="A304" s="1125"/>
      <c r="B304" s="1125"/>
      <c r="C304" s="1125"/>
      <c r="D304" s="1125"/>
      <c r="E304" s="1125"/>
      <c r="F304" s="1125"/>
      <c r="G304" s="1125"/>
      <c r="H304" s="1125"/>
      <c r="I304" s="1125"/>
      <c r="J304" s="1125"/>
    </row>
    <row r="305" spans="1:10" x14ac:dyDescent="0.25">
      <c r="A305" s="1125"/>
      <c r="B305" s="1125"/>
      <c r="C305" s="1125"/>
      <c r="D305" s="1125"/>
      <c r="E305" s="1125"/>
      <c r="F305" s="1125"/>
      <c r="G305" s="1125"/>
      <c r="H305" s="1125"/>
      <c r="I305" s="1125"/>
      <c r="J305" s="1125"/>
    </row>
    <row r="306" spans="1:10" x14ac:dyDescent="0.25">
      <c r="A306" s="1125"/>
      <c r="B306" s="1125"/>
      <c r="C306" s="1125"/>
      <c r="D306" s="1125"/>
      <c r="E306" s="1125"/>
      <c r="F306" s="1125"/>
      <c r="G306" s="1125"/>
      <c r="H306" s="1125"/>
      <c r="I306" s="1125"/>
      <c r="J306" s="1125"/>
    </row>
    <row r="307" spans="1:10" x14ac:dyDescent="0.25">
      <c r="A307" s="1125"/>
      <c r="B307" s="1125"/>
      <c r="C307" s="1125"/>
      <c r="D307" s="1125"/>
      <c r="E307" s="1125"/>
      <c r="F307" s="1125"/>
      <c r="G307" s="1125"/>
      <c r="H307" s="1125"/>
      <c r="I307" s="1125"/>
      <c r="J307" s="1125"/>
    </row>
    <row r="308" spans="1:10" x14ac:dyDescent="0.25">
      <c r="A308" s="1125"/>
      <c r="B308" s="1125"/>
      <c r="C308" s="1125"/>
      <c r="D308" s="1125"/>
      <c r="E308" s="1125"/>
      <c r="F308" s="1125"/>
      <c r="G308" s="1125"/>
      <c r="H308" s="1125"/>
      <c r="I308" s="1125"/>
      <c r="J308" s="1125"/>
    </row>
    <row r="309" spans="1:10" x14ac:dyDescent="0.25">
      <c r="A309" s="1125"/>
      <c r="B309" s="1125"/>
      <c r="C309" s="1125"/>
      <c r="D309" s="1125"/>
      <c r="E309" s="1125"/>
      <c r="F309" s="1125"/>
      <c r="G309" s="1125"/>
      <c r="H309" s="1125"/>
      <c r="I309" s="1125"/>
      <c r="J309" s="1125"/>
    </row>
    <row r="310" spans="1:10" x14ac:dyDescent="0.25">
      <c r="A310" s="1125"/>
      <c r="B310" s="1125"/>
      <c r="C310" s="1125"/>
      <c r="D310" s="1125"/>
      <c r="E310" s="1125"/>
      <c r="F310" s="1125"/>
      <c r="G310" s="1125"/>
      <c r="H310" s="1125"/>
      <c r="I310" s="1125"/>
      <c r="J310" s="1125"/>
    </row>
    <row r="311" spans="1:10" x14ac:dyDescent="0.25">
      <c r="A311" s="1125"/>
      <c r="B311" s="1125"/>
      <c r="C311" s="1125"/>
      <c r="D311" s="1125"/>
      <c r="E311" s="1125"/>
      <c r="F311" s="1125"/>
      <c r="G311" s="1125"/>
      <c r="H311" s="1125"/>
      <c r="I311" s="1125"/>
      <c r="J311" s="1125"/>
    </row>
    <row r="312" spans="1:10" x14ac:dyDescent="0.25">
      <c r="A312" s="1125"/>
      <c r="B312" s="1125"/>
      <c r="C312" s="1125"/>
      <c r="D312" s="1125"/>
      <c r="E312" s="1125"/>
      <c r="F312" s="1125"/>
      <c r="G312" s="1125"/>
      <c r="H312" s="1125"/>
      <c r="I312" s="1125"/>
      <c r="J312" s="1125"/>
    </row>
    <row r="313" spans="1:10" x14ac:dyDescent="0.25">
      <c r="A313" s="1125"/>
      <c r="B313" s="1125"/>
      <c r="C313" s="1125"/>
      <c r="D313" s="1125"/>
      <c r="E313" s="1125"/>
      <c r="F313" s="1125"/>
      <c r="G313" s="1125"/>
      <c r="H313" s="1125"/>
      <c r="I313" s="1125"/>
      <c r="J313" s="1125"/>
    </row>
    <row r="314" spans="1:10" x14ac:dyDescent="0.25">
      <c r="A314" s="1125"/>
      <c r="B314" s="1125"/>
      <c r="C314" s="1125"/>
      <c r="D314" s="1125"/>
      <c r="E314" s="1125"/>
      <c r="F314" s="1125"/>
      <c r="G314" s="1125"/>
      <c r="H314" s="1125"/>
      <c r="I314" s="1125"/>
      <c r="J314" s="1125"/>
    </row>
    <row r="315" spans="1:10" x14ac:dyDescent="0.25">
      <c r="A315" s="1125"/>
      <c r="B315" s="1125"/>
      <c r="C315" s="1125"/>
      <c r="D315" s="1125"/>
      <c r="E315" s="1125"/>
      <c r="F315" s="1125"/>
      <c r="G315" s="1125"/>
      <c r="H315" s="1125"/>
      <c r="I315" s="1125"/>
      <c r="J315" s="1125"/>
    </row>
    <row r="316" spans="1:10" x14ac:dyDescent="0.25">
      <c r="A316" s="1125"/>
      <c r="B316" s="1125"/>
      <c r="C316" s="1125"/>
      <c r="D316" s="1125"/>
      <c r="E316" s="1125"/>
      <c r="F316" s="1125"/>
      <c r="G316" s="1125"/>
      <c r="H316" s="1125"/>
      <c r="I316" s="1125"/>
      <c r="J316" s="1125"/>
    </row>
    <row r="317" spans="1:10" x14ac:dyDescent="0.25">
      <c r="A317" s="1125"/>
      <c r="B317" s="1125"/>
      <c r="C317" s="1125"/>
      <c r="D317" s="1125"/>
      <c r="E317" s="1125"/>
      <c r="F317" s="1125"/>
      <c r="G317" s="1125"/>
      <c r="H317" s="1125"/>
      <c r="I317" s="1125"/>
      <c r="J317" s="1125"/>
    </row>
    <row r="318" spans="1:10" x14ac:dyDescent="0.25">
      <c r="A318" s="1125"/>
      <c r="B318" s="1125"/>
      <c r="C318" s="1125"/>
      <c r="D318" s="1125"/>
      <c r="E318" s="1125"/>
      <c r="F318" s="1125"/>
      <c r="G318" s="1125"/>
      <c r="H318" s="1125"/>
      <c r="I318" s="1125"/>
      <c r="J318" s="1125"/>
    </row>
    <row r="319" spans="1:10" x14ac:dyDescent="0.25">
      <c r="A319" s="1125"/>
      <c r="B319" s="1125"/>
      <c r="C319" s="1125"/>
      <c r="D319" s="1125"/>
      <c r="E319" s="1125"/>
      <c r="F319" s="1125"/>
      <c r="G319" s="1125"/>
      <c r="H319" s="1125"/>
      <c r="I319" s="1125"/>
      <c r="J319" s="1125"/>
    </row>
    <row r="320" spans="1:10" x14ac:dyDescent="0.25">
      <c r="A320" s="1125"/>
      <c r="B320" s="1125"/>
      <c r="C320" s="1125"/>
      <c r="D320" s="1125"/>
      <c r="E320" s="1125"/>
      <c r="F320" s="1125"/>
      <c r="G320" s="1125"/>
      <c r="H320" s="1125"/>
      <c r="I320" s="1125"/>
      <c r="J320" s="1125"/>
    </row>
    <row r="321" spans="1:10" x14ac:dyDescent="0.25">
      <c r="A321" s="1125"/>
      <c r="B321" s="1125"/>
      <c r="C321" s="1125"/>
      <c r="D321" s="1125"/>
      <c r="E321" s="1125"/>
      <c r="F321" s="1125"/>
      <c r="G321" s="1125"/>
      <c r="H321" s="1125"/>
      <c r="I321" s="1125"/>
      <c r="J321" s="1125"/>
    </row>
    <row r="322" spans="1:10" x14ac:dyDescent="0.25">
      <c r="A322" s="1125"/>
      <c r="B322" s="1125"/>
      <c r="C322" s="1125"/>
      <c r="D322" s="1125"/>
      <c r="E322" s="1125"/>
      <c r="F322" s="1125"/>
      <c r="G322" s="1125"/>
      <c r="H322" s="1125"/>
      <c r="I322" s="1125"/>
      <c r="J322" s="1125"/>
    </row>
    <row r="323" spans="1:10" x14ac:dyDescent="0.25">
      <c r="A323" s="1125"/>
      <c r="B323" s="1125"/>
      <c r="C323" s="1125"/>
      <c r="D323" s="1125"/>
      <c r="E323" s="1125"/>
      <c r="F323" s="1125"/>
      <c r="G323" s="1125"/>
      <c r="H323" s="1125"/>
      <c r="I323" s="1125"/>
      <c r="J323" s="1125"/>
    </row>
    <row r="324" spans="1:10" x14ac:dyDescent="0.25">
      <c r="A324" s="1125"/>
      <c r="B324" s="1125"/>
      <c r="C324" s="1125"/>
      <c r="D324" s="1125"/>
      <c r="E324" s="1125"/>
      <c r="F324" s="1125"/>
      <c r="G324" s="1125"/>
      <c r="H324" s="1125"/>
      <c r="I324" s="1125"/>
      <c r="J324" s="1125"/>
    </row>
    <row r="325" spans="1:10" x14ac:dyDescent="0.25">
      <c r="A325" s="1125"/>
      <c r="B325" s="1125"/>
      <c r="C325" s="1125"/>
      <c r="D325" s="1125"/>
      <c r="E325" s="1125"/>
      <c r="F325" s="1125"/>
      <c r="G325" s="1125"/>
      <c r="H325" s="1125"/>
      <c r="I325" s="1125"/>
      <c r="J325" s="1125"/>
    </row>
    <row r="326" spans="1:10" x14ac:dyDescent="0.25">
      <c r="A326" s="1125"/>
      <c r="B326" s="1125"/>
      <c r="C326" s="1125"/>
      <c r="D326" s="1125"/>
      <c r="E326" s="1125"/>
      <c r="F326" s="1125"/>
      <c r="G326" s="1125"/>
      <c r="H326" s="1125"/>
      <c r="I326" s="1125"/>
      <c r="J326" s="1125"/>
    </row>
    <row r="327" spans="1:10" x14ac:dyDescent="0.25">
      <c r="A327" s="1125"/>
      <c r="B327" s="1125"/>
      <c r="C327" s="1125"/>
      <c r="D327" s="1125"/>
      <c r="E327" s="1125"/>
      <c r="F327" s="1125"/>
      <c r="G327" s="1125"/>
      <c r="H327" s="1125"/>
      <c r="I327" s="1125"/>
      <c r="J327" s="1125"/>
    </row>
    <row r="328" spans="1:10" x14ac:dyDescent="0.25">
      <c r="A328" s="1125"/>
      <c r="B328" s="1125"/>
      <c r="C328" s="1125"/>
      <c r="D328" s="1125"/>
      <c r="E328" s="1125"/>
      <c r="F328" s="1125"/>
      <c r="G328" s="1125"/>
      <c r="H328" s="1125"/>
      <c r="I328" s="1125"/>
      <c r="J328" s="1125"/>
    </row>
    <row r="329" spans="1:10" x14ac:dyDescent="0.25">
      <c r="A329" s="1125"/>
      <c r="B329" s="1125"/>
      <c r="C329" s="1125"/>
      <c r="D329" s="1125"/>
      <c r="E329" s="1125"/>
      <c r="F329" s="1125"/>
      <c r="G329" s="1125"/>
      <c r="H329" s="1125"/>
      <c r="I329" s="1125"/>
      <c r="J329" s="1125"/>
    </row>
    <row r="330" spans="1:10" x14ac:dyDescent="0.25">
      <c r="A330" s="1125"/>
      <c r="B330" s="1125"/>
      <c r="C330" s="1125"/>
      <c r="D330" s="1125"/>
      <c r="E330" s="1125"/>
      <c r="F330" s="1125"/>
      <c r="G330" s="1125"/>
      <c r="H330" s="1125"/>
      <c r="I330" s="1125"/>
      <c r="J330" s="1125"/>
    </row>
    <row r="331" spans="1:10" x14ac:dyDescent="0.25">
      <c r="A331" s="1125"/>
      <c r="B331" s="1125"/>
      <c r="C331" s="1125"/>
      <c r="D331" s="1125"/>
      <c r="E331" s="1125"/>
      <c r="F331" s="1125"/>
      <c r="G331" s="1125"/>
      <c r="H331" s="1125"/>
      <c r="I331" s="1125"/>
      <c r="J331" s="1125"/>
    </row>
    <row r="332" spans="1:10" x14ac:dyDescent="0.25">
      <c r="A332" s="1125"/>
      <c r="B332" s="1125"/>
      <c r="C332" s="1125"/>
      <c r="D332" s="1125"/>
      <c r="E332" s="1125"/>
      <c r="F332" s="1125"/>
      <c r="G332" s="1125"/>
      <c r="H332" s="1125"/>
      <c r="I332" s="1125"/>
      <c r="J332" s="1125"/>
    </row>
    <row r="333" spans="1:10" x14ac:dyDescent="0.25">
      <c r="A333" s="1125"/>
      <c r="B333" s="1125"/>
      <c r="C333" s="1125"/>
      <c r="D333" s="1125"/>
      <c r="E333" s="1125"/>
      <c r="F333" s="1125"/>
      <c r="G333" s="1125"/>
      <c r="H333" s="1125"/>
      <c r="I333" s="1125"/>
      <c r="J333" s="1125"/>
    </row>
    <row r="334" spans="1:10" x14ac:dyDescent="0.25">
      <c r="A334" s="1125"/>
      <c r="B334" s="1125"/>
      <c r="C334" s="1125"/>
      <c r="D334" s="1125"/>
      <c r="E334" s="1125"/>
      <c r="F334" s="1125"/>
      <c r="G334" s="1125"/>
      <c r="H334" s="1125"/>
      <c r="I334" s="1125"/>
      <c r="J334" s="1125"/>
    </row>
    <row r="335" spans="1:10" x14ac:dyDescent="0.25">
      <c r="A335" s="1125"/>
      <c r="B335" s="1125"/>
      <c r="C335" s="1125"/>
      <c r="D335" s="1125"/>
      <c r="E335" s="1125"/>
      <c r="F335" s="1125"/>
      <c r="G335" s="1125"/>
      <c r="H335" s="1125"/>
      <c r="I335" s="1125"/>
      <c r="J335" s="1125"/>
    </row>
    <row r="336" spans="1:10" x14ac:dyDescent="0.25">
      <c r="A336" s="1125"/>
      <c r="B336" s="1125"/>
      <c r="C336" s="1125"/>
      <c r="D336" s="1125"/>
      <c r="E336" s="1125"/>
      <c r="F336" s="1125"/>
      <c r="G336" s="1125"/>
      <c r="H336" s="1125"/>
      <c r="I336" s="1125"/>
      <c r="J336" s="1125"/>
    </row>
    <row r="337" spans="1:10" x14ac:dyDescent="0.25">
      <c r="A337" s="1125"/>
      <c r="B337" s="1125"/>
      <c r="C337" s="1125"/>
      <c r="D337" s="1125"/>
      <c r="E337" s="1125"/>
      <c r="F337" s="1125"/>
      <c r="G337" s="1125"/>
      <c r="H337" s="1125"/>
      <c r="I337" s="1125"/>
      <c r="J337" s="1125"/>
    </row>
    <row r="338" spans="1:10" x14ac:dyDescent="0.25">
      <c r="A338" s="1125"/>
      <c r="B338" s="1125"/>
      <c r="C338" s="1125"/>
      <c r="D338" s="1125"/>
      <c r="E338" s="1125"/>
      <c r="F338" s="1125"/>
      <c r="G338" s="1125"/>
      <c r="H338" s="1125"/>
      <c r="I338" s="1125"/>
      <c r="J338" s="1125"/>
    </row>
    <row r="339" spans="1:10" x14ac:dyDescent="0.25">
      <c r="A339" s="1125"/>
      <c r="B339" s="1125"/>
      <c r="C339" s="1125"/>
      <c r="D339" s="1125"/>
      <c r="E339" s="1125"/>
      <c r="F339" s="1125"/>
      <c r="G339" s="1125"/>
      <c r="H339" s="1125"/>
      <c r="I339" s="1125"/>
      <c r="J339" s="1125"/>
    </row>
    <row r="340" spans="1:10" x14ac:dyDescent="0.25">
      <c r="A340" s="1125"/>
      <c r="B340" s="1125"/>
      <c r="C340" s="1125"/>
      <c r="D340" s="1125"/>
      <c r="E340" s="1125"/>
      <c r="F340" s="1125"/>
      <c r="G340" s="1125"/>
      <c r="H340" s="1125"/>
      <c r="I340" s="1125"/>
      <c r="J340" s="1125"/>
    </row>
    <row r="341" spans="1:10" x14ac:dyDescent="0.25">
      <c r="A341" s="1125"/>
      <c r="B341" s="1125"/>
      <c r="C341" s="1125"/>
      <c r="D341" s="1125"/>
      <c r="E341" s="1125"/>
      <c r="F341" s="1125"/>
      <c r="G341" s="1125"/>
      <c r="H341" s="1125"/>
      <c r="I341" s="1125"/>
      <c r="J341" s="1125"/>
    </row>
    <row r="342" spans="1:10" x14ac:dyDescent="0.25">
      <c r="A342" s="1125"/>
      <c r="B342" s="1125"/>
      <c r="C342" s="1125"/>
      <c r="D342" s="1125"/>
      <c r="E342" s="1125"/>
      <c r="F342" s="1125"/>
      <c r="G342" s="1125"/>
      <c r="H342" s="1125"/>
      <c r="I342" s="1125"/>
      <c r="J342" s="1125"/>
    </row>
    <row r="343" spans="1:10" x14ac:dyDescent="0.25">
      <c r="A343" s="1125"/>
      <c r="B343" s="1125"/>
      <c r="C343" s="1125"/>
      <c r="D343" s="1125"/>
      <c r="E343" s="1125"/>
      <c r="F343" s="1125"/>
      <c r="G343" s="1125"/>
      <c r="H343" s="1125"/>
      <c r="I343" s="1125"/>
      <c r="J343" s="1125"/>
    </row>
    <row r="344" spans="1:10" x14ac:dyDescent="0.25">
      <c r="A344" s="1125"/>
      <c r="B344" s="1125"/>
      <c r="C344" s="1125"/>
      <c r="D344" s="1125"/>
      <c r="E344" s="1125"/>
      <c r="F344" s="1125"/>
      <c r="G344" s="1125"/>
      <c r="H344" s="1125"/>
      <c r="I344" s="1125"/>
      <c r="J344" s="1125"/>
    </row>
    <row r="345" spans="1:10" x14ac:dyDescent="0.25">
      <c r="A345" s="1125"/>
      <c r="B345" s="1125"/>
      <c r="C345" s="1125"/>
      <c r="D345" s="1125"/>
      <c r="E345" s="1125"/>
      <c r="F345" s="1125"/>
      <c r="G345" s="1125"/>
      <c r="H345" s="1125"/>
      <c r="I345" s="1125"/>
      <c r="J345" s="1125"/>
    </row>
    <row r="346" spans="1:10" x14ac:dyDescent="0.25">
      <c r="A346" s="1125"/>
      <c r="B346" s="1125"/>
      <c r="C346" s="1125"/>
      <c r="D346" s="1125"/>
      <c r="E346" s="1125"/>
      <c r="F346" s="1125"/>
      <c r="G346" s="1125"/>
      <c r="H346" s="1125"/>
      <c r="I346" s="1125"/>
      <c r="J346" s="1125"/>
    </row>
    <row r="347" spans="1:10" x14ac:dyDescent="0.25">
      <c r="A347" s="1125"/>
      <c r="B347" s="1125"/>
      <c r="C347" s="1125"/>
      <c r="D347" s="1125"/>
      <c r="E347" s="1125"/>
      <c r="F347" s="1125"/>
      <c r="G347" s="1125"/>
      <c r="H347" s="1125"/>
      <c r="I347" s="1125"/>
      <c r="J347" s="1125"/>
    </row>
    <row r="348" spans="1:10" x14ac:dyDescent="0.25">
      <c r="A348" s="1125"/>
      <c r="B348" s="1125"/>
      <c r="C348" s="1125"/>
      <c r="D348" s="1125"/>
      <c r="E348" s="1125"/>
      <c r="F348" s="1125"/>
      <c r="G348" s="1125"/>
      <c r="H348" s="1125"/>
      <c r="I348" s="1125"/>
      <c r="J348" s="1125"/>
    </row>
    <row r="349" spans="1:10" x14ac:dyDescent="0.25">
      <c r="A349" s="1125"/>
      <c r="B349" s="1125"/>
      <c r="C349" s="1125"/>
      <c r="D349" s="1125"/>
      <c r="E349" s="1125"/>
      <c r="F349" s="1125"/>
      <c r="G349" s="1125"/>
      <c r="H349" s="1125"/>
      <c r="I349" s="1125"/>
      <c r="J349" s="1125"/>
    </row>
    <row r="350" spans="1:10" x14ac:dyDescent="0.25">
      <c r="A350" s="1125"/>
      <c r="B350" s="1125"/>
      <c r="C350" s="1125"/>
      <c r="D350" s="1125"/>
      <c r="E350" s="1125"/>
      <c r="F350" s="1125"/>
      <c r="G350" s="1125"/>
      <c r="H350" s="1125"/>
      <c r="I350" s="1125"/>
      <c r="J350" s="1125"/>
    </row>
    <row r="351" spans="1:10" x14ac:dyDescent="0.25">
      <c r="A351" s="1125"/>
      <c r="B351" s="1125"/>
      <c r="C351" s="1125"/>
      <c r="D351" s="1125"/>
      <c r="E351" s="1125"/>
      <c r="F351" s="1125"/>
      <c r="G351" s="1125"/>
      <c r="H351" s="1125"/>
      <c r="I351" s="1125"/>
      <c r="J351" s="1125"/>
    </row>
    <row r="352" spans="1:10" x14ac:dyDescent="0.25">
      <c r="A352" s="1125"/>
      <c r="B352" s="1125"/>
      <c r="C352" s="1125"/>
      <c r="D352" s="1125"/>
      <c r="E352" s="1125"/>
      <c r="F352" s="1125"/>
      <c r="G352" s="1125"/>
      <c r="H352" s="1125"/>
      <c r="I352" s="1125"/>
      <c r="J352" s="1125"/>
    </row>
    <row r="353" spans="1:10" x14ac:dyDescent="0.25">
      <c r="A353" s="1125"/>
      <c r="B353" s="1125"/>
      <c r="C353" s="1125"/>
      <c r="D353" s="1125"/>
      <c r="E353" s="1125"/>
      <c r="F353" s="1125"/>
      <c r="G353" s="1125"/>
      <c r="H353" s="1125"/>
      <c r="I353" s="1125"/>
      <c r="J353" s="1125"/>
    </row>
    <row r="354" spans="1:10" x14ac:dyDescent="0.25">
      <c r="A354" s="1125"/>
      <c r="B354" s="1125"/>
      <c r="C354" s="1125"/>
      <c r="D354" s="1125"/>
      <c r="E354" s="1125"/>
      <c r="F354" s="1125"/>
      <c r="G354" s="1125"/>
      <c r="H354" s="1125"/>
      <c r="I354" s="1125"/>
      <c r="J354" s="1125"/>
    </row>
    <row r="355" spans="1:10" x14ac:dyDescent="0.25">
      <c r="A355" s="1125"/>
      <c r="B355" s="1125"/>
      <c r="C355" s="1125"/>
      <c r="D355" s="1125"/>
      <c r="E355" s="1125"/>
      <c r="F355" s="1125"/>
      <c r="G355" s="1125"/>
      <c r="H355" s="1125"/>
      <c r="I355" s="1125"/>
      <c r="J355" s="1125"/>
    </row>
    <row r="356" spans="1:10" x14ac:dyDescent="0.25">
      <c r="A356" s="1125"/>
      <c r="B356" s="1125"/>
      <c r="C356" s="1125"/>
      <c r="D356" s="1125"/>
      <c r="E356" s="1125"/>
      <c r="F356" s="1125"/>
      <c r="G356" s="1125"/>
      <c r="H356" s="1125"/>
      <c r="I356" s="1125"/>
      <c r="J356" s="1125"/>
    </row>
    <row r="357" spans="1:10" x14ac:dyDescent="0.25">
      <c r="A357" s="1125"/>
      <c r="B357" s="1125"/>
      <c r="C357" s="1125"/>
      <c r="D357" s="1125"/>
      <c r="E357" s="1125"/>
      <c r="F357" s="1125"/>
      <c r="G357" s="1125"/>
      <c r="H357" s="1125"/>
      <c r="I357" s="1125"/>
      <c r="J357" s="1125"/>
    </row>
    <row r="358" spans="1:10" x14ac:dyDescent="0.25">
      <c r="A358" s="1125"/>
      <c r="B358" s="1125"/>
      <c r="C358" s="1125"/>
      <c r="D358" s="1125"/>
      <c r="E358" s="1125"/>
      <c r="F358" s="1125"/>
      <c r="G358" s="1125"/>
      <c r="H358" s="1125"/>
      <c r="I358" s="1125"/>
      <c r="J358" s="1125"/>
    </row>
    <row r="359" spans="1:10" x14ac:dyDescent="0.25">
      <c r="A359" s="1125"/>
      <c r="B359" s="1125"/>
      <c r="C359" s="1125"/>
      <c r="D359" s="1125"/>
      <c r="E359" s="1125"/>
      <c r="F359" s="1125"/>
      <c r="G359" s="1125"/>
      <c r="H359" s="1125"/>
      <c r="I359" s="1125"/>
      <c r="J359" s="1125"/>
    </row>
    <row r="360" spans="1:10" x14ac:dyDescent="0.25">
      <c r="A360" s="1125"/>
      <c r="B360" s="1125"/>
      <c r="C360" s="1125"/>
      <c r="D360" s="1125"/>
      <c r="E360" s="1125"/>
      <c r="F360" s="1125"/>
      <c r="G360" s="1125"/>
      <c r="H360" s="1125"/>
      <c r="I360" s="1125"/>
      <c r="J360" s="1125"/>
    </row>
    <row r="361" spans="1:10" x14ac:dyDescent="0.25">
      <c r="A361" s="1125"/>
      <c r="B361" s="1125"/>
      <c r="C361" s="1125"/>
      <c r="D361" s="1125"/>
      <c r="E361" s="1125"/>
      <c r="F361" s="1125"/>
      <c r="G361" s="1125"/>
      <c r="H361" s="1125"/>
      <c r="I361" s="1125"/>
      <c r="J361" s="1125"/>
    </row>
    <row r="362" spans="1:10" x14ac:dyDescent="0.25">
      <c r="A362" s="1125"/>
      <c r="B362" s="1125"/>
      <c r="C362" s="1125"/>
      <c r="D362" s="1125"/>
      <c r="E362" s="1125"/>
      <c r="F362" s="1125"/>
      <c r="G362" s="1125"/>
      <c r="H362" s="1125"/>
      <c r="I362" s="1125"/>
      <c r="J362" s="1125"/>
    </row>
    <row r="363" spans="1:10" x14ac:dyDescent="0.25">
      <c r="A363" s="1125"/>
      <c r="B363" s="1125"/>
      <c r="C363" s="1125"/>
      <c r="D363" s="1125"/>
      <c r="E363" s="1125"/>
      <c r="F363" s="1125"/>
      <c r="G363" s="1125"/>
      <c r="H363" s="1125"/>
      <c r="I363" s="1125"/>
      <c r="J363" s="1125"/>
    </row>
    <row r="364" spans="1:10" x14ac:dyDescent="0.25">
      <c r="A364" s="1125"/>
      <c r="B364" s="1125"/>
      <c r="C364" s="1125"/>
      <c r="D364" s="1125"/>
      <c r="E364" s="1125"/>
      <c r="F364" s="1125"/>
      <c r="G364" s="1125"/>
      <c r="H364" s="1125"/>
      <c r="I364" s="1125"/>
      <c r="J364" s="1125"/>
    </row>
    <row r="365" spans="1:10" x14ac:dyDescent="0.25">
      <c r="A365" s="1125"/>
      <c r="B365" s="1125"/>
      <c r="C365" s="1125"/>
      <c r="D365" s="1125"/>
      <c r="E365" s="1125"/>
      <c r="F365" s="1125"/>
      <c r="G365" s="1125"/>
      <c r="H365" s="1125"/>
      <c r="I365" s="1125"/>
      <c r="J365" s="1125"/>
    </row>
    <row r="366" spans="1:10" x14ac:dyDescent="0.25">
      <c r="A366" s="1125"/>
      <c r="B366" s="1125"/>
      <c r="C366" s="1125"/>
      <c r="D366" s="1125"/>
      <c r="E366" s="1125"/>
      <c r="F366" s="1125"/>
      <c r="G366" s="1125"/>
      <c r="H366" s="1125"/>
      <c r="I366" s="1125"/>
      <c r="J366" s="1125"/>
    </row>
    <row r="367" spans="1:10" x14ac:dyDescent="0.25">
      <c r="A367" s="1125"/>
      <c r="B367" s="1125"/>
      <c r="C367" s="1125"/>
      <c r="D367" s="1125"/>
      <c r="E367" s="1125"/>
      <c r="F367" s="1125"/>
      <c r="G367" s="1125"/>
      <c r="H367" s="1125"/>
      <c r="I367" s="1125"/>
      <c r="J367" s="1125"/>
    </row>
    <row r="368" spans="1:10" x14ac:dyDescent="0.25">
      <c r="A368" s="1125"/>
      <c r="B368" s="1125"/>
      <c r="C368" s="1125"/>
      <c r="D368" s="1125"/>
      <c r="E368" s="1125"/>
      <c r="F368" s="1125"/>
      <c r="G368" s="1125"/>
      <c r="H368" s="1125"/>
      <c r="I368" s="1125"/>
      <c r="J368" s="1125"/>
    </row>
    <row r="369" spans="1:10" x14ac:dyDescent="0.25">
      <c r="A369" s="1125"/>
      <c r="B369" s="1125"/>
      <c r="C369" s="1125"/>
      <c r="D369" s="1125"/>
      <c r="E369" s="1125"/>
      <c r="F369" s="1125"/>
      <c r="G369" s="1125"/>
      <c r="H369" s="1125"/>
      <c r="I369" s="1125"/>
      <c r="J369" s="1125"/>
    </row>
    <row r="370" spans="1:10" x14ac:dyDescent="0.25">
      <c r="A370" s="1125"/>
      <c r="B370" s="1125"/>
      <c r="C370" s="1125"/>
      <c r="D370" s="1125"/>
      <c r="E370" s="1125"/>
      <c r="F370" s="1125"/>
      <c r="G370" s="1125"/>
      <c r="H370" s="1125"/>
      <c r="I370" s="1125"/>
      <c r="J370" s="1125"/>
    </row>
    <row r="371" spans="1:10" x14ac:dyDescent="0.25">
      <c r="A371" s="1125"/>
      <c r="B371" s="1125"/>
      <c r="C371" s="1125"/>
      <c r="D371" s="1125"/>
      <c r="E371" s="1125"/>
      <c r="F371" s="1125"/>
      <c r="G371" s="1125"/>
      <c r="H371" s="1125"/>
      <c r="I371" s="1125"/>
      <c r="J371" s="1125"/>
    </row>
    <row r="372" spans="1:10" x14ac:dyDescent="0.25">
      <c r="A372" s="1125"/>
      <c r="B372" s="1125"/>
      <c r="C372" s="1125"/>
      <c r="D372" s="1125"/>
      <c r="E372" s="1125"/>
      <c r="F372" s="1125"/>
      <c r="G372" s="1125"/>
      <c r="H372" s="1125"/>
      <c r="I372" s="1125"/>
      <c r="J372" s="1125"/>
    </row>
    <row r="373" spans="1:10" x14ac:dyDescent="0.25">
      <c r="A373" s="1125"/>
      <c r="B373" s="1125"/>
      <c r="C373" s="1125"/>
      <c r="D373" s="1125"/>
      <c r="E373" s="1125"/>
      <c r="F373" s="1125"/>
      <c r="G373" s="1125"/>
      <c r="H373" s="1125"/>
      <c r="I373" s="1125"/>
      <c r="J373" s="1125"/>
    </row>
    <row r="374" spans="1:10" x14ac:dyDescent="0.25">
      <c r="A374" s="1125"/>
      <c r="B374" s="1125"/>
      <c r="C374" s="1125"/>
      <c r="D374" s="1125"/>
      <c r="E374" s="1125"/>
      <c r="F374" s="1125"/>
      <c r="G374" s="1125"/>
      <c r="H374" s="1125"/>
      <c r="I374" s="1125"/>
      <c r="J374" s="1125"/>
    </row>
    <row r="375" spans="1:10" x14ac:dyDescent="0.25">
      <c r="A375" s="1125"/>
      <c r="B375" s="1125"/>
      <c r="C375" s="1125"/>
      <c r="D375" s="1125"/>
      <c r="E375" s="1125"/>
      <c r="F375" s="1125"/>
      <c r="G375" s="1125"/>
      <c r="H375" s="1125"/>
      <c r="I375" s="1125"/>
      <c r="J375" s="1125"/>
    </row>
    <row r="376" spans="1:10" x14ac:dyDescent="0.25">
      <c r="A376" s="1125"/>
      <c r="B376" s="1125"/>
      <c r="C376" s="1125"/>
      <c r="D376" s="1125"/>
      <c r="E376" s="1125"/>
      <c r="F376" s="1125"/>
      <c r="G376" s="1125"/>
      <c r="H376" s="1125"/>
      <c r="I376" s="1125"/>
      <c r="J376" s="1125"/>
    </row>
    <row r="377" spans="1:10" x14ac:dyDescent="0.25">
      <c r="A377" s="1125"/>
      <c r="B377" s="1125"/>
      <c r="C377" s="1125"/>
      <c r="D377" s="1125"/>
      <c r="E377" s="1125"/>
      <c r="F377" s="1125"/>
      <c r="G377" s="1125"/>
      <c r="H377" s="1125"/>
      <c r="I377" s="1125"/>
      <c r="J377" s="1125"/>
    </row>
    <row r="378" spans="1:10" x14ac:dyDescent="0.25">
      <c r="A378" s="1125"/>
      <c r="B378" s="1125"/>
      <c r="C378" s="1125"/>
      <c r="D378" s="1125"/>
      <c r="E378" s="1125"/>
      <c r="F378" s="1125"/>
      <c r="G378" s="1125"/>
      <c r="H378" s="1125"/>
      <c r="I378" s="1125"/>
      <c r="J378" s="1125"/>
    </row>
    <row r="379" spans="1:10" x14ac:dyDescent="0.25">
      <c r="A379" s="1125"/>
      <c r="B379" s="1125"/>
      <c r="C379" s="1125"/>
      <c r="D379" s="1125"/>
      <c r="E379" s="1125"/>
      <c r="F379" s="1125"/>
      <c r="G379" s="1125"/>
      <c r="H379" s="1125"/>
      <c r="I379" s="1125"/>
      <c r="J379" s="1125"/>
    </row>
    <row r="380" spans="1:10" x14ac:dyDescent="0.25">
      <c r="A380" s="1125"/>
      <c r="B380" s="1125"/>
      <c r="C380" s="1125"/>
      <c r="D380" s="1125"/>
      <c r="E380" s="1125"/>
      <c r="F380" s="1125"/>
      <c r="G380" s="1125"/>
      <c r="H380" s="1125"/>
      <c r="I380" s="1125"/>
      <c r="J380" s="1125"/>
    </row>
    <row r="381" spans="1:10" x14ac:dyDescent="0.25">
      <c r="A381" s="1125"/>
      <c r="B381" s="1125"/>
      <c r="C381" s="1125"/>
      <c r="D381" s="1125"/>
      <c r="E381" s="1125"/>
      <c r="F381" s="1125"/>
      <c r="G381" s="1125"/>
      <c r="H381" s="1125"/>
      <c r="I381" s="1125"/>
      <c r="J381" s="1125"/>
    </row>
    <row r="382" spans="1:10" x14ac:dyDescent="0.25">
      <c r="A382" s="1125"/>
      <c r="B382" s="1125"/>
      <c r="C382" s="1125"/>
      <c r="D382" s="1125"/>
      <c r="E382" s="1125"/>
      <c r="F382" s="1125"/>
      <c r="G382" s="1125"/>
      <c r="H382" s="1125"/>
      <c r="I382" s="1125"/>
      <c r="J382" s="1125"/>
    </row>
    <row r="383" spans="1:10" x14ac:dyDescent="0.25">
      <c r="A383" s="1125"/>
      <c r="B383" s="1125"/>
      <c r="C383" s="1125"/>
      <c r="D383" s="1125"/>
      <c r="E383" s="1125"/>
      <c r="F383" s="1125"/>
      <c r="G383" s="1125"/>
      <c r="H383" s="1125"/>
      <c r="I383" s="1125"/>
      <c r="J383" s="1125"/>
    </row>
    <row r="384" spans="1:10" x14ac:dyDescent="0.25">
      <c r="A384" s="1125"/>
      <c r="B384" s="1125"/>
      <c r="C384" s="1125"/>
      <c r="D384" s="1125"/>
      <c r="E384" s="1125"/>
      <c r="F384" s="1125"/>
      <c r="G384" s="1125"/>
      <c r="H384" s="1125"/>
      <c r="I384" s="1125"/>
      <c r="J384" s="1125"/>
    </row>
    <row r="385" spans="1:10" x14ac:dyDescent="0.25">
      <c r="A385" s="1125"/>
      <c r="B385" s="1125"/>
      <c r="C385" s="1125"/>
      <c r="D385" s="1125"/>
      <c r="E385" s="1125"/>
      <c r="F385" s="1125"/>
      <c r="G385" s="1125"/>
      <c r="H385" s="1125"/>
      <c r="I385" s="1125"/>
      <c r="J385" s="1125"/>
    </row>
    <row r="386" spans="1:10" x14ac:dyDescent="0.25">
      <c r="A386" s="1125"/>
      <c r="B386" s="1125"/>
      <c r="C386" s="1125"/>
      <c r="D386" s="1125"/>
      <c r="E386" s="1125"/>
      <c r="F386" s="1125"/>
      <c r="G386" s="1125"/>
      <c r="H386" s="1125"/>
      <c r="I386" s="1125"/>
      <c r="J386" s="1125"/>
    </row>
    <row r="387" spans="1:10" x14ac:dyDescent="0.25">
      <c r="A387" s="1125"/>
      <c r="B387" s="1125"/>
      <c r="C387" s="1125"/>
      <c r="D387" s="1125"/>
      <c r="E387" s="1125"/>
      <c r="F387" s="1125"/>
      <c r="G387" s="1125"/>
      <c r="H387" s="1125"/>
      <c r="I387" s="1125"/>
      <c r="J387" s="1125"/>
    </row>
    <row r="388" spans="1:10" x14ac:dyDescent="0.25">
      <c r="A388" s="1125"/>
      <c r="B388" s="1125"/>
      <c r="C388" s="1125"/>
      <c r="D388" s="1125"/>
      <c r="E388" s="1125"/>
      <c r="F388" s="1125"/>
      <c r="G388" s="1125"/>
      <c r="H388" s="1125"/>
      <c r="I388" s="1125"/>
      <c r="J388" s="1125"/>
    </row>
    <row r="389" spans="1:10" x14ac:dyDescent="0.25">
      <c r="A389" s="1125"/>
      <c r="B389" s="1125"/>
      <c r="C389" s="1125"/>
      <c r="D389" s="1125"/>
      <c r="E389" s="1125"/>
      <c r="F389" s="1125"/>
      <c r="G389" s="1125"/>
      <c r="H389" s="1125"/>
      <c r="I389" s="1125"/>
      <c r="J389" s="1125"/>
    </row>
    <row r="390" spans="1:10" x14ac:dyDescent="0.25">
      <c r="A390" s="1125"/>
      <c r="B390" s="1125"/>
      <c r="C390" s="1125"/>
      <c r="D390" s="1125"/>
      <c r="E390" s="1125"/>
      <c r="F390" s="1125"/>
      <c r="G390" s="1125"/>
      <c r="H390" s="1125"/>
      <c r="I390" s="1125"/>
      <c r="J390" s="1125"/>
    </row>
    <row r="391" spans="1:10" x14ac:dyDescent="0.25">
      <c r="A391" s="1125"/>
      <c r="B391" s="1125"/>
      <c r="C391" s="1125"/>
      <c r="D391" s="1125"/>
      <c r="E391" s="1125"/>
      <c r="F391" s="1125"/>
      <c r="G391" s="1125"/>
      <c r="H391" s="1125"/>
      <c r="I391" s="1125"/>
      <c r="J391" s="1125"/>
    </row>
    <row r="392" spans="1:10" x14ac:dyDescent="0.25">
      <c r="A392" s="1125"/>
      <c r="B392" s="1125"/>
      <c r="C392" s="1125"/>
      <c r="D392" s="1125"/>
      <c r="E392" s="1125"/>
      <c r="F392" s="1125"/>
      <c r="G392" s="1125"/>
      <c r="H392" s="1125"/>
      <c r="I392" s="1125"/>
      <c r="J392" s="1125"/>
    </row>
    <row r="393" spans="1:10" x14ac:dyDescent="0.25">
      <c r="A393" s="1125"/>
      <c r="B393" s="1125"/>
      <c r="C393" s="1125"/>
      <c r="D393" s="1125"/>
      <c r="E393" s="1125"/>
      <c r="F393" s="1125"/>
      <c r="G393" s="1125"/>
      <c r="H393" s="1125"/>
      <c r="I393" s="1125"/>
      <c r="J393" s="1125"/>
    </row>
    <row r="394" spans="1:10" x14ac:dyDescent="0.25">
      <c r="A394" s="1125"/>
      <c r="B394" s="1125"/>
      <c r="C394" s="1125"/>
      <c r="D394" s="1125"/>
      <c r="E394" s="1125"/>
      <c r="F394" s="1125"/>
      <c r="G394" s="1125"/>
      <c r="H394" s="1125"/>
      <c r="I394" s="1125"/>
      <c r="J394" s="1125"/>
    </row>
    <row r="395" spans="1:10" x14ac:dyDescent="0.25">
      <c r="A395" s="1125"/>
      <c r="B395" s="1125"/>
      <c r="C395" s="1125"/>
      <c r="D395" s="1125"/>
      <c r="E395" s="1125"/>
      <c r="F395" s="1125"/>
      <c r="G395" s="1125"/>
      <c r="H395" s="1125"/>
      <c r="I395" s="1125"/>
      <c r="J395" s="1125"/>
    </row>
    <row r="396" spans="1:10" x14ac:dyDescent="0.25">
      <c r="A396" s="1125"/>
      <c r="B396" s="1125"/>
      <c r="C396" s="1125"/>
      <c r="D396" s="1125"/>
      <c r="E396" s="1125"/>
      <c r="F396" s="1125"/>
      <c r="G396" s="1125"/>
      <c r="H396" s="1125"/>
      <c r="I396" s="1125"/>
      <c r="J396" s="1125"/>
    </row>
    <row r="397" spans="1:10" x14ac:dyDescent="0.25">
      <c r="A397" s="1125"/>
      <c r="B397" s="1125"/>
      <c r="C397" s="1125"/>
      <c r="D397" s="1125"/>
      <c r="E397" s="1125"/>
      <c r="F397" s="1125"/>
      <c r="G397" s="1125"/>
      <c r="H397" s="1125"/>
      <c r="I397" s="1125"/>
      <c r="J397" s="1125"/>
    </row>
    <row r="398" spans="1:10" x14ac:dyDescent="0.25">
      <c r="A398" s="1125"/>
      <c r="B398" s="1125"/>
      <c r="C398" s="1125"/>
      <c r="D398" s="1125"/>
      <c r="E398" s="1125"/>
      <c r="F398" s="1125"/>
      <c r="G398" s="1125"/>
      <c r="H398" s="1125"/>
      <c r="I398" s="1125"/>
      <c r="J398" s="1125"/>
    </row>
    <row r="399" spans="1:10" x14ac:dyDescent="0.25">
      <c r="A399" s="1125"/>
      <c r="B399" s="1125"/>
      <c r="C399" s="1125"/>
      <c r="D399" s="1125"/>
      <c r="E399" s="1125"/>
      <c r="F399" s="1125"/>
      <c r="G399" s="1125"/>
      <c r="H399" s="1125"/>
      <c r="I399" s="1125"/>
      <c r="J399" s="1125"/>
    </row>
    <row r="400" spans="1:10" x14ac:dyDescent="0.25">
      <c r="A400" s="1125"/>
      <c r="B400" s="1125"/>
      <c r="C400" s="1125"/>
      <c r="D400" s="1125"/>
      <c r="E400" s="1125"/>
      <c r="F400" s="1125"/>
      <c r="G400" s="1125"/>
      <c r="H400" s="1125"/>
      <c r="I400" s="1125"/>
      <c r="J400" s="1125"/>
    </row>
    <row r="401" spans="1:10" x14ac:dyDescent="0.25">
      <c r="A401" s="1125"/>
      <c r="B401" s="1125"/>
      <c r="C401" s="1125"/>
      <c r="D401" s="1125"/>
      <c r="E401" s="1125"/>
      <c r="F401" s="1125"/>
      <c r="G401" s="1125"/>
      <c r="H401" s="1125"/>
      <c r="I401" s="1125"/>
      <c r="J401" s="1125"/>
    </row>
    <row r="402" spans="1:10" x14ac:dyDescent="0.25">
      <c r="A402" s="1125"/>
      <c r="B402" s="1125"/>
      <c r="C402" s="1125"/>
      <c r="D402" s="1125"/>
      <c r="E402" s="1125"/>
      <c r="F402" s="1125"/>
      <c r="G402" s="1125"/>
      <c r="H402" s="1125"/>
      <c r="I402" s="1125"/>
      <c r="J402" s="1125"/>
    </row>
    <row r="403" spans="1:10" x14ac:dyDescent="0.25">
      <c r="A403" s="1125"/>
      <c r="B403" s="1125"/>
      <c r="C403" s="1125"/>
      <c r="D403" s="1125"/>
      <c r="E403" s="1125"/>
      <c r="F403" s="1125"/>
      <c r="G403" s="1125"/>
      <c r="H403" s="1125"/>
      <c r="I403" s="1125"/>
      <c r="J403" s="1125"/>
    </row>
    <row r="404" spans="1:10" x14ac:dyDescent="0.25">
      <c r="A404" s="1125"/>
      <c r="B404" s="1125"/>
      <c r="C404" s="1125"/>
      <c r="D404" s="1125"/>
      <c r="E404" s="1125"/>
      <c r="F404" s="1125"/>
      <c r="G404" s="1125"/>
      <c r="H404" s="1125"/>
      <c r="I404" s="1125"/>
      <c r="J404" s="1125"/>
    </row>
    <row r="405" spans="1:10" x14ac:dyDescent="0.25">
      <c r="A405" s="1125"/>
      <c r="B405" s="1125"/>
      <c r="C405" s="1125"/>
      <c r="D405" s="1125"/>
      <c r="E405" s="1125"/>
      <c r="F405" s="1125"/>
      <c r="G405" s="1125"/>
      <c r="H405" s="1125"/>
      <c r="I405" s="1125"/>
      <c r="J405" s="1125"/>
    </row>
    <row r="406" spans="1:10" x14ac:dyDescent="0.25">
      <c r="A406" s="1125"/>
      <c r="B406" s="1125"/>
      <c r="C406" s="1125"/>
      <c r="D406" s="1125"/>
      <c r="E406" s="1125"/>
      <c r="F406" s="1125"/>
      <c r="G406" s="1125"/>
      <c r="H406" s="1125"/>
      <c r="I406" s="1125"/>
      <c r="J406" s="1125"/>
    </row>
    <row r="407" spans="1:10" x14ac:dyDescent="0.25">
      <c r="A407" s="1125"/>
      <c r="B407" s="1125"/>
      <c r="C407" s="1125"/>
      <c r="D407" s="1125"/>
      <c r="E407" s="1125"/>
      <c r="F407" s="1125"/>
      <c r="G407" s="1125"/>
      <c r="H407" s="1125"/>
      <c r="I407" s="1125"/>
      <c r="J407" s="1125"/>
    </row>
    <row r="408" spans="1:10" x14ac:dyDescent="0.25">
      <c r="A408" s="1125"/>
      <c r="B408" s="1125"/>
      <c r="C408" s="1125"/>
      <c r="D408" s="1125"/>
      <c r="E408" s="1125"/>
      <c r="F408" s="1125"/>
      <c r="G408" s="1125"/>
      <c r="H408" s="1125"/>
      <c r="I408" s="1125"/>
      <c r="J408" s="1125"/>
    </row>
    <row r="409" spans="1:10" x14ac:dyDescent="0.25">
      <c r="A409" s="1125"/>
      <c r="B409" s="1125"/>
      <c r="C409" s="1125"/>
      <c r="D409" s="1125"/>
      <c r="E409" s="1125"/>
      <c r="F409" s="1125"/>
      <c r="G409" s="1125"/>
      <c r="H409" s="1125"/>
      <c r="I409" s="1125"/>
      <c r="J409" s="1125"/>
    </row>
    <row r="410" spans="1:10" x14ac:dyDescent="0.25">
      <c r="A410" s="1125"/>
      <c r="B410" s="1125"/>
      <c r="C410" s="1125"/>
      <c r="D410" s="1125"/>
      <c r="E410" s="1125"/>
      <c r="F410" s="1125"/>
      <c r="G410" s="1125"/>
      <c r="H410" s="1125"/>
      <c r="I410" s="1125"/>
      <c r="J410" s="1125"/>
    </row>
    <row r="411" spans="1:10" x14ac:dyDescent="0.25">
      <c r="A411" s="1125"/>
      <c r="B411" s="1125"/>
      <c r="C411" s="1125"/>
      <c r="D411" s="1125"/>
      <c r="E411" s="1125"/>
      <c r="F411" s="1125"/>
      <c r="G411" s="1125"/>
      <c r="H411" s="1125"/>
      <c r="I411" s="1125"/>
      <c r="J411" s="1125"/>
    </row>
    <row r="412" spans="1:10" x14ac:dyDescent="0.25">
      <c r="A412" s="1125"/>
      <c r="B412" s="1125"/>
      <c r="C412" s="1125"/>
      <c r="D412" s="1125"/>
      <c r="E412" s="1125"/>
      <c r="F412" s="1125"/>
      <c r="G412" s="1125"/>
      <c r="H412" s="1125"/>
      <c r="I412" s="1125"/>
      <c r="J412" s="1125"/>
    </row>
    <row r="413" spans="1:10" x14ac:dyDescent="0.25">
      <c r="A413" s="1125"/>
      <c r="B413" s="1125"/>
      <c r="C413" s="1125"/>
      <c r="D413" s="1125"/>
      <c r="E413" s="1125"/>
      <c r="F413" s="1125"/>
      <c r="G413" s="1125"/>
      <c r="H413" s="1125"/>
      <c r="I413" s="1125"/>
      <c r="J413" s="1125"/>
    </row>
    <row r="414" spans="1:10" x14ac:dyDescent="0.25">
      <c r="A414" s="1125"/>
      <c r="B414" s="1125"/>
      <c r="C414" s="1125"/>
      <c r="D414" s="1125"/>
      <c r="E414" s="1125"/>
      <c r="F414" s="1125"/>
      <c r="G414" s="1125"/>
      <c r="H414" s="1125"/>
      <c r="I414" s="1125"/>
      <c r="J414" s="1125"/>
    </row>
    <row r="415" spans="1:10" x14ac:dyDescent="0.25">
      <c r="A415" s="1125"/>
      <c r="B415" s="1125"/>
      <c r="C415" s="1125"/>
      <c r="D415" s="1125"/>
      <c r="E415" s="1125"/>
      <c r="F415" s="1125"/>
      <c r="G415" s="1125"/>
      <c r="H415" s="1125"/>
      <c r="I415" s="1125"/>
      <c r="J415" s="1125"/>
    </row>
    <row r="416" spans="1:10" x14ac:dyDescent="0.25">
      <c r="A416" s="1125"/>
      <c r="B416" s="1125"/>
      <c r="C416" s="1125"/>
      <c r="D416" s="1125"/>
      <c r="E416" s="1125"/>
      <c r="F416" s="1125"/>
      <c r="G416" s="1125"/>
      <c r="H416" s="1125"/>
      <c r="I416" s="1125"/>
      <c r="J416" s="1125"/>
    </row>
    <row r="417" spans="1:10" x14ac:dyDescent="0.25">
      <c r="A417" s="1125"/>
      <c r="B417" s="1125"/>
      <c r="C417" s="1125"/>
      <c r="D417" s="1125"/>
      <c r="E417" s="1125"/>
      <c r="F417" s="1125"/>
      <c r="G417" s="1125"/>
      <c r="H417" s="1125"/>
      <c r="I417" s="1125"/>
      <c r="J417" s="1125"/>
    </row>
    <row r="418" spans="1:10" x14ac:dyDescent="0.25">
      <c r="A418" s="1125"/>
      <c r="B418" s="1125"/>
      <c r="C418" s="1125"/>
      <c r="D418" s="1125"/>
      <c r="E418" s="1125"/>
      <c r="F418" s="1125"/>
      <c r="G418" s="1125"/>
      <c r="H418" s="1125"/>
      <c r="I418" s="1125"/>
      <c r="J418" s="1125"/>
    </row>
    <row r="419" spans="1:10" x14ac:dyDescent="0.25">
      <c r="A419" s="1125"/>
      <c r="B419" s="1125"/>
      <c r="C419" s="1125"/>
      <c r="D419" s="1125"/>
      <c r="E419" s="1125"/>
      <c r="F419" s="1125"/>
      <c r="G419" s="1125"/>
      <c r="H419" s="1125"/>
      <c r="I419" s="1125"/>
      <c r="J419" s="1125"/>
    </row>
    <row r="420" spans="1:10" x14ac:dyDescent="0.25">
      <c r="A420" s="1125"/>
      <c r="B420" s="1125"/>
      <c r="C420" s="1125"/>
      <c r="D420" s="1125"/>
      <c r="E420" s="1125"/>
      <c r="F420" s="1125"/>
      <c r="G420" s="1125"/>
      <c r="H420" s="1125"/>
      <c r="I420" s="1125"/>
      <c r="J420" s="1125"/>
    </row>
    <row r="421" spans="1:10" x14ac:dyDescent="0.25">
      <c r="A421" s="1125"/>
      <c r="B421" s="1125"/>
      <c r="C421" s="1125"/>
      <c r="D421" s="1125"/>
      <c r="E421" s="1125"/>
      <c r="F421" s="1125"/>
      <c r="G421" s="1125"/>
      <c r="H421" s="1125"/>
      <c r="I421" s="1125"/>
      <c r="J421" s="1125"/>
    </row>
    <row r="422" spans="1:10" x14ac:dyDescent="0.25">
      <c r="A422" s="1125"/>
      <c r="B422" s="1125"/>
      <c r="C422" s="1125"/>
      <c r="D422" s="1125"/>
      <c r="E422" s="1125"/>
      <c r="F422" s="1125"/>
      <c r="G422" s="1125"/>
      <c r="H422" s="1125"/>
      <c r="I422" s="1125"/>
      <c r="J422" s="1125"/>
    </row>
    <row r="423" spans="1:10" x14ac:dyDescent="0.25">
      <c r="A423" s="1125"/>
      <c r="B423" s="1125"/>
      <c r="C423" s="1125"/>
      <c r="D423" s="1125"/>
      <c r="E423" s="1125"/>
      <c r="F423" s="1125"/>
      <c r="G423" s="1125"/>
      <c r="H423" s="1125"/>
      <c r="I423" s="1125"/>
      <c r="J423" s="1125"/>
    </row>
    <row r="424" spans="1:10" x14ac:dyDescent="0.25">
      <c r="A424" s="1125"/>
      <c r="B424" s="1125"/>
      <c r="C424" s="1125"/>
      <c r="D424" s="1125"/>
      <c r="E424" s="1125"/>
      <c r="F424" s="1125"/>
      <c r="G424" s="1125"/>
      <c r="H424" s="1125"/>
      <c r="I424" s="1125"/>
      <c r="J424" s="1125"/>
    </row>
    <row r="425" spans="1:10" x14ac:dyDescent="0.25">
      <c r="A425" s="1125"/>
      <c r="B425" s="1125"/>
      <c r="C425" s="1125"/>
      <c r="D425" s="1125"/>
      <c r="E425" s="1125"/>
      <c r="F425" s="1125"/>
      <c r="G425" s="1125"/>
      <c r="H425" s="1125"/>
      <c r="I425" s="1125"/>
      <c r="J425" s="1125"/>
    </row>
    <row r="426" spans="1:10" x14ac:dyDescent="0.25">
      <c r="A426" s="1125"/>
      <c r="B426" s="1125"/>
      <c r="C426" s="1125"/>
      <c r="D426" s="1125"/>
      <c r="E426" s="1125"/>
      <c r="F426" s="1125"/>
      <c r="G426" s="1125"/>
      <c r="H426" s="1125"/>
      <c r="I426" s="1125"/>
      <c r="J426" s="1125"/>
    </row>
    <row r="427" spans="1:10" x14ac:dyDescent="0.25">
      <c r="A427" s="1125"/>
      <c r="B427" s="1125"/>
      <c r="C427" s="1125"/>
      <c r="D427" s="1125"/>
      <c r="E427" s="1125"/>
      <c r="F427" s="1125"/>
      <c r="G427" s="1125"/>
      <c r="H427" s="1125"/>
      <c r="I427" s="1125"/>
      <c r="J427" s="1125"/>
    </row>
    <row r="428" spans="1:10" x14ac:dyDescent="0.25">
      <c r="A428" s="1125"/>
      <c r="B428" s="1125"/>
      <c r="C428" s="1125"/>
      <c r="D428" s="1125"/>
      <c r="E428" s="1125"/>
      <c r="F428" s="1125"/>
      <c r="G428" s="1125"/>
      <c r="H428" s="1125"/>
      <c r="I428" s="1125"/>
      <c r="J428" s="1125"/>
    </row>
    <row r="429" spans="1:10" x14ac:dyDescent="0.25">
      <c r="A429" s="1125"/>
      <c r="B429" s="1125"/>
      <c r="C429" s="1125"/>
      <c r="D429" s="1125"/>
      <c r="E429" s="1125"/>
      <c r="F429" s="1125"/>
      <c r="G429" s="1125"/>
      <c r="H429" s="1125"/>
      <c r="I429" s="1125"/>
      <c r="J429" s="1125"/>
    </row>
    <row r="430" spans="1:10" x14ac:dyDescent="0.25">
      <c r="A430" s="1125"/>
      <c r="B430" s="1125"/>
      <c r="C430" s="1125"/>
      <c r="D430" s="1125"/>
      <c r="E430" s="1125"/>
      <c r="F430" s="1125"/>
      <c r="G430" s="1125"/>
      <c r="H430" s="1125"/>
      <c r="I430" s="1125"/>
      <c r="J430" s="1125"/>
    </row>
    <row r="431" spans="1:10" x14ac:dyDescent="0.25">
      <c r="A431" s="1125"/>
      <c r="B431" s="1125"/>
      <c r="C431" s="1125"/>
      <c r="D431" s="1125"/>
      <c r="E431" s="1125"/>
      <c r="F431" s="1125"/>
      <c r="G431" s="1125"/>
      <c r="H431" s="1125"/>
      <c r="I431" s="1125"/>
      <c r="J431" s="1125"/>
    </row>
    <row r="432" spans="1:10" x14ac:dyDescent="0.25">
      <c r="A432" s="1125"/>
      <c r="B432" s="1125"/>
      <c r="C432" s="1125"/>
      <c r="D432" s="1125"/>
      <c r="E432" s="1125"/>
      <c r="F432" s="1125"/>
      <c r="G432" s="1125"/>
      <c r="H432" s="1125"/>
      <c r="I432" s="1125"/>
      <c r="J432" s="1125"/>
    </row>
    <row r="433" spans="1:10" x14ac:dyDescent="0.25">
      <c r="A433" s="1125"/>
      <c r="B433" s="1125"/>
      <c r="C433" s="1125"/>
      <c r="D433" s="1125"/>
      <c r="E433" s="1125"/>
      <c r="F433" s="1125"/>
      <c r="G433" s="1125"/>
      <c r="H433" s="1125"/>
      <c r="I433" s="1125"/>
      <c r="J433" s="1125"/>
    </row>
    <row r="434" spans="1:10" x14ac:dyDescent="0.25">
      <c r="A434" s="1125"/>
      <c r="B434" s="1125"/>
      <c r="C434" s="1125"/>
      <c r="D434" s="1125"/>
      <c r="E434" s="1125"/>
      <c r="F434" s="1125"/>
      <c r="G434" s="1125"/>
      <c r="H434" s="1125"/>
      <c r="I434" s="1125"/>
      <c r="J434" s="1125"/>
    </row>
    <row r="435" spans="1:10" x14ac:dyDescent="0.25">
      <c r="A435" s="1125"/>
      <c r="B435" s="1125"/>
      <c r="C435" s="1125"/>
      <c r="D435" s="1125"/>
      <c r="E435" s="1125"/>
      <c r="F435" s="1125"/>
      <c r="G435" s="1125"/>
      <c r="H435" s="1125"/>
      <c r="I435" s="1125"/>
      <c r="J435" s="1125"/>
    </row>
    <row r="436" spans="1:10" x14ac:dyDescent="0.25">
      <c r="A436" s="1125"/>
      <c r="B436" s="1125"/>
      <c r="C436" s="1125"/>
      <c r="D436" s="1125"/>
      <c r="E436" s="1125"/>
      <c r="F436" s="1125"/>
      <c r="G436" s="1125"/>
      <c r="H436" s="1125"/>
      <c r="I436" s="1125"/>
      <c r="J436" s="1125"/>
    </row>
    <row r="437" spans="1:10" x14ac:dyDescent="0.25">
      <c r="A437" s="1125"/>
      <c r="B437" s="1125"/>
      <c r="C437" s="1125"/>
      <c r="D437" s="1125"/>
      <c r="E437" s="1125"/>
      <c r="F437" s="1125"/>
      <c r="G437" s="1125"/>
      <c r="H437" s="1125"/>
      <c r="I437" s="1125"/>
      <c r="J437" s="1125"/>
    </row>
    <row r="438" spans="1:10" x14ac:dyDescent="0.25">
      <c r="A438" s="1125"/>
      <c r="B438" s="1125"/>
      <c r="C438" s="1125"/>
      <c r="D438" s="1125"/>
      <c r="E438" s="1125"/>
      <c r="F438" s="1125"/>
      <c r="G438" s="1125"/>
      <c r="H438" s="1125"/>
      <c r="I438" s="1125"/>
      <c r="J438" s="1125"/>
    </row>
    <row r="439" spans="1:10" x14ac:dyDescent="0.25">
      <c r="A439" s="1125"/>
      <c r="B439" s="1125"/>
      <c r="C439" s="1125"/>
      <c r="D439" s="1125"/>
      <c r="E439" s="1125"/>
      <c r="F439" s="1125"/>
      <c r="G439" s="1125"/>
      <c r="H439" s="1125"/>
      <c r="I439" s="1125"/>
      <c r="J439" s="1125"/>
    </row>
    <row r="440" spans="1:10" x14ac:dyDescent="0.25">
      <c r="A440" s="1125"/>
      <c r="B440" s="1125"/>
      <c r="C440" s="1125"/>
      <c r="D440" s="1125"/>
      <c r="E440" s="1125"/>
      <c r="F440" s="1125"/>
      <c r="G440" s="1125"/>
      <c r="H440" s="1125"/>
      <c r="I440" s="1125"/>
      <c r="J440" s="1125"/>
    </row>
    <row r="441" spans="1:10" x14ac:dyDescent="0.25">
      <c r="A441" s="1125"/>
      <c r="B441" s="1125"/>
      <c r="C441" s="1125"/>
      <c r="D441" s="1125"/>
      <c r="E441" s="1125"/>
      <c r="F441" s="1125"/>
      <c r="G441" s="1125"/>
      <c r="H441" s="1125"/>
      <c r="I441" s="1125"/>
      <c r="J441" s="1125"/>
    </row>
    <row r="442" spans="1:10" x14ac:dyDescent="0.25">
      <c r="A442" s="1125"/>
      <c r="B442" s="1125"/>
      <c r="C442" s="1125"/>
      <c r="D442" s="1125"/>
      <c r="E442" s="1125"/>
      <c r="F442" s="1125"/>
      <c r="G442" s="1125"/>
      <c r="H442" s="1125"/>
      <c r="I442" s="1125"/>
      <c r="J442" s="1125"/>
    </row>
    <row r="443" spans="1:10" x14ac:dyDescent="0.25">
      <c r="A443" s="1125"/>
      <c r="B443" s="1125"/>
      <c r="C443" s="1125"/>
      <c r="D443" s="1125"/>
      <c r="E443" s="1125"/>
      <c r="F443" s="1125"/>
      <c r="G443" s="1125"/>
      <c r="H443" s="1125"/>
      <c r="I443" s="1125"/>
      <c r="J443" s="1125"/>
    </row>
    <row r="444" spans="1:10" x14ac:dyDescent="0.25">
      <c r="A444" s="1125"/>
      <c r="B444" s="1125"/>
      <c r="C444" s="1125"/>
      <c r="D444" s="1125"/>
      <c r="E444" s="1125"/>
      <c r="F444" s="1125"/>
      <c r="G444" s="1125"/>
      <c r="H444" s="1125"/>
      <c r="I444" s="1125"/>
      <c r="J444" s="1125"/>
    </row>
    <row r="445" spans="1:10" x14ac:dyDescent="0.25">
      <c r="A445" s="1125"/>
      <c r="B445" s="1125"/>
      <c r="C445" s="1125"/>
      <c r="D445" s="1125"/>
      <c r="E445" s="1125"/>
      <c r="F445" s="1125"/>
      <c r="G445" s="1125"/>
      <c r="H445" s="1125"/>
      <c r="I445" s="1125"/>
      <c r="J445" s="1125"/>
    </row>
    <row r="446" spans="1:10" x14ac:dyDescent="0.25">
      <c r="A446" s="1125"/>
      <c r="B446" s="1125"/>
      <c r="C446" s="1125"/>
      <c r="D446" s="1125"/>
      <c r="E446" s="1125"/>
      <c r="F446" s="1125"/>
      <c r="G446" s="1125"/>
      <c r="H446" s="1125"/>
      <c r="I446" s="1125"/>
      <c r="J446" s="1125"/>
    </row>
    <row r="447" spans="1:10" x14ac:dyDescent="0.25">
      <c r="A447" s="1125"/>
      <c r="B447" s="1125"/>
      <c r="C447" s="1125"/>
      <c r="D447" s="1125"/>
      <c r="E447" s="1125"/>
      <c r="F447" s="1125"/>
      <c r="G447" s="1125"/>
      <c r="H447" s="1125"/>
      <c r="I447" s="1125"/>
      <c r="J447" s="1125"/>
    </row>
    <row r="448" spans="1:10" x14ac:dyDescent="0.25">
      <c r="A448" s="1125"/>
      <c r="B448" s="1125"/>
      <c r="C448" s="1125"/>
      <c r="D448" s="1125"/>
      <c r="E448" s="1125"/>
      <c r="F448" s="1125"/>
      <c r="G448" s="1125"/>
      <c r="H448" s="1125"/>
      <c r="I448" s="1125"/>
      <c r="J448" s="1125"/>
    </row>
    <row r="449" spans="1:10" x14ac:dyDescent="0.25">
      <c r="A449" s="1125"/>
      <c r="B449" s="1125"/>
      <c r="C449" s="1125"/>
      <c r="D449" s="1125"/>
      <c r="E449" s="1125"/>
      <c r="F449" s="1125"/>
      <c r="G449" s="1125"/>
      <c r="H449" s="1125"/>
      <c r="I449" s="1125"/>
      <c r="J449" s="1125"/>
    </row>
    <row r="450" spans="1:10" x14ac:dyDescent="0.25">
      <c r="A450" s="1125"/>
      <c r="B450" s="1125"/>
      <c r="C450" s="1125"/>
      <c r="D450" s="1125"/>
      <c r="E450" s="1125"/>
      <c r="F450" s="1125"/>
      <c r="G450" s="1125"/>
      <c r="H450" s="1125"/>
      <c r="I450" s="1125"/>
      <c r="J450" s="1125"/>
    </row>
    <row r="451" spans="1:10" x14ac:dyDescent="0.25">
      <c r="A451" s="1125"/>
      <c r="B451" s="1125"/>
      <c r="C451" s="1125"/>
      <c r="D451" s="1125"/>
      <c r="E451" s="1125"/>
      <c r="F451" s="1125"/>
      <c r="G451" s="1125"/>
      <c r="H451" s="1125"/>
      <c r="I451" s="1125"/>
      <c r="J451" s="1125"/>
    </row>
    <row r="452" spans="1:10" x14ac:dyDescent="0.25">
      <c r="A452" s="1125"/>
      <c r="B452" s="1125"/>
      <c r="C452" s="1125"/>
      <c r="D452" s="1125"/>
      <c r="E452" s="1125"/>
      <c r="F452" s="1125"/>
      <c r="G452" s="1125"/>
      <c r="H452" s="1125"/>
      <c r="I452" s="1125"/>
      <c r="J452" s="1125"/>
    </row>
    <row r="453" spans="1:10" x14ac:dyDescent="0.25">
      <c r="A453" s="1125"/>
      <c r="B453" s="1125"/>
      <c r="C453" s="1125"/>
      <c r="D453" s="1125"/>
      <c r="E453" s="1125"/>
      <c r="F453" s="1125"/>
      <c r="G453" s="1125"/>
      <c r="H453" s="1125"/>
      <c r="I453" s="1125"/>
      <c r="J453" s="1125"/>
    </row>
    <row r="454" spans="1:10" x14ac:dyDescent="0.25">
      <c r="A454" s="1125"/>
      <c r="B454" s="1125"/>
      <c r="C454" s="1125"/>
      <c r="D454" s="1125"/>
      <c r="E454" s="1125"/>
      <c r="F454" s="1125"/>
      <c r="G454" s="1125"/>
      <c r="H454" s="1125"/>
      <c r="I454" s="1125"/>
      <c r="J454" s="1125"/>
    </row>
    <row r="455" spans="1:10" x14ac:dyDescent="0.25">
      <c r="A455" s="1125"/>
      <c r="B455" s="1125"/>
      <c r="C455" s="1125"/>
      <c r="D455" s="1125"/>
      <c r="E455" s="1125"/>
      <c r="F455" s="1125"/>
      <c r="G455" s="1125"/>
      <c r="H455" s="1125"/>
      <c r="I455" s="1125"/>
      <c r="J455" s="1125"/>
    </row>
    <row r="456" spans="1:10" x14ac:dyDescent="0.25">
      <c r="A456" s="1125"/>
      <c r="B456" s="1125"/>
      <c r="C456" s="1125"/>
      <c r="D456" s="1125"/>
      <c r="E456" s="1125"/>
      <c r="F456" s="1125"/>
      <c r="G456" s="1125"/>
      <c r="H456" s="1125"/>
      <c r="I456" s="1125"/>
      <c r="J456" s="1125"/>
    </row>
    <row r="457" spans="1:10" x14ac:dyDescent="0.25">
      <c r="A457" s="1125"/>
      <c r="B457" s="1125"/>
      <c r="C457" s="1125"/>
      <c r="D457" s="1125"/>
      <c r="E457" s="1125"/>
      <c r="F457" s="1125"/>
      <c r="G457" s="1125"/>
      <c r="H457" s="1125"/>
      <c r="I457" s="1125"/>
      <c r="J457" s="1125"/>
    </row>
    <row r="458" spans="1:10" x14ac:dyDescent="0.25">
      <c r="A458" s="1125"/>
      <c r="B458" s="1125"/>
      <c r="C458" s="1125"/>
      <c r="D458" s="1125"/>
      <c r="E458" s="1125"/>
      <c r="F458" s="1125"/>
      <c r="G458" s="1125"/>
      <c r="H458" s="1125"/>
      <c r="I458" s="1125"/>
      <c r="J458" s="1125"/>
    </row>
    <row r="459" spans="1:10" x14ac:dyDescent="0.25">
      <c r="A459" s="1125"/>
      <c r="B459" s="1125"/>
      <c r="C459" s="1125"/>
      <c r="D459" s="1125"/>
      <c r="E459" s="1125"/>
      <c r="F459" s="1125"/>
      <c r="G459" s="1125"/>
      <c r="H459" s="1125"/>
      <c r="I459" s="1125"/>
      <c r="J459" s="1125"/>
    </row>
    <row r="460" spans="1:10" x14ac:dyDescent="0.25">
      <c r="A460" s="1125"/>
      <c r="B460" s="1125"/>
      <c r="C460" s="1125"/>
      <c r="D460" s="1125"/>
      <c r="E460" s="1125"/>
      <c r="F460" s="1125"/>
      <c r="G460" s="1125"/>
      <c r="H460" s="1125"/>
      <c r="I460" s="1125"/>
      <c r="J460" s="1125"/>
    </row>
    <row r="461" spans="1:10" x14ac:dyDescent="0.25">
      <c r="A461" s="1125"/>
      <c r="B461" s="1125"/>
      <c r="C461" s="1125"/>
      <c r="D461" s="1125"/>
      <c r="E461" s="1125"/>
      <c r="F461" s="1125"/>
      <c r="G461" s="1125"/>
      <c r="H461" s="1125"/>
      <c r="I461" s="1125"/>
      <c r="J461" s="1125"/>
    </row>
    <row r="462" spans="1:10" x14ac:dyDescent="0.25">
      <c r="A462" s="1125"/>
      <c r="B462" s="1125"/>
      <c r="C462" s="1125"/>
      <c r="D462" s="1125"/>
      <c r="E462" s="1125"/>
      <c r="F462" s="1125"/>
      <c r="G462" s="1125"/>
      <c r="H462" s="1125"/>
      <c r="I462" s="1125"/>
      <c r="J462" s="1125"/>
    </row>
    <row r="463" spans="1:10" x14ac:dyDescent="0.25">
      <c r="A463" s="1125"/>
      <c r="B463" s="1125"/>
      <c r="C463" s="1125"/>
      <c r="D463" s="1125"/>
      <c r="E463" s="1125"/>
      <c r="F463" s="1125"/>
      <c r="G463" s="1125"/>
      <c r="H463" s="1125"/>
      <c r="I463" s="1125"/>
      <c r="J463" s="1125"/>
    </row>
    <row r="464" spans="1:10" x14ac:dyDescent="0.25">
      <c r="A464" s="1125"/>
      <c r="B464" s="1125"/>
      <c r="C464" s="1125"/>
      <c r="D464" s="1125"/>
      <c r="E464" s="1125"/>
      <c r="F464" s="1125"/>
      <c r="G464" s="1125"/>
      <c r="H464" s="1125"/>
      <c r="I464" s="1125"/>
      <c r="J464" s="1125"/>
    </row>
    <row r="465" spans="1:10" x14ac:dyDescent="0.25">
      <c r="A465" s="1125"/>
      <c r="B465" s="1125"/>
      <c r="C465" s="1125"/>
      <c r="D465" s="1125"/>
      <c r="E465" s="1125"/>
      <c r="F465" s="1125"/>
      <c r="G465" s="1125"/>
      <c r="H465" s="1125"/>
      <c r="I465" s="1125"/>
      <c r="J465" s="1125"/>
    </row>
    <row r="466" spans="1:10" x14ac:dyDescent="0.25">
      <c r="A466" s="1125"/>
      <c r="B466" s="1125"/>
      <c r="C466" s="1125"/>
      <c r="D466" s="1125"/>
      <c r="E466" s="1125"/>
      <c r="F466" s="1125"/>
      <c r="G466" s="1125"/>
      <c r="H466" s="1125"/>
      <c r="I466" s="1125"/>
      <c r="J466" s="1125"/>
    </row>
    <row r="467" spans="1:10" x14ac:dyDescent="0.25">
      <c r="A467" s="1125"/>
      <c r="B467" s="1125"/>
      <c r="C467" s="1125"/>
      <c r="D467" s="1125"/>
      <c r="E467" s="1125"/>
      <c r="F467" s="1125"/>
      <c r="G467" s="1125"/>
      <c r="H467" s="1125"/>
      <c r="I467" s="1125"/>
      <c r="J467" s="1125"/>
    </row>
    <row r="468" spans="1:10" x14ac:dyDescent="0.25">
      <c r="A468" s="1125"/>
      <c r="B468" s="1125"/>
      <c r="C468" s="1125"/>
      <c r="D468" s="1125"/>
      <c r="E468" s="1125"/>
      <c r="F468" s="1125"/>
      <c r="G468" s="1125"/>
      <c r="H468" s="1125"/>
      <c r="I468" s="1125"/>
      <c r="J468" s="1125"/>
    </row>
    <row r="469" spans="1:10" x14ac:dyDescent="0.25">
      <c r="A469" s="1125"/>
      <c r="B469" s="1125"/>
      <c r="C469" s="1125"/>
      <c r="D469" s="1125"/>
      <c r="E469" s="1125"/>
      <c r="F469" s="1125"/>
      <c r="G469" s="1125"/>
      <c r="H469" s="1125"/>
      <c r="I469" s="1125"/>
      <c r="J469" s="1125"/>
    </row>
    <row r="470" spans="1:10" x14ac:dyDescent="0.25">
      <c r="A470" s="1125"/>
      <c r="B470" s="1125"/>
      <c r="C470" s="1125"/>
      <c r="D470" s="1125"/>
      <c r="E470" s="1125"/>
      <c r="F470" s="1125"/>
      <c r="G470" s="1125"/>
      <c r="H470" s="1125"/>
      <c r="I470" s="1125"/>
      <c r="J470" s="1125"/>
    </row>
    <row r="471" spans="1:10" x14ac:dyDescent="0.25">
      <c r="A471" s="1125"/>
      <c r="B471" s="1125"/>
      <c r="C471" s="1125"/>
      <c r="D471" s="1125"/>
      <c r="E471" s="1125"/>
      <c r="F471" s="1125"/>
      <c r="G471" s="1125"/>
      <c r="H471" s="1125"/>
      <c r="I471" s="1125"/>
      <c r="J471" s="1125"/>
    </row>
    <row r="472" spans="1:10" x14ac:dyDescent="0.25">
      <c r="A472" s="1125"/>
      <c r="B472" s="1125"/>
      <c r="C472" s="1125"/>
      <c r="D472" s="1125"/>
      <c r="E472" s="1125"/>
      <c r="F472" s="1125"/>
      <c r="G472" s="1125"/>
      <c r="H472" s="1125"/>
      <c r="I472" s="1125"/>
      <c r="J472" s="1125"/>
    </row>
    <row r="473" spans="1:10" x14ac:dyDescent="0.25">
      <c r="A473" s="1125"/>
      <c r="B473" s="1125"/>
      <c r="C473" s="1125"/>
      <c r="D473" s="1125"/>
      <c r="E473" s="1125"/>
      <c r="F473" s="1125"/>
      <c r="G473" s="1125"/>
      <c r="H473" s="1125"/>
      <c r="I473" s="1125"/>
      <c r="J473" s="1125"/>
    </row>
    <row r="474" spans="1:10" x14ac:dyDescent="0.25">
      <c r="A474" s="1125"/>
      <c r="B474" s="1125"/>
      <c r="C474" s="1125"/>
      <c r="D474" s="1125"/>
      <c r="E474" s="1125"/>
      <c r="F474" s="1125"/>
      <c r="G474" s="1125"/>
      <c r="H474" s="1125"/>
      <c r="I474" s="1125"/>
      <c r="J474" s="1125"/>
    </row>
    <row r="475" spans="1:10" x14ac:dyDescent="0.25">
      <c r="A475" s="1125"/>
      <c r="B475" s="1125"/>
      <c r="C475" s="1125"/>
      <c r="D475" s="1125"/>
      <c r="E475" s="1125"/>
      <c r="F475" s="1125"/>
      <c r="G475" s="1125"/>
      <c r="H475" s="1125"/>
      <c r="I475" s="1125"/>
      <c r="J475" s="1125"/>
    </row>
    <row r="476" spans="1:10" x14ac:dyDescent="0.25">
      <c r="A476" s="1125"/>
      <c r="B476" s="1125"/>
      <c r="C476" s="1125"/>
      <c r="D476" s="1125"/>
      <c r="E476" s="1125"/>
      <c r="F476" s="1125"/>
      <c r="G476" s="1125"/>
      <c r="H476" s="1125"/>
      <c r="I476" s="1125"/>
      <c r="J476" s="1125"/>
    </row>
    <row r="477" spans="1:10" x14ac:dyDescent="0.25">
      <c r="A477" s="1125"/>
      <c r="B477" s="1125"/>
      <c r="C477" s="1125"/>
      <c r="D477" s="1125"/>
      <c r="E477" s="1125"/>
      <c r="F477" s="1125"/>
      <c r="G477" s="1125"/>
      <c r="H477" s="1125"/>
      <c r="I477" s="1125"/>
      <c r="J477" s="1125"/>
    </row>
    <row r="478" spans="1:10" x14ac:dyDescent="0.25">
      <c r="A478" s="1125"/>
      <c r="B478" s="1125"/>
      <c r="C478" s="1125"/>
      <c r="D478" s="1125"/>
      <c r="E478" s="1125"/>
      <c r="F478" s="1125"/>
      <c r="G478" s="1125"/>
      <c r="H478" s="1125"/>
      <c r="I478" s="1125"/>
      <c r="J478" s="1125"/>
    </row>
    <row r="479" spans="1:10" x14ac:dyDescent="0.25">
      <c r="A479" s="1125"/>
      <c r="B479" s="1125"/>
      <c r="C479" s="1125"/>
      <c r="D479" s="1125"/>
      <c r="E479" s="1125"/>
      <c r="F479" s="1125"/>
      <c r="G479" s="1125"/>
      <c r="H479" s="1125"/>
      <c r="I479" s="1125"/>
      <c r="J479" s="1125"/>
    </row>
    <row r="480" spans="1:10" x14ac:dyDescent="0.25">
      <c r="A480" s="1125"/>
      <c r="B480" s="1125"/>
      <c r="C480" s="1125"/>
      <c r="D480" s="1125"/>
      <c r="E480" s="1125"/>
      <c r="F480" s="1125"/>
      <c r="G480" s="1125"/>
      <c r="H480" s="1125"/>
      <c r="I480" s="1125"/>
      <c r="J480" s="1125"/>
    </row>
    <row r="481" spans="1:10" x14ac:dyDescent="0.25">
      <c r="A481" s="1125"/>
      <c r="B481" s="1125"/>
      <c r="C481" s="1125"/>
      <c r="D481" s="1125"/>
      <c r="E481" s="1125"/>
      <c r="F481" s="1125"/>
      <c r="G481" s="1125"/>
      <c r="H481" s="1125"/>
      <c r="I481" s="1125"/>
      <c r="J481" s="1125"/>
    </row>
    <row r="482" spans="1:10" x14ac:dyDescent="0.25">
      <c r="A482" s="1125"/>
      <c r="B482" s="1125"/>
      <c r="C482" s="1125"/>
      <c r="D482" s="1125"/>
      <c r="E482" s="1125"/>
      <c r="F482" s="1125"/>
      <c r="G482" s="1125"/>
      <c r="H482" s="1125"/>
      <c r="I482" s="1125"/>
      <c r="J482" s="1125"/>
    </row>
    <row r="483" spans="1:10" x14ac:dyDescent="0.25">
      <c r="A483" s="1125"/>
      <c r="B483" s="1125"/>
      <c r="C483" s="1125"/>
      <c r="D483" s="1125"/>
      <c r="E483" s="1125"/>
      <c r="F483" s="1125"/>
      <c r="G483" s="1125"/>
      <c r="H483" s="1125"/>
      <c r="I483" s="1125"/>
      <c r="J483" s="1125"/>
    </row>
    <row r="484" spans="1:10" x14ac:dyDescent="0.25">
      <c r="A484" s="1125"/>
      <c r="B484" s="1125"/>
      <c r="C484" s="1125"/>
      <c r="D484" s="1125"/>
      <c r="E484" s="1125"/>
      <c r="F484" s="1125"/>
      <c r="G484" s="1125"/>
      <c r="H484" s="1125"/>
      <c r="I484" s="1125"/>
      <c r="J484" s="1125"/>
    </row>
    <row r="485" spans="1:10" x14ac:dyDescent="0.25">
      <c r="A485" s="1125"/>
      <c r="B485" s="1125"/>
      <c r="C485" s="1125"/>
      <c r="D485" s="1125"/>
      <c r="E485" s="1125"/>
      <c r="F485" s="1125"/>
      <c r="G485" s="1125"/>
      <c r="H485" s="1125"/>
      <c r="I485" s="1125"/>
      <c r="J485" s="1125"/>
    </row>
    <row r="486" spans="1:10" x14ac:dyDescent="0.25">
      <c r="A486" s="1125"/>
      <c r="B486" s="1125"/>
      <c r="C486" s="1125"/>
      <c r="D486" s="1125"/>
      <c r="E486" s="1125"/>
      <c r="F486" s="1125"/>
      <c r="G486" s="1125"/>
      <c r="H486" s="1125"/>
      <c r="I486" s="1125"/>
      <c r="J486" s="1125"/>
    </row>
    <row r="487" spans="1:10" x14ac:dyDescent="0.25">
      <c r="A487" s="1125"/>
      <c r="B487" s="1125"/>
      <c r="C487" s="1125"/>
      <c r="D487" s="1125"/>
      <c r="E487" s="1125"/>
      <c r="F487" s="1125"/>
      <c r="G487" s="1125"/>
      <c r="H487" s="1125"/>
      <c r="I487" s="1125"/>
      <c r="J487" s="1125"/>
    </row>
    <row r="488" spans="1:10" x14ac:dyDescent="0.25">
      <c r="A488" s="1125"/>
      <c r="B488" s="1125"/>
      <c r="C488" s="1125"/>
      <c r="D488" s="1125"/>
      <c r="E488" s="1125"/>
      <c r="F488" s="1125"/>
      <c r="G488" s="1125"/>
      <c r="H488" s="1125"/>
      <c r="I488" s="1125"/>
      <c r="J488" s="1125"/>
    </row>
    <row r="489" spans="1:10" x14ac:dyDescent="0.25">
      <c r="A489" s="1125"/>
      <c r="B489" s="1125"/>
      <c r="C489" s="1125"/>
      <c r="D489" s="1125"/>
      <c r="E489" s="1125"/>
      <c r="F489" s="1125"/>
      <c r="G489" s="1125"/>
      <c r="H489" s="1125"/>
      <c r="I489" s="1125"/>
      <c r="J489" s="1125"/>
    </row>
    <row r="490" spans="1:10" x14ac:dyDescent="0.25">
      <c r="A490" s="1125"/>
      <c r="B490" s="1125"/>
      <c r="C490" s="1125"/>
      <c r="D490" s="1125"/>
      <c r="E490" s="1125"/>
      <c r="F490" s="1125"/>
      <c r="G490" s="1125"/>
      <c r="H490" s="1125"/>
      <c r="I490" s="1125"/>
      <c r="J490" s="1125"/>
    </row>
    <row r="491" spans="1:10" x14ac:dyDescent="0.25">
      <c r="A491" s="1125"/>
      <c r="B491" s="1125"/>
      <c r="C491" s="1125"/>
      <c r="D491" s="1125"/>
      <c r="E491" s="1125"/>
      <c r="F491" s="1125"/>
      <c r="G491" s="1125"/>
      <c r="H491" s="1125"/>
      <c r="I491" s="1125"/>
      <c r="J491" s="1125"/>
    </row>
    <row r="492" spans="1:10" x14ac:dyDescent="0.25">
      <c r="A492" s="1125"/>
      <c r="B492" s="1125"/>
      <c r="C492" s="1125"/>
      <c r="D492" s="1125"/>
      <c r="E492" s="1125"/>
      <c r="F492" s="1125"/>
      <c r="G492" s="1125"/>
      <c r="H492" s="1125"/>
      <c r="I492" s="1125"/>
      <c r="J492" s="1125"/>
    </row>
    <row r="493" spans="1:10" x14ac:dyDescent="0.25">
      <c r="A493" s="1125"/>
      <c r="B493" s="1125"/>
      <c r="C493" s="1125"/>
      <c r="D493" s="1125"/>
      <c r="E493" s="1125"/>
      <c r="F493" s="1125"/>
      <c r="G493" s="1125"/>
      <c r="H493" s="1125"/>
      <c r="I493" s="1125"/>
      <c r="J493" s="1125"/>
    </row>
    <row r="494" spans="1:10" x14ac:dyDescent="0.25">
      <c r="A494" s="1125"/>
      <c r="B494" s="1125"/>
      <c r="C494" s="1125"/>
      <c r="D494" s="1125"/>
      <c r="E494" s="1125"/>
      <c r="F494" s="1125"/>
      <c r="G494" s="1125"/>
      <c r="H494" s="1125"/>
      <c r="I494" s="1125"/>
      <c r="J494" s="1125"/>
    </row>
    <row r="495" spans="1:10" x14ac:dyDescent="0.25">
      <c r="A495" s="1125"/>
      <c r="B495" s="1125"/>
      <c r="C495" s="1125"/>
      <c r="D495" s="1125"/>
      <c r="E495" s="1125"/>
      <c r="F495" s="1125"/>
      <c r="G495" s="1125"/>
      <c r="H495" s="1125"/>
      <c r="I495" s="1125"/>
      <c r="J495" s="1125"/>
    </row>
    <row r="496" spans="1:10" x14ac:dyDescent="0.25">
      <c r="A496" s="1125"/>
      <c r="B496" s="1125"/>
      <c r="C496" s="1125"/>
      <c r="D496" s="1125"/>
      <c r="E496" s="1125"/>
      <c r="F496" s="1125"/>
      <c r="G496" s="1125"/>
      <c r="H496" s="1125"/>
      <c r="I496" s="1125"/>
      <c r="J496" s="1125"/>
    </row>
    <row r="497" spans="1:10" x14ac:dyDescent="0.25">
      <c r="A497" s="1125"/>
      <c r="B497" s="1125"/>
      <c r="C497" s="1125"/>
      <c r="D497" s="1125"/>
      <c r="E497" s="1125"/>
      <c r="F497" s="1125"/>
      <c r="G497" s="1125"/>
      <c r="H497" s="1125"/>
      <c r="I497" s="1125"/>
      <c r="J497" s="1125"/>
    </row>
    <row r="498" spans="1:10" x14ac:dyDescent="0.25">
      <c r="A498" s="1125"/>
      <c r="B498" s="1125"/>
      <c r="C498" s="1125"/>
      <c r="D498" s="1125"/>
      <c r="E498" s="1125"/>
      <c r="F498" s="1125"/>
      <c r="G498" s="1125"/>
      <c r="H498" s="1125"/>
      <c r="I498" s="1125"/>
      <c r="J498" s="1125"/>
    </row>
    <row r="499" spans="1:10" x14ac:dyDescent="0.25">
      <c r="A499" s="1125"/>
      <c r="B499" s="1125"/>
      <c r="C499" s="1125"/>
      <c r="D499" s="1125"/>
      <c r="E499" s="1125"/>
      <c r="F499" s="1125"/>
      <c r="G499" s="1125"/>
      <c r="H499" s="1125"/>
      <c r="I499" s="1125"/>
      <c r="J499" s="1125"/>
    </row>
    <row r="500" spans="1:10" x14ac:dyDescent="0.25">
      <c r="A500" s="1125"/>
      <c r="B500" s="1125"/>
      <c r="C500" s="1125"/>
      <c r="D500" s="1125"/>
      <c r="E500" s="1125"/>
      <c r="F500" s="1125"/>
      <c r="G500" s="1125"/>
      <c r="H500" s="1125"/>
      <c r="I500" s="1125"/>
      <c r="J500" s="1125"/>
    </row>
    <row r="501" spans="1:10" x14ac:dyDescent="0.25">
      <c r="A501" s="1125"/>
      <c r="B501" s="1125"/>
      <c r="C501" s="1125"/>
      <c r="D501" s="1125"/>
      <c r="E501" s="1125"/>
      <c r="F501" s="1125"/>
      <c r="G501" s="1125"/>
      <c r="H501" s="1125"/>
      <c r="I501" s="1125"/>
      <c r="J501" s="1125"/>
    </row>
    <row r="502" spans="1:10" x14ac:dyDescent="0.25">
      <c r="A502" s="1125"/>
      <c r="B502" s="1125"/>
      <c r="C502" s="1125"/>
      <c r="D502" s="1125"/>
      <c r="E502" s="1125"/>
      <c r="F502" s="1125"/>
      <c r="G502" s="1125"/>
      <c r="H502" s="1125"/>
      <c r="I502" s="1125"/>
      <c r="J502" s="1125"/>
    </row>
    <row r="503" spans="1:10" x14ac:dyDescent="0.25">
      <c r="A503" s="1125"/>
      <c r="B503" s="1125"/>
      <c r="C503" s="1125"/>
      <c r="D503" s="1125"/>
      <c r="E503" s="1125"/>
      <c r="F503" s="1125"/>
      <c r="G503" s="1125"/>
      <c r="H503" s="1125"/>
      <c r="I503" s="1125"/>
      <c r="J503" s="1125"/>
    </row>
    <row r="504" spans="1:10" x14ac:dyDescent="0.25">
      <c r="A504" s="1125"/>
      <c r="B504" s="1125"/>
      <c r="C504" s="1125"/>
      <c r="D504" s="1125"/>
      <c r="E504" s="1125"/>
      <c r="F504" s="1125"/>
      <c r="G504" s="1125"/>
      <c r="H504" s="1125"/>
      <c r="I504" s="1125"/>
      <c r="J504" s="1125"/>
    </row>
    <row r="505" spans="1:10" x14ac:dyDescent="0.25">
      <c r="A505" s="1125"/>
      <c r="B505" s="1125"/>
      <c r="C505" s="1125"/>
      <c r="D505" s="1125"/>
      <c r="E505" s="1125"/>
      <c r="F505" s="1125"/>
      <c r="G505" s="1125"/>
      <c r="H505" s="1125"/>
      <c r="I505" s="1125"/>
      <c r="J505" s="1125"/>
    </row>
    <row r="506" spans="1:10" x14ac:dyDescent="0.25">
      <c r="A506" s="1125"/>
      <c r="B506" s="1125"/>
      <c r="C506" s="1125"/>
      <c r="D506" s="1125"/>
      <c r="E506" s="1125"/>
      <c r="F506" s="1125"/>
      <c r="G506" s="1125"/>
      <c r="H506" s="1125"/>
      <c r="I506" s="1125"/>
      <c r="J506" s="1125"/>
    </row>
    <row r="507" spans="1:10" x14ac:dyDescent="0.25">
      <c r="A507" s="1125"/>
      <c r="B507" s="1125"/>
      <c r="C507" s="1125"/>
      <c r="D507" s="1125"/>
      <c r="E507" s="1125"/>
      <c r="F507" s="1125"/>
      <c r="G507" s="1125"/>
      <c r="H507" s="1125"/>
      <c r="I507" s="1125"/>
      <c r="J507" s="1125"/>
    </row>
    <row r="508" spans="1:10" x14ac:dyDescent="0.25">
      <c r="A508" s="1125"/>
      <c r="B508" s="1125"/>
      <c r="C508" s="1125"/>
      <c r="D508" s="1125"/>
      <c r="E508" s="1125"/>
      <c r="F508" s="1125"/>
      <c r="G508" s="1125"/>
      <c r="H508" s="1125"/>
      <c r="I508" s="1125"/>
      <c r="J508" s="1125"/>
    </row>
    <row r="509" spans="1:10" x14ac:dyDescent="0.25">
      <c r="A509" s="1125"/>
      <c r="B509" s="1125"/>
      <c r="C509" s="1125"/>
      <c r="D509" s="1125"/>
      <c r="E509" s="1125"/>
      <c r="F509" s="1125"/>
      <c r="G509" s="1125"/>
      <c r="H509" s="1125"/>
      <c r="I509" s="1125"/>
      <c r="J509" s="1125"/>
    </row>
    <row r="510" spans="1:10" x14ac:dyDescent="0.25">
      <c r="A510" s="1125"/>
      <c r="B510" s="1125"/>
      <c r="C510" s="1125"/>
      <c r="D510" s="1125"/>
      <c r="E510" s="1125"/>
      <c r="F510" s="1125"/>
      <c r="G510" s="1125"/>
      <c r="H510" s="1125"/>
      <c r="I510" s="1125"/>
      <c r="J510" s="1125"/>
    </row>
    <row r="511" spans="1:10" x14ac:dyDescent="0.25">
      <c r="A511" s="1125"/>
      <c r="B511" s="1125"/>
      <c r="C511" s="1125"/>
      <c r="D511" s="1125"/>
      <c r="E511" s="1125"/>
      <c r="F511" s="1125"/>
      <c r="G511" s="1125"/>
      <c r="H511" s="1125"/>
      <c r="I511" s="1125"/>
      <c r="J511" s="1125"/>
    </row>
    <row r="512" spans="1:10" x14ac:dyDescent="0.25">
      <c r="A512" s="1125"/>
      <c r="B512" s="1125"/>
      <c r="C512" s="1125"/>
      <c r="D512" s="1125"/>
      <c r="E512" s="1125"/>
      <c r="F512" s="1125"/>
      <c r="G512" s="1125"/>
      <c r="H512" s="1125"/>
      <c r="I512" s="1125"/>
      <c r="J512" s="1125"/>
    </row>
    <row r="513" spans="1:10" x14ac:dyDescent="0.25">
      <c r="A513" s="1125"/>
      <c r="B513" s="1125"/>
      <c r="C513" s="1125"/>
      <c r="D513" s="1125"/>
      <c r="E513" s="1125"/>
      <c r="F513" s="1125"/>
      <c r="G513" s="1125"/>
      <c r="H513" s="1125"/>
      <c r="I513" s="1125"/>
      <c r="J513" s="1125"/>
    </row>
    <row r="514" spans="1:10" x14ac:dyDescent="0.25">
      <c r="A514" s="1125"/>
      <c r="B514" s="1125"/>
      <c r="C514" s="1125"/>
      <c r="D514" s="1125"/>
      <c r="E514" s="1125"/>
      <c r="F514" s="1125"/>
      <c r="G514" s="1125"/>
      <c r="H514" s="1125"/>
      <c r="I514" s="1125"/>
      <c r="J514" s="1125"/>
    </row>
    <row r="515" spans="1:10" x14ac:dyDescent="0.25">
      <c r="A515" s="1125"/>
      <c r="B515" s="1125"/>
      <c r="C515" s="1125"/>
      <c r="D515" s="1125"/>
      <c r="E515" s="1125"/>
      <c r="F515" s="1125"/>
      <c r="G515" s="1125"/>
      <c r="H515" s="1125"/>
      <c r="I515" s="1125"/>
      <c r="J515" s="1125"/>
    </row>
    <row r="516" spans="1:10" x14ac:dyDescent="0.25">
      <c r="A516" s="1125"/>
      <c r="B516" s="1125"/>
      <c r="C516" s="1125"/>
      <c r="D516" s="1125"/>
      <c r="E516" s="1125"/>
      <c r="F516" s="1125"/>
      <c r="G516" s="1125"/>
      <c r="H516" s="1125"/>
      <c r="I516" s="1125"/>
      <c r="J516" s="1125"/>
    </row>
    <row r="517" spans="1:10" x14ac:dyDescent="0.25">
      <c r="A517" s="1125"/>
      <c r="B517" s="1125"/>
      <c r="C517" s="1125"/>
      <c r="D517" s="1125"/>
      <c r="E517" s="1125"/>
      <c r="F517" s="1125"/>
      <c r="G517" s="1125"/>
      <c r="H517" s="1125"/>
      <c r="I517" s="1125"/>
      <c r="J517" s="1125"/>
    </row>
    <row r="518" spans="1:10" x14ac:dyDescent="0.25">
      <c r="A518" s="1125"/>
      <c r="B518" s="1125"/>
      <c r="C518" s="1125"/>
      <c r="D518" s="1125"/>
      <c r="E518" s="1125"/>
      <c r="F518" s="1125"/>
      <c r="G518" s="1125"/>
      <c r="H518" s="1125"/>
      <c r="I518" s="1125"/>
      <c r="J518" s="1125"/>
    </row>
    <row r="519" spans="1:10" x14ac:dyDescent="0.25">
      <c r="A519" s="1125"/>
      <c r="B519" s="1125"/>
      <c r="C519" s="1125"/>
      <c r="D519" s="1125"/>
      <c r="E519" s="1125"/>
      <c r="F519" s="1125"/>
      <c r="G519" s="1125"/>
      <c r="H519" s="1125"/>
      <c r="I519" s="1125"/>
      <c r="J519" s="1125"/>
    </row>
    <row r="520" spans="1:10" x14ac:dyDescent="0.25">
      <c r="A520" s="1125"/>
      <c r="B520" s="1125"/>
      <c r="C520" s="1125"/>
      <c r="D520" s="1125"/>
      <c r="E520" s="1125"/>
      <c r="F520" s="1125"/>
      <c r="G520" s="1125"/>
      <c r="H520" s="1125"/>
      <c r="I520" s="1125"/>
      <c r="J520" s="1125"/>
    </row>
    <row r="521" spans="1:10" x14ac:dyDescent="0.25">
      <c r="A521" s="1125"/>
      <c r="B521" s="1125"/>
      <c r="C521" s="1125"/>
      <c r="D521" s="1125"/>
      <c r="E521" s="1125"/>
      <c r="F521" s="1125"/>
      <c r="G521" s="1125"/>
      <c r="H521" s="1125"/>
      <c r="I521" s="1125"/>
      <c r="J521" s="1125"/>
    </row>
    <row r="522" spans="1:10" x14ac:dyDescent="0.25">
      <c r="A522" s="1125"/>
      <c r="B522" s="1125"/>
      <c r="C522" s="1125"/>
      <c r="D522" s="1125"/>
      <c r="E522" s="1125"/>
      <c r="F522" s="1125"/>
      <c r="G522" s="1125"/>
      <c r="H522" s="1125"/>
      <c r="I522" s="1125"/>
      <c r="J522" s="1125"/>
    </row>
    <row r="523" spans="1:10" x14ac:dyDescent="0.25">
      <c r="A523" s="1125"/>
      <c r="B523" s="1125"/>
      <c r="C523" s="1125"/>
      <c r="D523" s="1125"/>
      <c r="E523" s="1125"/>
      <c r="F523" s="1125"/>
      <c r="G523" s="1125"/>
      <c r="H523" s="1125"/>
      <c r="I523" s="1125"/>
      <c r="J523" s="1125"/>
    </row>
    <row r="524" spans="1:10" x14ac:dyDescent="0.25">
      <c r="A524" s="1125"/>
      <c r="B524" s="1125"/>
      <c r="C524" s="1125"/>
      <c r="D524" s="1125"/>
      <c r="E524" s="1125"/>
      <c r="F524" s="1125"/>
      <c r="G524" s="1125"/>
      <c r="H524" s="1125"/>
      <c r="I524" s="1125"/>
      <c r="J524" s="1125"/>
    </row>
    <row r="525" spans="1:10" x14ac:dyDescent="0.25">
      <c r="A525" s="1125"/>
      <c r="B525" s="1125"/>
      <c r="C525" s="1125"/>
      <c r="D525" s="1125"/>
      <c r="E525" s="1125"/>
      <c r="F525" s="1125"/>
      <c r="G525" s="1125"/>
      <c r="H525" s="1125"/>
      <c r="I525" s="1125"/>
      <c r="J525" s="1125"/>
    </row>
    <row r="526" spans="1:10" x14ac:dyDescent="0.25">
      <c r="A526" s="1125"/>
      <c r="B526" s="1125"/>
      <c r="C526" s="1125"/>
      <c r="D526" s="1125"/>
      <c r="E526" s="1125"/>
      <c r="F526" s="1125"/>
      <c r="G526" s="1125"/>
      <c r="H526" s="1125"/>
      <c r="I526" s="1125"/>
      <c r="J526" s="1125"/>
    </row>
    <row r="527" spans="1:10" x14ac:dyDescent="0.25">
      <c r="A527" s="1125"/>
      <c r="B527" s="1125"/>
      <c r="C527" s="1125"/>
      <c r="D527" s="1125"/>
      <c r="E527" s="1125"/>
      <c r="F527" s="1125"/>
      <c r="G527" s="1125"/>
      <c r="H527" s="1125"/>
      <c r="I527" s="1125"/>
      <c r="J527" s="1125"/>
    </row>
    <row r="528" spans="1:10" x14ac:dyDescent="0.25">
      <c r="A528" s="1125"/>
      <c r="B528" s="1125"/>
      <c r="C528" s="1125"/>
      <c r="D528" s="1125"/>
      <c r="E528" s="1125"/>
      <c r="F528" s="1125"/>
      <c r="G528" s="1125"/>
      <c r="H528" s="1125"/>
      <c r="I528" s="1125"/>
      <c r="J528" s="1125"/>
    </row>
    <row r="529" spans="1:10" x14ac:dyDescent="0.25">
      <c r="A529" s="1125"/>
      <c r="B529" s="1125"/>
      <c r="C529" s="1125"/>
      <c r="D529" s="1125"/>
      <c r="E529" s="1125"/>
      <c r="F529" s="1125"/>
      <c r="G529" s="1125"/>
      <c r="H529" s="1125"/>
      <c r="I529" s="1125"/>
      <c r="J529" s="1125"/>
    </row>
    <row r="530" spans="1:10" x14ac:dyDescent="0.25">
      <c r="A530" s="1125"/>
      <c r="B530" s="1125"/>
      <c r="C530" s="1125"/>
      <c r="D530" s="1125"/>
      <c r="E530" s="1125"/>
      <c r="F530" s="1125"/>
      <c r="G530" s="1125"/>
      <c r="H530" s="1125"/>
      <c r="I530" s="1125"/>
      <c r="J530" s="1125"/>
    </row>
    <row r="531" spans="1:10" x14ac:dyDescent="0.25">
      <c r="A531" s="1125"/>
      <c r="B531" s="1125"/>
      <c r="C531" s="1125"/>
      <c r="D531" s="1125"/>
      <c r="E531" s="1125"/>
      <c r="F531" s="1125"/>
      <c r="G531" s="1125"/>
      <c r="H531" s="1125"/>
      <c r="I531" s="1125"/>
      <c r="J531" s="1125"/>
    </row>
    <row r="532" spans="1:10" x14ac:dyDescent="0.25">
      <c r="A532" s="1125"/>
      <c r="B532" s="1125"/>
      <c r="C532" s="1125"/>
      <c r="D532" s="1125"/>
      <c r="E532" s="1125"/>
      <c r="F532" s="1125"/>
      <c r="G532" s="1125"/>
      <c r="H532" s="1125"/>
      <c r="I532" s="1125"/>
      <c r="J532" s="1125"/>
    </row>
    <row r="533" spans="1:10" x14ac:dyDescent="0.25">
      <c r="A533" s="1125"/>
      <c r="B533" s="1125"/>
      <c r="C533" s="1125"/>
      <c r="D533" s="1125"/>
      <c r="E533" s="1125"/>
      <c r="F533" s="1125"/>
      <c r="G533" s="1125"/>
      <c r="H533" s="1125"/>
      <c r="I533" s="1125"/>
      <c r="J533" s="1125"/>
    </row>
    <row r="534" spans="1:10" x14ac:dyDescent="0.25">
      <c r="A534" s="1125"/>
      <c r="B534" s="1125"/>
      <c r="C534" s="1125"/>
      <c r="D534" s="1125"/>
      <c r="E534" s="1125"/>
      <c r="F534" s="1125"/>
      <c r="G534" s="1125"/>
      <c r="H534" s="1125"/>
      <c r="I534" s="1125"/>
      <c r="J534" s="1125"/>
    </row>
    <row r="535" spans="1:10" x14ac:dyDescent="0.25">
      <c r="A535" s="1125"/>
      <c r="B535" s="1125"/>
      <c r="C535" s="1125"/>
      <c r="D535" s="1125"/>
      <c r="E535" s="1125"/>
      <c r="F535" s="1125"/>
      <c r="G535" s="1125"/>
      <c r="H535" s="1125"/>
      <c r="I535" s="1125"/>
      <c r="J535" s="1125"/>
    </row>
    <row r="536" spans="1:10" x14ac:dyDescent="0.25">
      <c r="A536" s="1125"/>
      <c r="B536" s="1125"/>
      <c r="C536" s="1125"/>
      <c r="D536" s="1125"/>
      <c r="E536" s="1125"/>
      <c r="F536" s="1125"/>
      <c r="G536" s="1125"/>
      <c r="H536" s="1125"/>
      <c r="I536" s="1125"/>
      <c r="J536" s="1125"/>
    </row>
    <row r="537" spans="1:10" x14ac:dyDescent="0.25">
      <c r="A537" s="1125"/>
      <c r="B537" s="1125"/>
      <c r="C537" s="1125"/>
      <c r="D537" s="1125"/>
      <c r="E537" s="1125"/>
      <c r="F537" s="1125"/>
      <c r="G537" s="1125"/>
      <c r="H537" s="1125"/>
      <c r="I537" s="1125"/>
      <c r="J537" s="1125"/>
    </row>
    <row r="538" spans="1:10" x14ac:dyDescent="0.25">
      <c r="A538" s="1125"/>
      <c r="B538" s="1125"/>
      <c r="C538" s="1125"/>
      <c r="D538" s="1125"/>
      <c r="E538" s="1125"/>
      <c r="F538" s="1125"/>
      <c r="G538" s="1125"/>
      <c r="H538" s="1125"/>
      <c r="I538" s="1125"/>
      <c r="J538" s="1125"/>
    </row>
    <row r="539" spans="1:10" x14ac:dyDescent="0.25">
      <c r="A539" s="1125"/>
      <c r="B539" s="1125"/>
      <c r="C539" s="1125"/>
      <c r="D539" s="1125"/>
      <c r="E539" s="1125"/>
      <c r="F539" s="1125"/>
      <c r="G539" s="1125"/>
      <c r="H539" s="1125"/>
      <c r="I539" s="1125"/>
      <c r="J539" s="1125"/>
    </row>
    <row r="540" spans="1:10" x14ac:dyDescent="0.25">
      <c r="A540" s="1125"/>
      <c r="B540" s="1125"/>
      <c r="C540" s="1125"/>
      <c r="D540" s="1125"/>
      <c r="E540" s="1125"/>
      <c r="F540" s="1125"/>
      <c r="G540" s="1125"/>
      <c r="H540" s="1125"/>
      <c r="I540" s="1125"/>
      <c r="J540" s="1125"/>
    </row>
    <row r="541" spans="1:10" x14ac:dyDescent="0.25">
      <c r="A541" s="1125"/>
      <c r="B541" s="1125"/>
      <c r="C541" s="1125"/>
      <c r="D541" s="1125"/>
      <c r="E541" s="1125"/>
      <c r="F541" s="1125"/>
      <c r="G541" s="1125"/>
      <c r="H541" s="1125"/>
      <c r="I541" s="1125"/>
      <c r="J541" s="1125"/>
    </row>
    <row r="542" spans="1:10" x14ac:dyDescent="0.25">
      <c r="A542" s="1125"/>
      <c r="B542" s="1125"/>
      <c r="C542" s="1125"/>
      <c r="D542" s="1125"/>
      <c r="E542" s="1125"/>
      <c r="F542" s="1125"/>
      <c r="G542" s="1125"/>
      <c r="H542" s="1125"/>
      <c r="I542" s="1125"/>
      <c r="J542" s="1125"/>
    </row>
    <row r="543" spans="1:10" x14ac:dyDescent="0.25">
      <c r="A543" s="1125"/>
      <c r="B543" s="1125"/>
      <c r="C543" s="1125"/>
      <c r="D543" s="1125"/>
      <c r="E543" s="1125"/>
      <c r="F543" s="1125"/>
      <c r="G543" s="1125"/>
      <c r="H543" s="1125"/>
      <c r="I543" s="1125"/>
      <c r="J543" s="1125"/>
    </row>
    <row r="544" spans="1:10" x14ac:dyDescent="0.25">
      <c r="A544" s="1125"/>
      <c r="B544" s="1125"/>
      <c r="C544" s="1125"/>
      <c r="D544" s="1125"/>
      <c r="E544" s="1125"/>
      <c r="F544" s="1125"/>
      <c r="G544" s="1125"/>
      <c r="H544" s="1125"/>
      <c r="I544" s="1125"/>
      <c r="J544" s="1125"/>
    </row>
    <row r="545" spans="1:10" x14ac:dyDescent="0.25">
      <c r="A545" s="1125"/>
      <c r="B545" s="1125"/>
      <c r="C545" s="1125"/>
      <c r="D545" s="1125"/>
      <c r="E545" s="1125"/>
      <c r="F545" s="1125"/>
      <c r="G545" s="1125"/>
      <c r="H545" s="1125"/>
      <c r="I545" s="1125"/>
      <c r="J545" s="1125"/>
    </row>
    <row r="546" spans="1:10" x14ac:dyDescent="0.25">
      <c r="A546" s="1125"/>
      <c r="B546" s="1125"/>
      <c r="C546" s="1125"/>
      <c r="D546" s="1125"/>
      <c r="E546" s="1125"/>
      <c r="F546" s="1125"/>
      <c r="G546" s="1125"/>
      <c r="H546" s="1125"/>
      <c r="I546" s="1125"/>
      <c r="J546" s="1125"/>
    </row>
    <row r="547" spans="1:10" x14ac:dyDescent="0.25">
      <c r="A547" s="1125"/>
      <c r="B547" s="1125"/>
      <c r="C547" s="1125"/>
      <c r="D547" s="1125"/>
      <c r="E547" s="1125"/>
      <c r="F547" s="1125"/>
      <c r="G547" s="1125"/>
      <c r="H547" s="1125"/>
      <c r="I547" s="1125"/>
      <c r="J547" s="1125"/>
    </row>
    <row r="548" spans="1:10" x14ac:dyDescent="0.25">
      <c r="A548" s="1125"/>
      <c r="B548" s="1125"/>
      <c r="C548" s="1125"/>
      <c r="D548" s="1125"/>
      <c r="E548" s="1125"/>
      <c r="F548" s="1125"/>
      <c r="G548" s="1125"/>
      <c r="H548" s="1125"/>
      <c r="I548" s="1125"/>
      <c r="J548" s="1125"/>
    </row>
    <row r="549" spans="1:10" x14ac:dyDescent="0.25">
      <c r="A549" s="1125"/>
      <c r="B549" s="1125"/>
      <c r="C549" s="1125"/>
      <c r="D549" s="1125"/>
      <c r="E549" s="1125"/>
      <c r="F549" s="1125"/>
      <c r="G549" s="1125"/>
      <c r="H549" s="1125"/>
      <c r="I549" s="1125"/>
      <c r="J549" s="1125"/>
    </row>
    <row r="550" spans="1:10" x14ac:dyDescent="0.25">
      <c r="A550" s="1125"/>
      <c r="B550" s="1125"/>
      <c r="C550" s="1125"/>
      <c r="D550" s="1125"/>
      <c r="E550" s="1125"/>
      <c r="F550" s="1125"/>
      <c r="G550" s="1125"/>
      <c r="H550" s="1125"/>
      <c r="I550" s="1125"/>
      <c r="J550" s="1125"/>
    </row>
    <row r="551" spans="1:10" x14ac:dyDescent="0.25">
      <c r="A551" s="1125"/>
      <c r="B551" s="1125"/>
      <c r="C551" s="1125"/>
      <c r="D551" s="1125"/>
      <c r="E551" s="1125"/>
      <c r="F551" s="1125"/>
      <c r="G551" s="1125"/>
      <c r="H551" s="1125"/>
      <c r="I551" s="1125"/>
      <c r="J551" s="1125"/>
    </row>
    <row r="552" spans="1:10" x14ac:dyDescent="0.25">
      <c r="A552" s="1125"/>
      <c r="B552" s="1125"/>
      <c r="C552" s="1125"/>
      <c r="D552" s="1125"/>
      <c r="E552" s="1125"/>
      <c r="F552" s="1125"/>
      <c r="G552" s="1125"/>
      <c r="H552" s="1125"/>
      <c r="I552" s="1125"/>
      <c r="J552" s="1125"/>
    </row>
    <row r="553" spans="1:10" x14ac:dyDescent="0.25">
      <c r="A553" s="1125"/>
      <c r="B553" s="1125"/>
      <c r="C553" s="1125"/>
      <c r="D553" s="1125"/>
      <c r="E553" s="1125"/>
      <c r="F553" s="1125"/>
      <c r="G553" s="1125"/>
      <c r="H553" s="1125"/>
      <c r="I553" s="1125"/>
      <c r="J553" s="1125"/>
    </row>
    <row r="554" spans="1:10" x14ac:dyDescent="0.25">
      <c r="A554" s="1125"/>
      <c r="B554" s="1125"/>
      <c r="C554" s="1125"/>
      <c r="D554" s="1125"/>
      <c r="E554" s="1125"/>
      <c r="F554" s="1125"/>
      <c r="G554" s="1125"/>
      <c r="H554" s="1125"/>
      <c r="I554" s="1125"/>
      <c r="J554" s="1125"/>
    </row>
    <row r="555" spans="1:10" x14ac:dyDescent="0.25">
      <c r="A555" s="1125"/>
      <c r="B555" s="1125"/>
      <c r="C555" s="1125"/>
      <c r="D555" s="1125"/>
      <c r="E555" s="1125"/>
      <c r="F555" s="1125"/>
      <c r="G555" s="1125"/>
      <c r="H555" s="1125"/>
      <c r="I555" s="1125"/>
      <c r="J555" s="1125"/>
    </row>
    <row r="556" spans="1:10" x14ac:dyDescent="0.25">
      <c r="A556" s="1125"/>
      <c r="B556" s="1125"/>
      <c r="C556" s="1125"/>
      <c r="D556" s="1125"/>
      <c r="E556" s="1125"/>
      <c r="F556" s="1125"/>
      <c r="G556" s="1125"/>
      <c r="H556" s="1125"/>
      <c r="I556" s="1125"/>
      <c r="J556" s="1125"/>
    </row>
    <row r="557" spans="1:10" x14ac:dyDescent="0.25">
      <c r="A557" s="1125"/>
      <c r="B557" s="1125"/>
      <c r="C557" s="1125"/>
      <c r="D557" s="1125"/>
      <c r="E557" s="1125"/>
      <c r="F557" s="1125"/>
      <c r="G557" s="1125"/>
      <c r="H557" s="1125"/>
      <c r="I557" s="1125"/>
      <c r="J557" s="1125"/>
    </row>
    <row r="558" spans="1:10" x14ac:dyDescent="0.25">
      <c r="A558" s="1125"/>
      <c r="B558" s="1125"/>
      <c r="C558" s="1125"/>
      <c r="D558" s="1125"/>
      <c r="E558" s="1125"/>
      <c r="F558" s="1125"/>
      <c r="G558" s="1125"/>
      <c r="H558" s="1125"/>
      <c r="I558" s="1125"/>
      <c r="J558" s="1125"/>
    </row>
    <row r="559" spans="1:10" x14ac:dyDescent="0.25">
      <c r="A559" s="1125"/>
      <c r="B559" s="1125"/>
      <c r="C559" s="1125"/>
      <c r="D559" s="1125"/>
      <c r="E559" s="1125"/>
      <c r="F559" s="1125"/>
      <c r="G559" s="1125"/>
      <c r="H559" s="1125"/>
      <c r="I559" s="1125"/>
      <c r="J559" s="1125"/>
    </row>
    <row r="560" spans="1:10" x14ac:dyDescent="0.25">
      <c r="A560" s="1125"/>
      <c r="B560" s="1125"/>
      <c r="C560" s="1125"/>
      <c r="D560" s="1125"/>
      <c r="E560" s="1125"/>
      <c r="F560" s="1125"/>
      <c r="G560" s="1125"/>
      <c r="H560" s="1125"/>
      <c r="I560" s="1125"/>
      <c r="J560" s="1125"/>
    </row>
    <row r="561" spans="1:10" x14ac:dyDescent="0.25">
      <c r="A561" s="1125"/>
      <c r="B561" s="1125"/>
      <c r="C561" s="1125"/>
      <c r="D561" s="1125"/>
      <c r="E561" s="1125"/>
      <c r="F561" s="1125"/>
      <c r="G561" s="1125"/>
      <c r="H561" s="1125"/>
      <c r="I561" s="1125"/>
      <c r="J561" s="1125"/>
    </row>
    <row r="562" spans="1:10" x14ac:dyDescent="0.25">
      <c r="A562" s="1125"/>
      <c r="B562" s="1125"/>
      <c r="C562" s="1125"/>
      <c r="D562" s="1125"/>
      <c r="E562" s="1125"/>
      <c r="F562" s="1125"/>
      <c r="G562" s="1125"/>
      <c r="H562" s="1125"/>
      <c r="I562" s="1125"/>
      <c r="J562" s="1125"/>
    </row>
    <row r="563" spans="1:10" x14ac:dyDescent="0.25">
      <c r="A563" s="1125"/>
      <c r="B563" s="1125"/>
      <c r="C563" s="1125"/>
      <c r="D563" s="1125"/>
      <c r="E563" s="1125"/>
      <c r="F563" s="1125"/>
      <c r="G563" s="1125"/>
      <c r="H563" s="1125"/>
      <c r="I563" s="1125"/>
      <c r="J563" s="1125"/>
    </row>
    <row r="564" spans="1:10" x14ac:dyDescent="0.25">
      <c r="A564" s="1125"/>
      <c r="B564" s="1125"/>
      <c r="C564" s="1125"/>
      <c r="D564" s="1125"/>
      <c r="E564" s="1125"/>
      <c r="F564" s="1125"/>
      <c r="G564" s="1125"/>
      <c r="H564" s="1125"/>
      <c r="I564" s="1125"/>
      <c r="J564" s="1125"/>
    </row>
    <row r="565" spans="1:10" x14ac:dyDescent="0.25">
      <c r="A565" s="1125"/>
      <c r="B565" s="1125"/>
      <c r="C565" s="1125"/>
      <c r="D565" s="1125"/>
      <c r="E565" s="1125"/>
      <c r="F565" s="1125"/>
      <c r="G565" s="1125"/>
      <c r="H565" s="1125"/>
      <c r="I565" s="1125"/>
      <c r="J565" s="1125"/>
    </row>
    <row r="566" spans="1:10" x14ac:dyDescent="0.25">
      <c r="A566" s="1125"/>
      <c r="B566" s="1125"/>
      <c r="C566" s="1125"/>
      <c r="D566" s="1125"/>
      <c r="E566" s="1125"/>
      <c r="F566" s="1125"/>
      <c r="G566" s="1125"/>
      <c r="H566" s="1125"/>
      <c r="I566" s="1125"/>
      <c r="J566" s="1125"/>
    </row>
    <row r="567" spans="1:10" x14ac:dyDescent="0.25">
      <c r="A567" s="1125"/>
      <c r="B567" s="1125"/>
      <c r="C567" s="1125"/>
      <c r="D567" s="1125"/>
      <c r="E567" s="1125"/>
      <c r="F567" s="1125"/>
      <c r="G567" s="1125"/>
      <c r="H567" s="1125"/>
      <c r="I567" s="1125"/>
      <c r="J567" s="1125"/>
    </row>
    <row r="568" spans="1:10" x14ac:dyDescent="0.25">
      <c r="A568" s="1125"/>
      <c r="B568" s="1125"/>
      <c r="C568" s="1125"/>
      <c r="D568" s="1125"/>
      <c r="E568" s="1125"/>
      <c r="F568" s="1125"/>
      <c r="G568" s="1125"/>
      <c r="H568" s="1125"/>
      <c r="I568" s="1125"/>
      <c r="J568" s="1125"/>
    </row>
    <row r="569" spans="1:10" x14ac:dyDescent="0.25">
      <c r="A569" s="1125"/>
      <c r="B569" s="1125"/>
      <c r="C569" s="1125"/>
      <c r="D569" s="1125"/>
      <c r="E569" s="1125"/>
      <c r="F569" s="1125"/>
      <c r="G569" s="1125"/>
      <c r="H569" s="1125"/>
      <c r="I569" s="1125"/>
      <c r="J569" s="1125"/>
    </row>
    <row r="570" spans="1:10" x14ac:dyDescent="0.25">
      <c r="A570" s="1125"/>
      <c r="B570" s="1125"/>
      <c r="C570" s="1125"/>
      <c r="D570" s="1125"/>
      <c r="E570" s="1125"/>
      <c r="F570" s="1125"/>
      <c r="G570" s="1125"/>
      <c r="H570" s="1125"/>
      <c r="I570" s="1125"/>
      <c r="J570" s="1125"/>
    </row>
    <row r="571" spans="1:10" x14ac:dyDescent="0.25">
      <c r="A571" s="1125"/>
      <c r="B571" s="1125"/>
      <c r="C571" s="1125"/>
      <c r="D571" s="1125"/>
      <c r="E571" s="1125"/>
      <c r="F571" s="1125"/>
      <c r="G571" s="1125"/>
      <c r="H571" s="1125"/>
      <c r="I571" s="1125"/>
      <c r="J571" s="1125"/>
    </row>
    <row r="572" spans="1:10" x14ac:dyDescent="0.25">
      <c r="A572" s="1125"/>
      <c r="B572" s="1125"/>
      <c r="C572" s="1125"/>
      <c r="D572" s="1125"/>
      <c r="E572" s="1125"/>
      <c r="F572" s="1125"/>
      <c r="G572" s="1125"/>
      <c r="H572" s="1125"/>
      <c r="I572" s="1125"/>
      <c r="J572" s="1125"/>
    </row>
    <row r="573" spans="1:10" x14ac:dyDescent="0.25">
      <c r="A573" s="1125"/>
      <c r="B573" s="1125"/>
      <c r="C573" s="1125"/>
      <c r="D573" s="1125"/>
      <c r="E573" s="1125"/>
      <c r="F573" s="1125"/>
      <c r="G573" s="1125"/>
      <c r="H573" s="1125"/>
      <c r="I573" s="1125"/>
      <c r="J573" s="1125"/>
    </row>
    <row r="574" spans="1:10" x14ac:dyDescent="0.25">
      <c r="A574" s="1125"/>
      <c r="B574" s="1125"/>
      <c r="C574" s="1125"/>
      <c r="D574" s="1125"/>
      <c r="E574" s="1125"/>
      <c r="F574" s="1125"/>
      <c r="G574" s="1125"/>
      <c r="H574" s="1125"/>
      <c r="I574" s="1125"/>
      <c r="J574" s="1125"/>
    </row>
    <row r="575" spans="1:10" x14ac:dyDescent="0.25">
      <c r="A575" s="1125"/>
      <c r="B575" s="1125"/>
      <c r="C575" s="1125"/>
      <c r="D575" s="1125"/>
      <c r="E575" s="1125"/>
      <c r="F575" s="1125"/>
      <c r="G575" s="1125"/>
      <c r="H575" s="1125"/>
      <c r="I575" s="1125"/>
      <c r="J575" s="1125"/>
    </row>
    <row r="576" spans="1:10" x14ac:dyDescent="0.25">
      <c r="A576" s="1125"/>
      <c r="B576" s="1125"/>
      <c r="C576" s="1125"/>
      <c r="D576" s="1125"/>
      <c r="E576" s="1125"/>
      <c r="F576" s="1125"/>
      <c r="G576" s="1125"/>
      <c r="H576" s="1125"/>
      <c r="I576" s="1125"/>
      <c r="J576" s="1125"/>
    </row>
    <row r="577" spans="1:10" x14ac:dyDescent="0.25">
      <c r="A577" s="1125"/>
      <c r="B577" s="1125"/>
      <c r="C577" s="1125"/>
      <c r="D577" s="1125"/>
      <c r="E577" s="1125"/>
      <c r="F577" s="1125"/>
      <c r="G577" s="1125"/>
      <c r="H577" s="1125"/>
      <c r="I577" s="1125"/>
      <c r="J577" s="1125"/>
    </row>
    <row r="578" spans="1:10" x14ac:dyDescent="0.25">
      <c r="A578" s="1125"/>
      <c r="B578" s="1125"/>
      <c r="C578" s="1125"/>
      <c r="D578" s="1125"/>
      <c r="E578" s="1125"/>
      <c r="F578" s="1125"/>
      <c r="G578" s="1125"/>
      <c r="H578" s="1125"/>
      <c r="I578" s="1125"/>
      <c r="J578" s="1125"/>
    </row>
    <row r="579" spans="1:10" x14ac:dyDescent="0.25">
      <c r="A579" s="1125"/>
      <c r="B579" s="1125"/>
      <c r="C579" s="1125"/>
      <c r="D579" s="1125"/>
      <c r="E579" s="1125"/>
      <c r="F579" s="1125"/>
      <c r="G579" s="1125"/>
      <c r="H579" s="1125"/>
      <c r="I579" s="1125"/>
      <c r="J579" s="1125"/>
    </row>
    <row r="580" spans="1:10" x14ac:dyDescent="0.25">
      <c r="A580" s="1125"/>
      <c r="B580" s="1125"/>
      <c r="C580" s="1125"/>
      <c r="D580" s="1125"/>
      <c r="E580" s="1125"/>
      <c r="F580" s="1125"/>
      <c r="G580" s="1125"/>
      <c r="H580" s="1125"/>
      <c r="I580" s="1125"/>
      <c r="J580" s="1125"/>
    </row>
    <row r="581" spans="1:10" x14ac:dyDescent="0.25">
      <c r="A581" s="1125"/>
      <c r="B581" s="1125"/>
      <c r="C581" s="1125"/>
      <c r="D581" s="1125"/>
      <c r="E581" s="1125"/>
      <c r="F581" s="1125"/>
      <c r="G581" s="1125"/>
      <c r="H581" s="1125"/>
      <c r="I581" s="1125"/>
      <c r="J581" s="1125"/>
    </row>
    <row r="582" spans="1:10" x14ac:dyDescent="0.25">
      <c r="A582" s="1125"/>
      <c r="B582" s="1125"/>
      <c r="C582" s="1125"/>
      <c r="D582" s="1125"/>
      <c r="E582" s="1125"/>
      <c r="F582" s="1125"/>
      <c r="G582" s="1125"/>
      <c r="H582" s="1125"/>
      <c r="I582" s="1125"/>
      <c r="J582" s="1125"/>
    </row>
    <row r="583" spans="1:10" x14ac:dyDescent="0.25">
      <c r="A583" s="1125"/>
      <c r="B583" s="1125"/>
      <c r="C583" s="1125"/>
      <c r="D583" s="1125"/>
      <c r="E583" s="1125"/>
      <c r="F583" s="1125"/>
      <c r="G583" s="1125"/>
      <c r="H583" s="1125"/>
      <c r="I583" s="1125"/>
      <c r="J583" s="1125"/>
    </row>
    <row r="584" spans="1:10" x14ac:dyDescent="0.25">
      <c r="A584" s="1125"/>
      <c r="B584" s="1125"/>
      <c r="C584" s="1125"/>
      <c r="D584" s="1125"/>
      <c r="E584" s="1125"/>
      <c r="F584" s="1125"/>
      <c r="G584" s="1125"/>
      <c r="H584" s="1125"/>
      <c r="I584" s="1125"/>
      <c r="J584" s="1125"/>
    </row>
    <row r="585" spans="1:10" x14ac:dyDescent="0.25">
      <c r="A585" s="1125"/>
      <c r="B585" s="1125"/>
      <c r="C585" s="1125"/>
      <c r="D585" s="1125"/>
      <c r="E585" s="1125"/>
      <c r="F585" s="1125"/>
      <c r="G585" s="1125"/>
      <c r="H585" s="1125"/>
      <c r="I585" s="1125"/>
      <c r="J585" s="1125"/>
    </row>
    <row r="586" spans="1:10" x14ac:dyDescent="0.25">
      <c r="A586" s="1125"/>
      <c r="B586" s="1125"/>
      <c r="C586" s="1125"/>
      <c r="D586" s="1125"/>
      <c r="E586" s="1125"/>
      <c r="F586" s="1125"/>
      <c r="G586" s="1125"/>
      <c r="H586" s="1125"/>
      <c r="I586" s="1125"/>
      <c r="J586" s="1125"/>
    </row>
    <row r="587" spans="1:10" x14ac:dyDescent="0.25">
      <c r="A587" s="1125"/>
      <c r="B587" s="1125"/>
      <c r="C587" s="1125"/>
      <c r="D587" s="1125"/>
      <c r="E587" s="1125"/>
      <c r="F587" s="1125"/>
      <c r="G587" s="1125"/>
      <c r="H587" s="1125"/>
      <c r="I587" s="1125"/>
      <c r="J587" s="1125"/>
    </row>
    <row r="588" spans="1:10" x14ac:dyDescent="0.25">
      <c r="A588" s="1125"/>
      <c r="B588" s="1125"/>
      <c r="C588" s="1125"/>
      <c r="D588" s="1125"/>
      <c r="E588" s="1125"/>
      <c r="F588" s="1125"/>
      <c r="G588" s="1125"/>
      <c r="H588" s="1125"/>
      <c r="I588" s="1125"/>
      <c r="J588" s="1125"/>
    </row>
    <row r="589" spans="1:10" x14ac:dyDescent="0.25">
      <c r="A589" s="1125"/>
      <c r="B589" s="1125"/>
      <c r="C589" s="1125"/>
      <c r="D589" s="1125"/>
      <c r="E589" s="1125"/>
      <c r="F589" s="1125"/>
      <c r="G589" s="1125"/>
      <c r="H589" s="1125"/>
      <c r="I589" s="1125"/>
      <c r="J589" s="1125"/>
    </row>
    <row r="590" spans="1:10" x14ac:dyDescent="0.25">
      <c r="A590" s="1125"/>
      <c r="B590" s="1125"/>
      <c r="C590" s="1125"/>
      <c r="D590" s="1125"/>
      <c r="E590" s="1125"/>
      <c r="F590" s="1125"/>
      <c r="G590" s="1125"/>
      <c r="H590" s="1125"/>
      <c r="I590" s="1125"/>
      <c r="J590" s="1125"/>
    </row>
    <row r="591" spans="1:10" x14ac:dyDescent="0.25">
      <c r="A591" s="1125"/>
      <c r="B591" s="1125"/>
      <c r="C591" s="1125"/>
      <c r="D591" s="1125"/>
      <c r="E591" s="1125"/>
      <c r="F591" s="1125"/>
      <c r="G591" s="1125"/>
      <c r="H591" s="1125"/>
      <c r="I591" s="1125"/>
      <c r="J591" s="1125"/>
    </row>
    <row r="592" spans="1:10" x14ac:dyDescent="0.25">
      <c r="A592" s="1125"/>
      <c r="B592" s="1125"/>
      <c r="C592" s="1125"/>
      <c r="D592" s="1125"/>
      <c r="E592" s="1125"/>
      <c r="F592" s="1125"/>
      <c r="G592" s="1125"/>
      <c r="H592" s="1125"/>
      <c r="I592" s="1125"/>
      <c r="J592" s="1125"/>
    </row>
    <row r="593" spans="1:10" x14ac:dyDescent="0.25">
      <c r="A593" s="1125"/>
      <c r="B593" s="1125"/>
      <c r="C593" s="1125"/>
      <c r="D593" s="1125"/>
      <c r="E593" s="1125"/>
      <c r="F593" s="1125"/>
      <c r="G593" s="1125"/>
      <c r="H593" s="1125"/>
      <c r="I593" s="1125"/>
      <c r="J593" s="1125"/>
    </row>
    <row r="594" spans="1:10" x14ac:dyDescent="0.25">
      <c r="A594" s="1125"/>
      <c r="B594" s="1125"/>
      <c r="C594" s="1125"/>
      <c r="D594" s="1125"/>
      <c r="E594" s="1125"/>
      <c r="F594" s="1125"/>
      <c r="G594" s="1125"/>
      <c r="H594" s="1125"/>
      <c r="I594" s="1125"/>
      <c r="J594" s="1125"/>
    </row>
    <row r="595" spans="1:10" x14ac:dyDescent="0.25">
      <c r="A595" s="1125"/>
      <c r="B595" s="1125"/>
      <c r="C595" s="1125"/>
      <c r="D595" s="1125"/>
      <c r="E595" s="1125"/>
      <c r="F595" s="1125"/>
      <c r="G595" s="1125"/>
      <c r="H595" s="1125"/>
      <c r="I595" s="1125"/>
      <c r="J595" s="1125"/>
    </row>
    <row r="596" spans="1:10" x14ac:dyDescent="0.25">
      <c r="A596" s="1125"/>
      <c r="B596" s="1125"/>
      <c r="C596" s="1125"/>
      <c r="D596" s="1125"/>
      <c r="E596" s="1125"/>
      <c r="F596" s="1125"/>
      <c r="G596" s="1125"/>
      <c r="H596" s="1125"/>
      <c r="I596" s="1125"/>
      <c r="J596" s="1125"/>
    </row>
    <row r="597" spans="1:10" x14ac:dyDescent="0.25">
      <c r="A597" s="1125"/>
      <c r="B597" s="1125"/>
      <c r="C597" s="1125"/>
      <c r="D597" s="1125"/>
      <c r="E597" s="1125"/>
      <c r="F597" s="1125"/>
      <c r="G597" s="1125"/>
      <c r="H597" s="1125"/>
      <c r="I597" s="1125"/>
      <c r="J597" s="1125"/>
    </row>
    <row r="598" spans="1:10" x14ac:dyDescent="0.25">
      <c r="A598" s="1125"/>
      <c r="B598" s="1125"/>
      <c r="C598" s="1125"/>
      <c r="D598" s="1125"/>
      <c r="E598" s="1125"/>
      <c r="F598" s="1125"/>
      <c r="G598" s="1125"/>
      <c r="H598" s="1125"/>
      <c r="I598" s="1125"/>
      <c r="J598" s="1125"/>
    </row>
    <row r="599" spans="1:10" x14ac:dyDescent="0.25">
      <c r="A599" s="1125"/>
      <c r="B599" s="1125"/>
      <c r="C599" s="1125"/>
      <c r="D599" s="1125"/>
      <c r="E599" s="1125"/>
      <c r="F599" s="1125"/>
      <c r="G599" s="1125"/>
      <c r="H599" s="1125"/>
      <c r="I599" s="1125"/>
      <c r="J599" s="1125"/>
    </row>
    <row r="600" spans="1:10" x14ac:dyDescent="0.25">
      <c r="A600" s="1125"/>
      <c r="B600" s="1125"/>
      <c r="C600" s="1125"/>
      <c r="D600" s="1125"/>
      <c r="E600" s="1125"/>
      <c r="F600" s="1125"/>
      <c r="G600" s="1125"/>
      <c r="H600" s="1125"/>
      <c r="I600" s="1125"/>
      <c r="J600" s="1125"/>
    </row>
    <row r="601" spans="1:10" x14ac:dyDescent="0.25">
      <c r="A601" s="1125"/>
      <c r="B601" s="1125"/>
      <c r="C601" s="1125"/>
      <c r="D601" s="1125"/>
      <c r="E601" s="1125"/>
      <c r="F601" s="1125"/>
      <c r="G601" s="1125"/>
      <c r="H601" s="1125"/>
      <c r="I601" s="1125"/>
      <c r="J601" s="1125"/>
    </row>
    <row r="602" spans="1:10" x14ac:dyDescent="0.25">
      <c r="A602" s="1125"/>
      <c r="B602" s="1125"/>
      <c r="C602" s="1125"/>
      <c r="D602" s="1125"/>
      <c r="E602" s="1125"/>
      <c r="F602" s="1125"/>
      <c r="G602" s="1125"/>
      <c r="H602" s="1125"/>
      <c r="I602" s="1125"/>
      <c r="J602" s="1125"/>
    </row>
    <row r="603" spans="1:10" x14ac:dyDescent="0.25">
      <c r="A603" s="1125"/>
      <c r="B603" s="1125"/>
      <c r="C603" s="1125"/>
      <c r="D603" s="1125"/>
      <c r="E603" s="1125"/>
      <c r="F603" s="1125"/>
      <c r="G603" s="1125"/>
      <c r="H603" s="1125"/>
      <c r="I603" s="1125"/>
      <c r="J603" s="1125"/>
    </row>
    <row r="604" spans="1:10" x14ac:dyDescent="0.25">
      <c r="A604" s="1125"/>
      <c r="B604" s="1125"/>
      <c r="C604" s="1125"/>
      <c r="D604" s="1125"/>
      <c r="E604" s="1125"/>
      <c r="F604" s="1125"/>
      <c r="G604" s="1125"/>
      <c r="H604" s="1125"/>
      <c r="I604" s="1125"/>
      <c r="J604" s="1125"/>
    </row>
    <row r="605" spans="1:10" x14ac:dyDescent="0.25">
      <c r="A605" s="1125"/>
      <c r="B605" s="1125"/>
      <c r="C605" s="1125"/>
      <c r="D605" s="1125"/>
      <c r="E605" s="1125"/>
      <c r="F605" s="1125"/>
      <c r="G605" s="1125"/>
      <c r="H605" s="1125"/>
      <c r="I605" s="1125"/>
      <c r="J605" s="1125"/>
    </row>
    <row r="606" spans="1:10" x14ac:dyDescent="0.25">
      <c r="A606" s="1125"/>
      <c r="B606" s="1125"/>
      <c r="C606" s="1125"/>
      <c r="D606" s="1125"/>
      <c r="E606" s="1125"/>
      <c r="F606" s="1125"/>
      <c r="G606" s="1125"/>
      <c r="H606" s="1125"/>
      <c r="I606" s="1125"/>
      <c r="J606" s="1125"/>
    </row>
    <row r="607" spans="1:10" x14ac:dyDescent="0.25">
      <c r="A607" s="1125"/>
      <c r="B607" s="1125"/>
      <c r="C607" s="1125"/>
      <c r="D607" s="1125"/>
      <c r="E607" s="1125"/>
      <c r="F607" s="1125"/>
      <c r="G607" s="1125"/>
      <c r="H607" s="1125"/>
      <c r="I607" s="1125"/>
      <c r="J607" s="1125"/>
    </row>
    <row r="608" spans="1:10" x14ac:dyDescent="0.25">
      <c r="A608" s="1125"/>
      <c r="B608" s="1125"/>
      <c r="C608" s="1125"/>
      <c r="D608" s="1125"/>
      <c r="E608" s="1125"/>
      <c r="F608" s="1125"/>
      <c r="G608" s="1125"/>
      <c r="H608" s="1125"/>
      <c r="I608" s="1125"/>
      <c r="J608" s="1125"/>
    </row>
    <row r="609" spans="1:10" x14ac:dyDescent="0.25">
      <c r="A609" s="1125"/>
      <c r="B609" s="1125"/>
      <c r="C609" s="1125"/>
      <c r="D609" s="1125"/>
      <c r="E609" s="1125"/>
      <c r="F609" s="1125"/>
      <c r="G609" s="1125"/>
      <c r="H609" s="1125"/>
      <c r="I609" s="1125"/>
      <c r="J609" s="1125"/>
    </row>
    <row r="610" spans="1:10" x14ac:dyDescent="0.25">
      <c r="A610" s="1125"/>
      <c r="B610" s="1125"/>
      <c r="C610" s="1125"/>
      <c r="D610" s="1125"/>
      <c r="E610" s="1125"/>
      <c r="F610" s="1125"/>
      <c r="G610" s="1125"/>
      <c r="H610" s="1125"/>
      <c r="I610" s="1125"/>
      <c r="J610" s="1125"/>
    </row>
    <row r="611" spans="1:10" x14ac:dyDescent="0.25">
      <c r="A611" s="1125"/>
      <c r="B611" s="1125"/>
      <c r="C611" s="1125"/>
      <c r="D611" s="1125"/>
      <c r="E611" s="1125"/>
      <c r="F611" s="1125"/>
      <c r="G611" s="1125"/>
      <c r="H611" s="1125"/>
      <c r="I611" s="1125"/>
      <c r="J611" s="1125"/>
    </row>
    <row r="612" spans="1:10" x14ac:dyDescent="0.25">
      <c r="A612" s="1125"/>
      <c r="B612" s="1125"/>
      <c r="C612" s="1125"/>
      <c r="D612" s="1125"/>
      <c r="E612" s="1125"/>
      <c r="F612" s="1125"/>
      <c r="G612" s="1125"/>
      <c r="H612" s="1125"/>
      <c r="I612" s="1125"/>
      <c r="J612" s="1125"/>
    </row>
    <row r="613" spans="1:10" x14ac:dyDescent="0.25">
      <c r="A613" s="1125"/>
      <c r="B613" s="1125"/>
      <c r="C613" s="1125"/>
      <c r="D613" s="1125"/>
      <c r="E613" s="1125"/>
      <c r="F613" s="1125"/>
      <c r="G613" s="1125"/>
      <c r="H613" s="1125"/>
      <c r="I613" s="1125"/>
      <c r="J613" s="1125"/>
    </row>
    <row r="614" spans="1:10" x14ac:dyDescent="0.25">
      <c r="A614" s="1125"/>
      <c r="B614" s="1125"/>
      <c r="C614" s="1125"/>
      <c r="D614" s="1125"/>
      <c r="E614" s="1125"/>
      <c r="F614" s="1125"/>
      <c r="G614" s="1125"/>
      <c r="H614" s="1125"/>
      <c r="I614" s="1125"/>
      <c r="J614" s="1125"/>
    </row>
    <row r="615" spans="1:10" x14ac:dyDescent="0.25">
      <c r="A615" s="1125"/>
      <c r="B615" s="1125"/>
      <c r="C615" s="1125"/>
      <c r="D615" s="1125"/>
      <c r="E615" s="1125"/>
      <c r="F615" s="1125"/>
      <c r="G615" s="1125"/>
      <c r="H615" s="1125"/>
      <c r="I615" s="1125"/>
      <c r="J615" s="1125"/>
    </row>
    <row r="616" spans="1:10" x14ac:dyDescent="0.25">
      <c r="A616" s="1125"/>
      <c r="B616" s="1125"/>
      <c r="C616" s="1125"/>
      <c r="D616" s="1125"/>
      <c r="E616" s="1125"/>
      <c r="F616" s="1125"/>
      <c r="G616" s="1125"/>
      <c r="H616" s="1125"/>
      <c r="I616" s="1125"/>
      <c r="J616" s="1125"/>
    </row>
    <row r="617" spans="1:10" x14ac:dyDescent="0.25">
      <c r="A617" s="1125"/>
      <c r="B617" s="1125"/>
      <c r="C617" s="1125"/>
      <c r="D617" s="1125"/>
      <c r="E617" s="1125"/>
      <c r="F617" s="1125"/>
      <c r="G617" s="1125"/>
      <c r="H617" s="1125"/>
      <c r="I617" s="1125"/>
      <c r="J617" s="1125"/>
    </row>
    <row r="618" spans="1:10" x14ac:dyDescent="0.25">
      <c r="A618" s="1125"/>
      <c r="B618" s="1125"/>
      <c r="C618" s="1125"/>
      <c r="D618" s="1125"/>
      <c r="E618" s="1125"/>
      <c r="F618" s="1125"/>
      <c r="G618" s="1125"/>
      <c r="H618" s="1125"/>
      <c r="I618" s="1125"/>
      <c r="J618" s="1125"/>
    </row>
    <row r="619" spans="1:10" x14ac:dyDescent="0.25">
      <c r="A619" s="1125"/>
      <c r="B619" s="1125"/>
      <c r="C619" s="1125"/>
      <c r="D619" s="1125"/>
      <c r="E619" s="1125"/>
      <c r="F619" s="1125"/>
      <c r="G619" s="1125"/>
      <c r="H619" s="1125"/>
      <c r="I619" s="1125"/>
      <c r="J619" s="1125"/>
    </row>
    <row r="620" spans="1:10" x14ac:dyDescent="0.25">
      <c r="A620" s="1125"/>
      <c r="B620" s="1125"/>
      <c r="C620" s="1125"/>
      <c r="D620" s="1125"/>
      <c r="E620" s="1125"/>
      <c r="F620" s="1125"/>
      <c r="G620" s="1125"/>
      <c r="H620" s="1125"/>
      <c r="I620" s="1125"/>
      <c r="J620" s="1125"/>
    </row>
    <row r="621" spans="1:10" x14ac:dyDescent="0.25">
      <c r="A621" s="1125"/>
      <c r="B621" s="1125"/>
      <c r="C621" s="1125"/>
      <c r="D621" s="1125"/>
      <c r="E621" s="1125"/>
      <c r="F621" s="1125"/>
      <c r="G621" s="1125"/>
      <c r="H621" s="1125"/>
      <c r="I621" s="1125"/>
      <c r="J621" s="1125"/>
    </row>
    <row r="622" spans="1:10" x14ac:dyDescent="0.25">
      <c r="A622" s="1125"/>
      <c r="B622" s="1125"/>
      <c r="C622" s="1125"/>
      <c r="D622" s="1125"/>
      <c r="E622" s="1125"/>
      <c r="F622" s="1125"/>
      <c r="G622" s="1125"/>
      <c r="H622" s="1125"/>
      <c r="I622" s="1125"/>
      <c r="J622" s="1125"/>
    </row>
    <row r="623" spans="1:10" x14ac:dyDescent="0.25">
      <c r="A623" s="1125"/>
      <c r="B623" s="1125"/>
      <c r="C623" s="1125"/>
      <c r="D623" s="1125"/>
      <c r="E623" s="1125"/>
      <c r="F623" s="1125"/>
      <c r="G623" s="1125"/>
      <c r="H623" s="1125"/>
      <c r="I623" s="1125"/>
      <c r="J623" s="1125"/>
    </row>
    <row r="624" spans="1:10" x14ac:dyDescent="0.25">
      <c r="A624" s="1125"/>
      <c r="B624" s="1125"/>
      <c r="C624" s="1125"/>
      <c r="D624" s="1125"/>
      <c r="E624" s="1125"/>
      <c r="F624" s="1125"/>
      <c r="G624" s="1125"/>
      <c r="H624" s="1125"/>
      <c r="I624" s="1125"/>
      <c r="J624" s="1125"/>
    </row>
    <row r="625" spans="1:10" x14ac:dyDescent="0.25">
      <c r="A625" s="1125"/>
      <c r="B625" s="1125"/>
      <c r="C625" s="1125"/>
      <c r="D625" s="1125"/>
      <c r="E625" s="1125"/>
      <c r="F625" s="1125"/>
      <c r="G625" s="1125"/>
      <c r="H625" s="1125"/>
      <c r="I625" s="1125"/>
      <c r="J625" s="1125"/>
    </row>
    <row r="626" spans="1:10" x14ac:dyDescent="0.25">
      <c r="A626" s="1125"/>
      <c r="B626" s="1125"/>
      <c r="C626" s="1125"/>
      <c r="D626" s="1125"/>
      <c r="E626" s="1125"/>
      <c r="F626" s="1125"/>
      <c r="G626" s="1125"/>
      <c r="H626" s="1125"/>
      <c r="I626" s="1125"/>
      <c r="J626" s="1125"/>
    </row>
    <row r="627" spans="1:10" x14ac:dyDescent="0.25">
      <c r="A627" s="1125"/>
      <c r="B627" s="1125"/>
      <c r="C627" s="1125"/>
      <c r="D627" s="1125"/>
      <c r="E627" s="1125"/>
      <c r="F627" s="1125"/>
      <c r="G627" s="1125"/>
      <c r="H627" s="1125"/>
      <c r="I627" s="1125"/>
      <c r="J627" s="1125"/>
    </row>
    <row r="628" spans="1:10" x14ac:dyDescent="0.25">
      <c r="A628" s="1125"/>
      <c r="B628" s="1125"/>
      <c r="C628" s="1125"/>
      <c r="D628" s="1125"/>
      <c r="E628" s="1125"/>
      <c r="F628" s="1125"/>
      <c r="G628" s="1125"/>
      <c r="H628" s="1125"/>
      <c r="I628" s="1125"/>
      <c r="J628" s="1125"/>
    </row>
    <row r="629" spans="1:10" x14ac:dyDescent="0.25">
      <c r="A629" s="1125"/>
      <c r="B629" s="1125"/>
      <c r="C629" s="1125"/>
      <c r="D629" s="1125"/>
      <c r="E629" s="1125"/>
      <c r="F629" s="1125"/>
      <c r="G629" s="1125"/>
      <c r="H629" s="1125"/>
      <c r="I629" s="1125"/>
      <c r="J629" s="1125"/>
    </row>
    <row r="630" spans="1:10" x14ac:dyDescent="0.25">
      <c r="A630" s="1125"/>
      <c r="B630" s="1125"/>
      <c r="C630" s="1125"/>
      <c r="D630" s="1125"/>
      <c r="E630" s="1125"/>
      <c r="F630" s="1125"/>
      <c r="G630" s="1125"/>
      <c r="H630" s="1125"/>
      <c r="I630" s="1125"/>
      <c r="J630" s="1125"/>
    </row>
    <row r="631" spans="1:10" x14ac:dyDescent="0.25">
      <c r="A631" s="1125"/>
      <c r="B631" s="1125"/>
      <c r="C631" s="1125"/>
      <c r="D631" s="1125"/>
      <c r="E631" s="1125"/>
      <c r="F631" s="1125"/>
      <c r="G631" s="1125"/>
      <c r="H631" s="1125"/>
      <c r="I631" s="1125"/>
      <c r="J631" s="1125"/>
    </row>
    <row r="632" spans="1:10" x14ac:dyDescent="0.25">
      <c r="A632" s="1125"/>
      <c r="B632" s="1125"/>
      <c r="C632" s="1125"/>
      <c r="D632" s="1125"/>
      <c r="E632" s="1125"/>
      <c r="F632" s="1125"/>
      <c r="G632" s="1125"/>
      <c r="H632" s="1125"/>
      <c r="I632" s="1125"/>
      <c r="J632" s="1125"/>
    </row>
    <row r="633" spans="1:10" x14ac:dyDescent="0.25">
      <c r="A633" s="1125"/>
      <c r="B633" s="1125"/>
      <c r="C633" s="1125"/>
      <c r="D633" s="1125"/>
      <c r="E633" s="1125"/>
      <c r="F633" s="1125"/>
      <c r="G633" s="1125"/>
      <c r="H633" s="1125"/>
      <c r="I633" s="1125"/>
      <c r="J633" s="1125"/>
    </row>
    <row r="634" spans="1:10" x14ac:dyDescent="0.25">
      <c r="A634" s="1125"/>
      <c r="B634" s="1125"/>
      <c r="C634" s="1125"/>
      <c r="D634" s="1125"/>
      <c r="E634" s="1125"/>
      <c r="F634" s="1125"/>
      <c r="G634" s="1125"/>
      <c r="H634" s="1125"/>
      <c r="I634" s="1125"/>
      <c r="J634" s="1125"/>
    </row>
    <row r="635" spans="1:10" x14ac:dyDescent="0.25">
      <c r="A635" s="1125"/>
      <c r="B635" s="1125"/>
      <c r="C635" s="1125"/>
      <c r="D635" s="1125"/>
      <c r="E635" s="1125"/>
      <c r="F635" s="1125"/>
      <c r="G635" s="1125"/>
      <c r="H635" s="1125"/>
      <c r="I635" s="1125"/>
      <c r="J635" s="1125"/>
    </row>
    <row r="636" spans="1:10" x14ac:dyDescent="0.25">
      <c r="A636" s="1125"/>
      <c r="B636" s="1125"/>
      <c r="C636" s="1125"/>
      <c r="D636" s="1125"/>
      <c r="E636" s="1125"/>
      <c r="F636" s="1125"/>
      <c r="G636" s="1125"/>
      <c r="H636" s="1125"/>
      <c r="I636" s="1125"/>
      <c r="J636" s="1125"/>
    </row>
    <row r="637" spans="1:10" x14ac:dyDescent="0.25">
      <c r="A637" s="1125"/>
      <c r="B637" s="1125"/>
      <c r="C637" s="1125"/>
      <c r="D637" s="1125"/>
      <c r="E637" s="1125"/>
      <c r="F637" s="1125"/>
      <c r="G637" s="1125"/>
      <c r="H637" s="1125"/>
      <c r="I637" s="1125"/>
      <c r="J637" s="1125"/>
    </row>
    <row r="638" spans="1:10" x14ac:dyDescent="0.25">
      <c r="A638" s="1125"/>
      <c r="B638" s="1125"/>
      <c r="C638" s="1125"/>
      <c r="D638" s="1125"/>
      <c r="E638" s="1125"/>
      <c r="F638" s="1125"/>
      <c r="G638" s="1125"/>
      <c r="H638" s="1125"/>
      <c r="I638" s="1125"/>
      <c r="J638" s="1125"/>
    </row>
    <row r="639" spans="1:10" x14ac:dyDescent="0.25">
      <c r="A639" s="1125"/>
      <c r="B639" s="1125"/>
      <c r="C639" s="1125"/>
      <c r="D639" s="1125"/>
      <c r="E639" s="1125"/>
      <c r="F639" s="1125"/>
      <c r="G639" s="1125"/>
      <c r="H639" s="1125"/>
      <c r="I639" s="1125"/>
      <c r="J639" s="1125"/>
    </row>
    <row r="640" spans="1:10" x14ac:dyDescent="0.25">
      <c r="A640" s="1125"/>
      <c r="B640" s="1125"/>
      <c r="C640" s="1125"/>
      <c r="D640" s="1125"/>
      <c r="E640" s="1125"/>
      <c r="F640" s="1125"/>
      <c r="G640" s="1125"/>
      <c r="H640" s="1125"/>
      <c r="I640" s="1125"/>
      <c r="J640" s="1125"/>
    </row>
    <row r="641" spans="1:10" x14ac:dyDescent="0.25">
      <c r="A641" s="1125"/>
      <c r="B641" s="1125"/>
      <c r="C641" s="1125"/>
      <c r="D641" s="1125"/>
      <c r="E641" s="1125"/>
      <c r="F641" s="1125"/>
      <c r="G641" s="1125"/>
      <c r="H641" s="1125"/>
      <c r="I641" s="1125"/>
      <c r="J641" s="1125"/>
    </row>
    <row r="642" spans="1:10" x14ac:dyDescent="0.25">
      <c r="A642" s="1125"/>
      <c r="B642" s="1125"/>
      <c r="C642" s="1125"/>
      <c r="D642" s="1125"/>
      <c r="E642" s="1125"/>
      <c r="F642" s="1125"/>
      <c r="G642" s="1125"/>
      <c r="H642" s="1125"/>
      <c r="I642" s="1125"/>
      <c r="J642" s="1125"/>
    </row>
    <row r="643" spans="1:10" x14ac:dyDescent="0.25">
      <c r="A643" s="1125"/>
      <c r="B643" s="1125"/>
      <c r="C643" s="1125"/>
      <c r="D643" s="1125"/>
      <c r="E643" s="1125"/>
      <c r="F643" s="1125"/>
      <c r="G643" s="1125"/>
      <c r="H643" s="1125"/>
      <c r="I643" s="1125"/>
      <c r="J643" s="1125"/>
    </row>
    <row r="644" spans="1:10" x14ac:dyDescent="0.25">
      <c r="A644" s="1125"/>
      <c r="B644" s="1125"/>
      <c r="C644" s="1125"/>
      <c r="D644" s="1125"/>
      <c r="E644" s="1125"/>
      <c r="F644" s="1125"/>
      <c r="G644" s="1125"/>
      <c r="H644" s="1125"/>
      <c r="I644" s="1125"/>
      <c r="J644" s="1125"/>
    </row>
    <row r="645" spans="1:10" x14ac:dyDescent="0.25">
      <c r="A645" s="1125"/>
      <c r="B645" s="1125"/>
      <c r="C645" s="1125"/>
      <c r="D645" s="1125"/>
      <c r="E645" s="1125"/>
      <c r="F645" s="1125"/>
      <c r="G645" s="1125"/>
      <c r="H645" s="1125"/>
      <c r="I645" s="1125"/>
      <c r="J645" s="1125"/>
    </row>
    <row r="646" spans="1:10" x14ac:dyDescent="0.25">
      <c r="A646" s="1125"/>
      <c r="B646" s="1125"/>
      <c r="C646" s="1125"/>
      <c r="D646" s="1125"/>
      <c r="E646" s="1125"/>
      <c r="F646" s="1125"/>
      <c r="G646" s="1125"/>
      <c r="H646" s="1125"/>
      <c r="I646" s="1125"/>
      <c r="J646" s="1125"/>
    </row>
    <row r="647" spans="1:10" x14ac:dyDescent="0.25">
      <c r="A647" s="1125"/>
      <c r="B647" s="1125"/>
      <c r="C647" s="1125"/>
      <c r="D647" s="1125"/>
      <c r="E647" s="1125"/>
      <c r="F647" s="1125"/>
      <c r="G647" s="1125"/>
      <c r="H647" s="1125"/>
      <c r="I647" s="1125"/>
      <c r="J647" s="1125"/>
    </row>
    <row r="648" spans="1:10" x14ac:dyDescent="0.25">
      <c r="A648" s="1125"/>
      <c r="B648" s="1125"/>
      <c r="C648" s="1125"/>
      <c r="D648" s="1125"/>
      <c r="E648" s="1125"/>
      <c r="F648" s="1125"/>
      <c r="G648" s="1125"/>
      <c r="H648" s="1125"/>
      <c r="I648" s="1125"/>
      <c r="J648" s="1125"/>
    </row>
    <row r="649" spans="1:10" x14ac:dyDescent="0.25">
      <c r="A649" s="1125"/>
      <c r="B649" s="1125"/>
      <c r="C649" s="1125"/>
      <c r="D649" s="1125"/>
      <c r="E649" s="1125"/>
      <c r="F649" s="1125"/>
      <c r="G649" s="1125"/>
      <c r="H649" s="1125"/>
      <c r="I649" s="1125"/>
      <c r="J649" s="1125"/>
    </row>
    <row r="650" spans="1:10" x14ac:dyDescent="0.25">
      <c r="A650" s="1125"/>
      <c r="B650" s="1125"/>
      <c r="C650" s="1125"/>
      <c r="D650" s="1125"/>
      <c r="E650" s="1125"/>
      <c r="F650" s="1125"/>
      <c r="G650" s="1125"/>
      <c r="H650" s="1125"/>
      <c r="I650" s="1125"/>
      <c r="J650" s="1125"/>
    </row>
    <row r="651" spans="1:10" x14ac:dyDescent="0.25">
      <c r="A651" s="1125"/>
      <c r="B651" s="1125"/>
      <c r="C651" s="1125"/>
      <c r="D651" s="1125"/>
      <c r="E651" s="1125"/>
      <c r="F651" s="1125"/>
      <c r="G651" s="1125"/>
      <c r="H651" s="1125"/>
      <c r="I651" s="1125"/>
      <c r="J651" s="1125"/>
    </row>
    <row r="652" spans="1:10" x14ac:dyDescent="0.25">
      <c r="A652" s="1125"/>
      <c r="B652" s="1125"/>
      <c r="C652" s="1125"/>
      <c r="D652" s="1125"/>
      <c r="E652" s="1125"/>
      <c r="F652" s="1125"/>
      <c r="G652" s="1125"/>
      <c r="H652" s="1125"/>
      <c r="I652" s="1125"/>
      <c r="J652" s="1125"/>
    </row>
    <row r="653" spans="1:10" x14ac:dyDescent="0.25">
      <c r="A653" s="1125"/>
      <c r="B653" s="1125"/>
      <c r="C653" s="1125"/>
      <c r="D653" s="1125"/>
      <c r="E653" s="1125"/>
      <c r="F653" s="1125"/>
      <c r="G653" s="1125"/>
      <c r="H653" s="1125"/>
      <c r="I653" s="1125"/>
      <c r="J653" s="1125"/>
    </row>
    <row r="654" spans="1:10" x14ac:dyDescent="0.25">
      <c r="A654" s="1125"/>
      <c r="B654" s="1125"/>
      <c r="C654" s="1125"/>
      <c r="D654" s="1125"/>
      <c r="E654" s="1125"/>
      <c r="F654" s="1125"/>
      <c r="G654" s="1125"/>
      <c r="H654" s="1125"/>
      <c r="I654" s="1125"/>
      <c r="J654" s="1125"/>
    </row>
    <row r="655" spans="1:10" x14ac:dyDescent="0.25">
      <c r="A655" s="1125"/>
      <c r="B655" s="1125"/>
      <c r="C655" s="1125"/>
      <c r="D655" s="1125"/>
      <c r="E655" s="1125"/>
      <c r="F655" s="1125"/>
      <c r="G655" s="1125"/>
      <c r="H655" s="1125"/>
      <c r="I655" s="1125"/>
      <c r="J655" s="1125"/>
    </row>
    <row r="656" spans="1:10" x14ac:dyDescent="0.25">
      <c r="A656" s="1125"/>
      <c r="B656" s="1125"/>
      <c r="C656" s="1125"/>
      <c r="D656" s="1125"/>
      <c r="E656" s="1125"/>
      <c r="F656" s="1125"/>
      <c r="G656" s="1125"/>
      <c r="H656" s="1125"/>
      <c r="I656" s="1125"/>
      <c r="J656" s="1125"/>
    </row>
    <row r="657" spans="1:10" x14ac:dyDescent="0.25">
      <c r="A657" s="1125"/>
      <c r="B657" s="1125"/>
      <c r="C657" s="1125"/>
      <c r="D657" s="1125"/>
      <c r="E657" s="1125"/>
      <c r="F657" s="1125"/>
      <c r="G657" s="1125"/>
      <c r="H657" s="1125"/>
      <c r="I657" s="1125"/>
      <c r="J657" s="1125"/>
    </row>
    <row r="658" spans="1:10" x14ac:dyDescent="0.25">
      <c r="A658" s="1125"/>
      <c r="B658" s="1125"/>
      <c r="C658" s="1125"/>
      <c r="D658" s="1125"/>
      <c r="E658" s="1125"/>
      <c r="F658" s="1125"/>
      <c r="G658" s="1125"/>
      <c r="H658" s="1125"/>
      <c r="I658" s="1125"/>
      <c r="J658" s="1125"/>
    </row>
    <row r="659" spans="1:10" x14ac:dyDescent="0.25">
      <c r="A659" s="1125"/>
      <c r="B659" s="1125"/>
      <c r="C659" s="1125"/>
      <c r="D659" s="1125"/>
      <c r="E659" s="1125"/>
      <c r="F659" s="1125"/>
      <c r="G659" s="1125"/>
      <c r="H659" s="1125"/>
      <c r="I659" s="1125"/>
      <c r="J659" s="1125"/>
    </row>
    <row r="660" spans="1:10" x14ac:dyDescent="0.25">
      <c r="A660" s="1125"/>
      <c r="B660" s="1125"/>
      <c r="C660" s="1125"/>
      <c r="D660" s="1125"/>
      <c r="E660" s="1125"/>
      <c r="F660" s="1125"/>
      <c r="G660" s="1125"/>
      <c r="H660" s="1125"/>
      <c r="I660" s="1125"/>
      <c r="J660" s="1125"/>
    </row>
    <row r="661" spans="1:10" x14ac:dyDescent="0.25">
      <c r="A661" s="1125"/>
      <c r="B661" s="1125"/>
      <c r="C661" s="1125"/>
      <c r="D661" s="1125"/>
      <c r="E661" s="1125"/>
      <c r="F661" s="1125"/>
      <c r="G661" s="1125"/>
      <c r="H661" s="1125"/>
      <c r="I661" s="1125"/>
      <c r="J661" s="1125"/>
    </row>
    <row r="662" spans="1:10" x14ac:dyDescent="0.25">
      <c r="A662" s="1125"/>
      <c r="B662" s="1125"/>
      <c r="C662" s="1125"/>
      <c r="D662" s="1125"/>
      <c r="E662" s="1125"/>
      <c r="F662" s="1125"/>
      <c r="G662" s="1125"/>
      <c r="H662" s="1125"/>
      <c r="I662" s="1125"/>
      <c r="J662" s="1125"/>
    </row>
    <row r="663" spans="1:10" x14ac:dyDescent="0.25">
      <c r="A663" s="1125"/>
      <c r="B663" s="1125"/>
      <c r="C663" s="1125"/>
      <c r="D663" s="1125"/>
      <c r="E663" s="1125"/>
      <c r="F663" s="1125"/>
      <c r="G663" s="1125"/>
      <c r="H663" s="1125"/>
      <c r="I663" s="1125"/>
      <c r="J663" s="1125"/>
    </row>
    <row r="664" spans="1:10" x14ac:dyDescent="0.25">
      <c r="A664" s="1125"/>
      <c r="B664" s="1125"/>
      <c r="C664" s="1125"/>
      <c r="D664" s="1125"/>
      <c r="E664" s="1125"/>
      <c r="F664" s="1125"/>
      <c r="G664" s="1125"/>
      <c r="H664" s="1125"/>
      <c r="I664" s="1125"/>
      <c r="J664" s="1125"/>
    </row>
    <row r="665" spans="1:10" x14ac:dyDescent="0.25">
      <c r="A665" s="1125"/>
      <c r="B665" s="1125"/>
      <c r="C665" s="1125"/>
      <c r="D665" s="1125"/>
      <c r="E665" s="1125"/>
      <c r="F665" s="1125"/>
      <c r="G665" s="1125"/>
      <c r="H665" s="1125"/>
      <c r="I665" s="1125"/>
      <c r="J665" s="1125"/>
    </row>
    <row r="666" spans="1:10" x14ac:dyDescent="0.25">
      <c r="A666" s="1125"/>
      <c r="B666" s="1125"/>
      <c r="C666" s="1125"/>
      <c r="D666" s="1125"/>
      <c r="E666" s="1125"/>
      <c r="F666" s="1125"/>
      <c r="G666" s="1125"/>
      <c r="H666" s="1125"/>
      <c r="I666" s="1125"/>
      <c r="J666" s="1125"/>
    </row>
    <row r="667" spans="1:10" x14ac:dyDescent="0.25">
      <c r="A667" s="1125"/>
      <c r="B667" s="1125"/>
      <c r="C667" s="1125"/>
      <c r="D667" s="1125"/>
      <c r="E667" s="1125"/>
      <c r="F667" s="1125"/>
      <c r="G667" s="1125"/>
      <c r="H667" s="1125"/>
      <c r="I667" s="1125"/>
      <c r="J667" s="1125"/>
    </row>
    <row r="668" spans="1:10" x14ac:dyDescent="0.25">
      <c r="A668" s="1125"/>
      <c r="B668" s="1125"/>
      <c r="C668" s="1125"/>
      <c r="D668" s="1125"/>
      <c r="E668" s="1125"/>
      <c r="F668" s="1125"/>
      <c r="G668" s="1125"/>
      <c r="H668" s="1125"/>
      <c r="I668" s="1125"/>
      <c r="J668" s="1125"/>
    </row>
    <row r="669" spans="1:10" x14ac:dyDescent="0.25">
      <c r="A669" s="1125"/>
      <c r="B669" s="1125"/>
      <c r="C669" s="1125"/>
      <c r="D669" s="1125"/>
      <c r="E669" s="1125"/>
      <c r="F669" s="1125"/>
      <c r="G669" s="1125"/>
      <c r="H669" s="1125"/>
      <c r="I669" s="1125"/>
      <c r="J669" s="1125"/>
    </row>
    <row r="670" spans="1:10" x14ac:dyDescent="0.25">
      <c r="A670" s="1125"/>
      <c r="B670" s="1125"/>
      <c r="C670" s="1125"/>
      <c r="D670" s="1125"/>
      <c r="E670" s="1125"/>
      <c r="F670" s="1125"/>
      <c r="G670" s="1125"/>
      <c r="H670" s="1125"/>
      <c r="I670" s="1125"/>
      <c r="J670" s="1125"/>
    </row>
    <row r="671" spans="1:10" x14ac:dyDescent="0.25">
      <c r="A671" s="1125"/>
      <c r="B671" s="1125"/>
      <c r="C671" s="1125"/>
      <c r="D671" s="1125"/>
      <c r="E671" s="1125"/>
      <c r="F671" s="1125"/>
      <c r="G671" s="1125"/>
      <c r="H671" s="1125"/>
      <c r="I671" s="1125"/>
      <c r="J671" s="1125"/>
    </row>
    <row r="672" spans="1:10" x14ac:dyDescent="0.25">
      <c r="A672" s="1125"/>
      <c r="B672" s="1125"/>
      <c r="C672" s="1125"/>
      <c r="D672" s="1125"/>
      <c r="E672" s="1125"/>
      <c r="F672" s="1125"/>
      <c r="G672" s="1125"/>
      <c r="H672" s="1125"/>
      <c r="I672" s="1125"/>
      <c r="J672" s="1125"/>
    </row>
    <row r="673" spans="1:10" x14ac:dyDescent="0.25">
      <c r="A673" s="1125"/>
      <c r="B673" s="1125"/>
      <c r="C673" s="1125"/>
      <c r="D673" s="1125"/>
      <c r="E673" s="1125"/>
      <c r="F673" s="1125"/>
      <c r="G673" s="1125"/>
      <c r="H673" s="1125"/>
      <c r="I673" s="1125"/>
      <c r="J673" s="1125"/>
    </row>
    <row r="674" spans="1:10" x14ac:dyDescent="0.25">
      <c r="A674" s="1125"/>
      <c r="B674" s="1125"/>
      <c r="C674" s="1125"/>
      <c r="D674" s="1125"/>
      <c r="E674" s="1125"/>
      <c r="F674" s="1125"/>
      <c r="G674" s="1125"/>
      <c r="H674" s="1125"/>
      <c r="I674" s="1125"/>
      <c r="J674" s="1125"/>
    </row>
    <row r="675" spans="1:10" x14ac:dyDescent="0.25">
      <c r="A675" s="1125"/>
      <c r="B675" s="1125"/>
      <c r="C675" s="1125"/>
      <c r="D675" s="1125"/>
      <c r="E675" s="1125"/>
      <c r="F675" s="1125"/>
      <c r="G675" s="1125"/>
      <c r="H675" s="1125"/>
      <c r="I675" s="1125"/>
      <c r="J675" s="1125"/>
    </row>
    <row r="676" spans="1:10" x14ac:dyDescent="0.25">
      <c r="A676" s="1125"/>
      <c r="B676" s="1125"/>
      <c r="C676" s="1125"/>
      <c r="D676" s="1125"/>
      <c r="E676" s="1125"/>
      <c r="F676" s="1125"/>
      <c r="G676" s="1125"/>
      <c r="H676" s="1125"/>
      <c r="I676" s="1125"/>
      <c r="J676" s="1125"/>
    </row>
    <row r="677" spans="1:10" x14ac:dyDescent="0.25">
      <c r="A677" s="1125"/>
      <c r="B677" s="1125"/>
      <c r="C677" s="1125"/>
      <c r="D677" s="1125"/>
      <c r="E677" s="1125"/>
      <c r="F677" s="1125"/>
      <c r="G677" s="1125"/>
      <c r="H677" s="1125"/>
      <c r="I677" s="1125"/>
      <c r="J677" s="1125"/>
    </row>
    <row r="678" spans="1:10" x14ac:dyDescent="0.25">
      <c r="A678" s="1125"/>
      <c r="B678" s="1125"/>
      <c r="C678" s="1125"/>
      <c r="D678" s="1125"/>
      <c r="E678" s="1125"/>
      <c r="F678" s="1125"/>
      <c r="G678" s="1125"/>
      <c r="H678" s="1125"/>
      <c r="I678" s="1125"/>
      <c r="J678" s="1125"/>
    </row>
    <row r="679" spans="1:10" x14ac:dyDescent="0.25">
      <c r="A679" s="1125"/>
      <c r="B679" s="1125"/>
      <c r="C679" s="1125"/>
      <c r="D679" s="1125"/>
      <c r="E679" s="1125"/>
      <c r="F679" s="1125"/>
      <c r="G679" s="1125"/>
      <c r="H679" s="1125"/>
      <c r="I679" s="1125"/>
      <c r="J679" s="1125"/>
    </row>
    <row r="680" spans="1:10" x14ac:dyDescent="0.25">
      <c r="A680" s="1125"/>
      <c r="B680" s="1125"/>
      <c r="C680" s="1125"/>
      <c r="D680" s="1125"/>
      <c r="E680" s="1125"/>
      <c r="F680" s="1125"/>
      <c r="G680" s="1125"/>
      <c r="H680" s="1125"/>
      <c r="I680" s="1125"/>
      <c r="J680" s="1125"/>
    </row>
    <row r="681" spans="1:10" x14ac:dyDescent="0.25">
      <c r="A681" s="1125"/>
      <c r="B681" s="1125"/>
      <c r="C681" s="1125"/>
      <c r="D681" s="1125"/>
      <c r="E681" s="1125"/>
      <c r="F681" s="1125"/>
      <c r="G681" s="1125"/>
      <c r="H681" s="1125"/>
      <c r="I681" s="1125"/>
      <c r="J681" s="1125"/>
    </row>
    <row r="682" spans="1:10" x14ac:dyDescent="0.25">
      <c r="A682" s="1125"/>
      <c r="B682" s="1125"/>
      <c r="C682" s="1125"/>
      <c r="D682" s="1125"/>
      <c r="E682" s="1125"/>
      <c r="F682" s="1125"/>
      <c r="G682" s="1125"/>
      <c r="H682" s="1125"/>
      <c r="I682" s="1125"/>
      <c r="J682" s="1125"/>
    </row>
    <row r="683" spans="1:10" x14ac:dyDescent="0.25">
      <c r="A683" s="1125"/>
      <c r="B683" s="1125"/>
      <c r="C683" s="1125"/>
      <c r="D683" s="1125"/>
      <c r="E683" s="1125"/>
      <c r="F683" s="1125"/>
      <c r="G683" s="1125"/>
      <c r="H683" s="1125"/>
      <c r="I683" s="1125"/>
      <c r="J683" s="1125"/>
    </row>
    <row r="684" spans="1:10" x14ac:dyDescent="0.25">
      <c r="A684" s="1125"/>
      <c r="B684" s="1125"/>
      <c r="C684" s="1125"/>
      <c r="D684" s="1125"/>
      <c r="E684" s="1125"/>
      <c r="F684" s="1125"/>
      <c r="G684" s="1125"/>
      <c r="H684" s="1125"/>
      <c r="I684" s="1125"/>
      <c r="J684" s="1125"/>
    </row>
    <row r="685" spans="1:10" x14ac:dyDescent="0.25">
      <c r="A685" s="1125"/>
      <c r="B685" s="1125"/>
      <c r="C685" s="1125"/>
      <c r="D685" s="1125"/>
      <c r="E685" s="1125"/>
      <c r="F685" s="1125"/>
      <c r="G685" s="1125"/>
      <c r="H685" s="1125"/>
      <c r="I685" s="1125"/>
      <c r="J685" s="1125"/>
    </row>
    <row r="686" spans="1:10" x14ac:dyDescent="0.25">
      <c r="A686" s="1125"/>
      <c r="B686" s="1125"/>
      <c r="C686" s="1125"/>
      <c r="D686" s="1125"/>
      <c r="E686" s="1125"/>
      <c r="F686" s="1125"/>
      <c r="G686" s="1125"/>
      <c r="H686" s="1125"/>
      <c r="I686" s="1125"/>
      <c r="J686" s="1125"/>
    </row>
    <row r="687" spans="1:10" x14ac:dyDescent="0.25">
      <c r="A687" s="1125"/>
      <c r="B687" s="1125"/>
      <c r="C687" s="1125"/>
      <c r="D687" s="1125"/>
      <c r="E687" s="1125"/>
      <c r="F687" s="1125"/>
      <c r="G687" s="1125"/>
      <c r="H687" s="1125"/>
      <c r="I687" s="1125"/>
      <c r="J687" s="1125"/>
    </row>
    <row r="688" spans="1:10" x14ac:dyDescent="0.25">
      <c r="A688" s="1125"/>
      <c r="B688" s="1125"/>
      <c r="C688" s="1125"/>
      <c r="D688" s="1125"/>
      <c r="E688" s="1125"/>
      <c r="F688" s="1125"/>
      <c r="G688" s="1125"/>
      <c r="H688" s="1125"/>
      <c r="I688" s="1125"/>
      <c r="J688" s="1125"/>
    </row>
    <row r="689" spans="1:10" x14ac:dyDescent="0.25">
      <c r="A689" s="1125"/>
      <c r="B689" s="1125"/>
      <c r="C689" s="1125"/>
      <c r="D689" s="1125"/>
      <c r="E689" s="1125"/>
      <c r="F689" s="1125"/>
      <c r="G689" s="1125"/>
      <c r="H689" s="1125"/>
      <c r="I689" s="1125"/>
      <c r="J689" s="1125"/>
    </row>
    <row r="690" spans="1:10" x14ac:dyDescent="0.25">
      <c r="A690" s="1125"/>
      <c r="B690" s="1125"/>
      <c r="C690" s="1125"/>
      <c r="D690" s="1125"/>
      <c r="E690" s="1125"/>
      <c r="F690" s="1125"/>
      <c r="G690" s="1125"/>
      <c r="H690" s="1125"/>
      <c r="I690" s="1125"/>
      <c r="J690" s="1125"/>
    </row>
    <row r="691" spans="1:10" x14ac:dyDescent="0.25">
      <c r="A691" s="1125"/>
      <c r="B691" s="1125"/>
      <c r="C691" s="1125"/>
      <c r="D691" s="1125"/>
      <c r="E691" s="1125"/>
      <c r="F691" s="1125"/>
      <c r="G691" s="1125"/>
      <c r="H691" s="1125"/>
      <c r="I691" s="1125"/>
      <c r="J691" s="1125"/>
    </row>
    <row r="692" spans="1:10" x14ac:dyDescent="0.25">
      <c r="A692" s="1125"/>
      <c r="B692" s="1125"/>
      <c r="C692" s="1125"/>
      <c r="D692" s="1125"/>
      <c r="E692" s="1125"/>
      <c r="F692" s="1125"/>
      <c r="G692" s="1125"/>
      <c r="H692" s="1125"/>
      <c r="I692" s="1125"/>
      <c r="J692" s="1125"/>
    </row>
    <row r="693" spans="1:10" x14ac:dyDescent="0.25">
      <c r="A693" s="1125"/>
      <c r="B693" s="1125"/>
      <c r="C693" s="1125"/>
      <c r="D693" s="1125"/>
      <c r="E693" s="1125"/>
      <c r="F693" s="1125"/>
      <c r="G693" s="1125"/>
      <c r="H693" s="1125"/>
      <c r="I693" s="1125"/>
      <c r="J693" s="1125"/>
    </row>
    <row r="694" spans="1:10" x14ac:dyDescent="0.25">
      <c r="A694" s="1125"/>
      <c r="B694" s="1125"/>
      <c r="C694" s="1125"/>
      <c r="D694" s="1125"/>
      <c r="E694" s="1125"/>
      <c r="F694" s="1125"/>
      <c r="G694" s="1125"/>
      <c r="H694" s="1125"/>
      <c r="I694" s="1125"/>
      <c r="J694" s="1125"/>
    </row>
    <row r="695" spans="1:10" x14ac:dyDescent="0.25">
      <c r="A695" s="1125"/>
      <c r="B695" s="1125"/>
      <c r="C695" s="1125"/>
      <c r="D695" s="1125"/>
      <c r="E695" s="1125"/>
      <c r="F695" s="1125"/>
      <c r="G695" s="1125"/>
      <c r="H695" s="1125"/>
      <c r="I695" s="1125"/>
      <c r="J695" s="1125"/>
    </row>
    <row r="696" spans="1:10" x14ac:dyDescent="0.25">
      <c r="A696" s="1125"/>
      <c r="B696" s="1125"/>
      <c r="C696" s="1125"/>
      <c r="D696" s="1125"/>
      <c r="E696" s="1125"/>
      <c r="F696" s="1125"/>
      <c r="G696" s="1125"/>
      <c r="H696" s="1125"/>
      <c r="I696" s="1125"/>
      <c r="J696" s="1125"/>
    </row>
    <row r="697" spans="1:10" x14ac:dyDescent="0.25">
      <c r="A697" s="1125"/>
      <c r="B697" s="1125"/>
      <c r="C697" s="1125"/>
      <c r="D697" s="1125"/>
      <c r="E697" s="1125"/>
      <c r="F697" s="1125"/>
      <c r="G697" s="1125"/>
      <c r="H697" s="1125"/>
      <c r="I697" s="1125"/>
      <c r="J697" s="1125"/>
    </row>
    <row r="698" spans="1:10" x14ac:dyDescent="0.25">
      <c r="A698" s="1125"/>
      <c r="B698" s="1125"/>
      <c r="C698" s="1125"/>
      <c r="D698" s="1125"/>
      <c r="E698" s="1125"/>
      <c r="F698" s="1125"/>
      <c r="G698" s="1125"/>
      <c r="H698" s="1125"/>
      <c r="I698" s="1125"/>
      <c r="J698" s="1125"/>
    </row>
    <row r="699" spans="1:10" x14ac:dyDescent="0.25">
      <c r="A699" s="1125"/>
      <c r="B699" s="1125"/>
      <c r="C699" s="1125"/>
      <c r="D699" s="1125"/>
      <c r="E699" s="1125"/>
      <c r="F699" s="1125"/>
      <c r="G699" s="1125"/>
      <c r="H699" s="1125"/>
      <c r="I699" s="1125"/>
      <c r="J699" s="1125"/>
    </row>
    <row r="700" spans="1:10" x14ac:dyDescent="0.25">
      <c r="A700" s="1125"/>
      <c r="B700" s="1125"/>
      <c r="C700" s="1125"/>
      <c r="D700" s="1125"/>
      <c r="E700" s="1125"/>
      <c r="F700" s="1125"/>
      <c r="G700" s="1125"/>
      <c r="H700" s="1125"/>
      <c r="I700" s="1125"/>
      <c r="J700" s="1125"/>
    </row>
    <row r="701" spans="1:10" x14ac:dyDescent="0.25">
      <c r="A701" s="1125"/>
      <c r="B701" s="1125"/>
      <c r="C701" s="1125"/>
      <c r="D701" s="1125"/>
      <c r="E701" s="1125"/>
      <c r="F701" s="1125"/>
      <c r="G701" s="1125"/>
      <c r="H701" s="1125"/>
      <c r="I701" s="1125"/>
      <c r="J701" s="1125"/>
    </row>
    <row r="702" spans="1:10" x14ac:dyDescent="0.25">
      <c r="A702" s="1125"/>
      <c r="B702" s="1125"/>
      <c r="C702" s="1125"/>
      <c r="D702" s="1125"/>
      <c r="E702" s="1125"/>
      <c r="F702" s="1125"/>
      <c r="G702" s="1125"/>
      <c r="H702" s="1125"/>
      <c r="I702" s="1125"/>
      <c r="J702" s="1125"/>
    </row>
    <row r="703" spans="1:10" x14ac:dyDescent="0.25">
      <c r="A703" s="1125"/>
      <c r="B703" s="1125"/>
      <c r="C703" s="1125"/>
      <c r="D703" s="1125"/>
      <c r="E703" s="1125"/>
      <c r="F703" s="1125"/>
      <c r="G703" s="1125"/>
      <c r="H703" s="1125"/>
      <c r="I703" s="1125"/>
      <c r="J703" s="1125"/>
    </row>
    <row r="704" spans="1:10" x14ac:dyDescent="0.25">
      <c r="A704" s="1125"/>
      <c r="B704" s="1125"/>
      <c r="C704" s="1125"/>
      <c r="D704" s="1125"/>
      <c r="E704" s="1125"/>
      <c r="F704" s="1125"/>
      <c r="G704" s="1125"/>
      <c r="H704" s="1125"/>
      <c r="I704" s="1125"/>
      <c r="J704" s="1125"/>
    </row>
    <row r="705" spans="1:10" x14ac:dyDescent="0.25">
      <c r="A705" s="1125"/>
      <c r="B705" s="1125"/>
      <c r="C705" s="1125"/>
      <c r="D705" s="1125"/>
      <c r="E705" s="1125"/>
      <c r="F705" s="1125"/>
      <c r="G705" s="1125"/>
      <c r="H705" s="1125"/>
      <c r="I705" s="1125"/>
      <c r="J705" s="1125"/>
    </row>
    <row r="706" spans="1:10" x14ac:dyDescent="0.25">
      <c r="A706" s="1125"/>
      <c r="B706" s="1125"/>
      <c r="C706" s="1125"/>
      <c r="D706" s="1125"/>
      <c r="E706" s="1125"/>
      <c r="F706" s="1125"/>
      <c r="G706" s="1125"/>
      <c r="H706" s="1125"/>
      <c r="I706" s="1125"/>
      <c r="J706" s="1125"/>
    </row>
    <row r="707" spans="1:10" x14ac:dyDescent="0.25">
      <c r="A707" s="1125"/>
      <c r="B707" s="1125"/>
      <c r="C707" s="1125"/>
      <c r="D707" s="1125"/>
      <c r="E707" s="1125"/>
      <c r="F707" s="1125"/>
      <c r="G707" s="1125"/>
      <c r="H707" s="1125"/>
      <c r="I707" s="1125"/>
      <c r="J707" s="1125"/>
    </row>
    <row r="708" spans="1:10" x14ac:dyDescent="0.25">
      <c r="A708" s="1125"/>
      <c r="B708" s="1125"/>
      <c r="C708" s="1125"/>
      <c r="D708" s="1125"/>
      <c r="E708" s="1125"/>
      <c r="F708" s="1125"/>
      <c r="G708" s="1125"/>
      <c r="H708" s="1125"/>
      <c r="I708" s="1125"/>
      <c r="J708" s="1125"/>
    </row>
    <row r="709" spans="1:10" x14ac:dyDescent="0.25">
      <c r="A709" s="1125"/>
      <c r="B709" s="1125"/>
      <c r="C709" s="1125"/>
      <c r="D709" s="1125"/>
      <c r="E709" s="1125"/>
      <c r="F709" s="1125"/>
      <c r="G709" s="1125"/>
      <c r="H709" s="1125"/>
      <c r="I709" s="1125"/>
      <c r="J709" s="1125"/>
    </row>
    <row r="710" spans="1:10" x14ac:dyDescent="0.25">
      <c r="A710" s="1125"/>
      <c r="B710" s="1125"/>
      <c r="C710" s="1125"/>
      <c r="D710" s="1125"/>
      <c r="E710" s="1125"/>
      <c r="F710" s="1125"/>
      <c r="G710" s="1125"/>
      <c r="H710" s="1125"/>
      <c r="I710" s="1125"/>
      <c r="J710" s="1125"/>
    </row>
    <row r="711" spans="1:10" x14ac:dyDescent="0.25">
      <c r="A711" s="1125"/>
      <c r="B711" s="1125"/>
      <c r="C711" s="1125"/>
      <c r="D711" s="1125"/>
      <c r="E711" s="1125"/>
      <c r="F711" s="1125"/>
      <c r="G711" s="1125"/>
      <c r="H711" s="1125"/>
      <c r="I711" s="1125"/>
      <c r="J711" s="1125"/>
    </row>
    <row r="712" spans="1:10" x14ac:dyDescent="0.25">
      <c r="A712" s="1125"/>
      <c r="B712" s="1125"/>
      <c r="C712" s="1125"/>
      <c r="D712" s="1125"/>
      <c r="E712" s="1125"/>
      <c r="F712" s="1125"/>
      <c r="G712" s="1125"/>
      <c r="H712" s="1125"/>
      <c r="I712" s="1125"/>
      <c r="J712" s="1125"/>
    </row>
    <row r="713" spans="1:10" x14ac:dyDescent="0.25">
      <c r="A713" s="1125"/>
      <c r="B713" s="1125"/>
      <c r="C713" s="1125"/>
      <c r="D713" s="1125"/>
      <c r="E713" s="1125"/>
      <c r="F713" s="1125"/>
      <c r="G713" s="1125"/>
      <c r="H713" s="1125"/>
      <c r="I713" s="1125"/>
      <c r="J713" s="1125"/>
    </row>
    <row r="714" spans="1:10" x14ac:dyDescent="0.25">
      <c r="A714" s="1125"/>
      <c r="B714" s="1125"/>
      <c r="C714" s="1125"/>
      <c r="D714" s="1125"/>
      <c r="E714" s="1125"/>
      <c r="F714" s="1125"/>
      <c r="G714" s="1125"/>
      <c r="H714" s="1125"/>
      <c r="I714" s="1125"/>
      <c r="J714" s="1125"/>
    </row>
    <row r="715" spans="1:10" x14ac:dyDescent="0.25">
      <c r="A715" s="1125"/>
      <c r="B715" s="1125"/>
      <c r="C715" s="1125"/>
      <c r="D715" s="1125"/>
      <c r="E715" s="1125"/>
      <c r="F715" s="1125"/>
      <c r="G715" s="1125"/>
      <c r="H715" s="1125"/>
      <c r="I715" s="1125"/>
      <c r="J715" s="1125"/>
    </row>
    <row r="716" spans="1:10" x14ac:dyDescent="0.25">
      <c r="A716" s="1125"/>
      <c r="B716" s="1125"/>
      <c r="C716" s="1125"/>
      <c r="D716" s="1125"/>
      <c r="E716" s="1125"/>
      <c r="F716" s="1125"/>
      <c r="G716" s="1125"/>
      <c r="H716" s="1125"/>
      <c r="I716" s="1125"/>
      <c r="J716" s="1125"/>
    </row>
    <row r="717" spans="1:10" x14ac:dyDescent="0.25">
      <c r="A717" s="1125"/>
      <c r="B717" s="1125"/>
      <c r="C717" s="1125"/>
      <c r="D717" s="1125"/>
      <c r="E717" s="1125"/>
      <c r="F717" s="1125"/>
      <c r="G717" s="1125"/>
      <c r="H717" s="1125"/>
      <c r="I717" s="1125"/>
      <c r="J717" s="1125"/>
    </row>
    <row r="718" spans="1:10" x14ac:dyDescent="0.25">
      <c r="A718" s="1125"/>
      <c r="B718" s="1125"/>
      <c r="C718" s="1125"/>
      <c r="D718" s="1125"/>
      <c r="E718" s="1125"/>
      <c r="F718" s="1125"/>
      <c r="G718" s="1125"/>
      <c r="H718" s="1125"/>
      <c r="I718" s="1125"/>
      <c r="J718" s="1125"/>
    </row>
    <row r="719" spans="1:10" x14ac:dyDescent="0.25">
      <c r="A719" s="1125"/>
      <c r="B719" s="1125"/>
      <c r="C719" s="1125"/>
      <c r="D719" s="1125"/>
      <c r="E719" s="1125"/>
      <c r="F719" s="1125"/>
      <c r="G719" s="1125"/>
      <c r="H719" s="1125"/>
      <c r="I719" s="1125"/>
      <c r="J719" s="1125"/>
    </row>
    <row r="720" spans="1:10" x14ac:dyDescent="0.25">
      <c r="A720" s="1125"/>
      <c r="B720" s="1125"/>
      <c r="C720" s="1125"/>
      <c r="D720" s="1125"/>
      <c r="E720" s="1125"/>
      <c r="F720" s="1125"/>
      <c r="G720" s="1125"/>
      <c r="H720" s="1125"/>
      <c r="I720" s="1125"/>
      <c r="J720" s="1125"/>
    </row>
    <row r="721" spans="1:10" x14ac:dyDescent="0.25">
      <c r="A721" s="1125"/>
      <c r="B721" s="1125"/>
      <c r="C721" s="1125"/>
      <c r="D721" s="1125"/>
      <c r="E721" s="1125"/>
      <c r="F721" s="1125"/>
      <c r="G721" s="1125"/>
      <c r="H721" s="1125"/>
      <c r="I721" s="1125"/>
      <c r="J721" s="1125"/>
    </row>
    <row r="722" spans="1:10" x14ac:dyDescent="0.25">
      <c r="A722" s="1125"/>
      <c r="B722" s="1125"/>
      <c r="C722" s="1125"/>
      <c r="D722" s="1125"/>
      <c r="E722" s="1125"/>
      <c r="F722" s="1125"/>
      <c r="G722" s="1125"/>
      <c r="H722" s="1125"/>
      <c r="I722" s="1125"/>
      <c r="J722" s="1125"/>
    </row>
    <row r="723" spans="1:10" x14ac:dyDescent="0.25">
      <c r="A723" s="1125"/>
      <c r="B723" s="1125"/>
      <c r="C723" s="1125"/>
      <c r="D723" s="1125"/>
      <c r="E723" s="1125"/>
      <c r="F723" s="1125"/>
      <c r="G723" s="1125"/>
      <c r="H723" s="1125"/>
      <c r="I723" s="1125"/>
      <c r="J723" s="1125"/>
    </row>
    <row r="724" spans="1:10" x14ac:dyDescent="0.25">
      <c r="A724" s="1125"/>
      <c r="B724" s="1125"/>
      <c r="C724" s="1125"/>
      <c r="D724" s="1125"/>
      <c r="E724" s="1125"/>
      <c r="F724" s="1125"/>
      <c r="G724" s="1125"/>
      <c r="H724" s="1125"/>
      <c r="I724" s="1125"/>
      <c r="J724" s="1125"/>
    </row>
    <row r="725" spans="1:10" x14ac:dyDescent="0.25">
      <c r="A725" s="1125"/>
      <c r="B725" s="1125"/>
      <c r="C725" s="1125"/>
      <c r="D725" s="1125"/>
      <c r="E725" s="1125"/>
      <c r="F725" s="1125"/>
      <c r="G725" s="1125"/>
      <c r="H725" s="1125"/>
      <c r="I725" s="1125"/>
      <c r="J725" s="1125"/>
    </row>
    <row r="726" spans="1:10" x14ac:dyDescent="0.25">
      <c r="A726" s="1125"/>
      <c r="B726" s="1125"/>
      <c r="C726" s="1125"/>
      <c r="D726" s="1125"/>
      <c r="E726" s="1125"/>
      <c r="F726" s="1125"/>
      <c r="G726" s="1125"/>
      <c r="H726" s="1125"/>
      <c r="I726" s="1125"/>
      <c r="J726" s="1125"/>
    </row>
    <row r="727" spans="1:10" x14ac:dyDescent="0.25">
      <c r="A727" s="1125"/>
      <c r="B727" s="1125"/>
      <c r="C727" s="1125"/>
      <c r="D727" s="1125"/>
      <c r="E727" s="1125"/>
      <c r="F727" s="1125"/>
      <c r="G727" s="1125"/>
      <c r="H727" s="1125"/>
      <c r="I727" s="1125"/>
      <c r="J727" s="1125"/>
    </row>
    <row r="728" spans="1:10" x14ac:dyDescent="0.25">
      <c r="A728" s="1125"/>
      <c r="B728" s="1125"/>
      <c r="C728" s="1125"/>
      <c r="D728" s="1125"/>
      <c r="E728" s="1125"/>
      <c r="F728" s="1125"/>
      <c r="G728" s="1125"/>
      <c r="H728" s="1125"/>
      <c r="I728" s="1125"/>
      <c r="J728" s="1125"/>
    </row>
    <row r="729" spans="1:10" x14ac:dyDescent="0.25">
      <c r="A729" s="1125"/>
      <c r="B729" s="1125"/>
      <c r="C729" s="1125"/>
      <c r="D729" s="1125"/>
      <c r="E729" s="1125"/>
      <c r="F729" s="1125"/>
      <c r="G729" s="1125"/>
      <c r="H729" s="1125"/>
      <c r="I729" s="1125"/>
      <c r="J729" s="1125"/>
    </row>
    <row r="730" spans="1:10" x14ac:dyDescent="0.25">
      <c r="A730" s="1125"/>
      <c r="B730" s="1125"/>
      <c r="C730" s="1125"/>
      <c r="D730" s="1125"/>
      <c r="E730" s="1125"/>
      <c r="F730" s="1125"/>
      <c r="G730" s="1125"/>
      <c r="H730" s="1125"/>
      <c r="I730" s="1125"/>
      <c r="J730" s="1125"/>
    </row>
    <row r="731" spans="1:10" x14ac:dyDescent="0.25">
      <c r="A731" s="1125"/>
      <c r="B731" s="1125"/>
      <c r="C731" s="1125"/>
      <c r="D731" s="1125"/>
      <c r="E731" s="1125"/>
      <c r="F731" s="1125"/>
      <c r="G731" s="1125"/>
      <c r="H731" s="1125"/>
      <c r="I731" s="1125"/>
      <c r="J731" s="1125"/>
    </row>
    <row r="732" spans="1:10" x14ac:dyDescent="0.25">
      <c r="A732" s="1125"/>
      <c r="B732" s="1125"/>
      <c r="C732" s="1125"/>
      <c r="D732" s="1125"/>
      <c r="E732" s="1125"/>
      <c r="F732" s="1125"/>
      <c r="G732" s="1125"/>
      <c r="H732" s="1125"/>
      <c r="I732" s="1125"/>
      <c r="J732" s="1125"/>
    </row>
    <row r="733" spans="1:10" x14ac:dyDescent="0.25">
      <c r="A733" s="1125"/>
      <c r="B733" s="1125"/>
      <c r="C733" s="1125"/>
      <c r="D733" s="1125"/>
      <c r="E733" s="1125"/>
      <c r="F733" s="1125"/>
      <c r="G733" s="1125"/>
      <c r="H733" s="1125"/>
      <c r="I733" s="1125"/>
      <c r="J733" s="1125"/>
    </row>
    <row r="734" spans="1:10" x14ac:dyDescent="0.25">
      <c r="A734" s="1125"/>
      <c r="B734" s="1125"/>
      <c r="C734" s="1125"/>
      <c r="D734" s="1125"/>
      <c r="E734" s="1125"/>
      <c r="F734" s="1125"/>
      <c r="G734" s="1125"/>
      <c r="H734" s="1125"/>
      <c r="I734" s="1125"/>
      <c r="J734" s="1125"/>
    </row>
    <row r="735" spans="1:10" x14ac:dyDescent="0.25">
      <c r="A735" s="1125"/>
      <c r="B735" s="1125"/>
      <c r="C735" s="1125"/>
      <c r="D735" s="1125"/>
      <c r="E735" s="1125"/>
      <c r="F735" s="1125"/>
      <c r="G735" s="1125"/>
      <c r="H735" s="1125"/>
      <c r="I735" s="1125"/>
      <c r="J735" s="1125"/>
    </row>
    <row r="736" spans="1:10" x14ac:dyDescent="0.25">
      <c r="A736" s="1125"/>
      <c r="B736" s="1125"/>
      <c r="C736" s="1125"/>
      <c r="D736" s="1125"/>
      <c r="E736" s="1125"/>
      <c r="F736" s="1125"/>
      <c r="G736" s="1125"/>
      <c r="H736" s="1125"/>
      <c r="I736" s="1125"/>
      <c r="J736" s="1125"/>
    </row>
    <row r="737" spans="1:10" x14ac:dyDescent="0.25">
      <c r="A737" s="1125"/>
      <c r="B737" s="1125"/>
      <c r="C737" s="1125"/>
      <c r="D737" s="1125"/>
      <c r="E737" s="1125"/>
      <c r="F737" s="1125"/>
      <c r="G737" s="1125"/>
      <c r="H737" s="1125"/>
      <c r="I737" s="1125"/>
      <c r="J737" s="1125"/>
    </row>
    <row r="738" spans="1:10" x14ac:dyDescent="0.25">
      <c r="A738" s="1125"/>
      <c r="B738" s="1125"/>
      <c r="C738" s="1125"/>
      <c r="D738" s="1125"/>
      <c r="E738" s="1125"/>
      <c r="F738" s="1125"/>
      <c r="G738" s="1125"/>
      <c r="H738" s="1125"/>
      <c r="I738" s="1125"/>
      <c r="J738" s="1125"/>
    </row>
    <row r="739" spans="1:10" x14ac:dyDescent="0.25">
      <c r="A739" s="1125"/>
      <c r="B739" s="1125"/>
      <c r="C739" s="1125"/>
      <c r="D739" s="1125"/>
      <c r="E739" s="1125"/>
      <c r="F739" s="1125"/>
      <c r="G739" s="1125"/>
      <c r="H739" s="1125"/>
      <c r="I739" s="1125"/>
      <c r="J739" s="1125"/>
    </row>
    <row r="740" spans="1:10" x14ac:dyDescent="0.25">
      <c r="A740" s="1125"/>
      <c r="B740" s="1125"/>
      <c r="C740" s="1125"/>
      <c r="D740" s="1125"/>
      <c r="E740" s="1125"/>
      <c r="F740" s="1125"/>
      <c r="G740" s="1125"/>
      <c r="H740" s="1125"/>
      <c r="I740" s="1125"/>
      <c r="J740" s="1125"/>
    </row>
    <row r="741" spans="1:10" x14ac:dyDescent="0.25">
      <c r="A741" s="1125"/>
      <c r="B741" s="1125"/>
      <c r="C741" s="1125"/>
      <c r="D741" s="1125"/>
      <c r="E741" s="1125"/>
      <c r="F741" s="1125"/>
      <c r="G741" s="1125"/>
      <c r="H741" s="1125"/>
      <c r="I741" s="1125"/>
      <c r="J741" s="1125"/>
    </row>
    <row r="742" spans="1:10" x14ac:dyDescent="0.25">
      <c r="A742" s="1125"/>
      <c r="B742" s="1125"/>
      <c r="C742" s="1125"/>
      <c r="D742" s="1125"/>
      <c r="E742" s="1125"/>
      <c r="F742" s="1125"/>
      <c r="G742" s="1125"/>
      <c r="H742" s="1125"/>
      <c r="I742" s="1125"/>
      <c r="J742" s="1125"/>
    </row>
    <row r="743" spans="1:10" x14ac:dyDescent="0.25">
      <c r="A743" s="1125"/>
      <c r="B743" s="1125"/>
      <c r="C743" s="1125"/>
      <c r="D743" s="1125"/>
      <c r="E743" s="1125"/>
      <c r="F743" s="1125"/>
      <c r="G743" s="1125"/>
      <c r="H743" s="1125"/>
      <c r="I743" s="1125"/>
      <c r="J743" s="1125"/>
    </row>
    <row r="744" spans="1:10" x14ac:dyDescent="0.25">
      <c r="A744" s="1125"/>
      <c r="B744" s="1125"/>
      <c r="C744" s="1125"/>
      <c r="D744" s="1125"/>
      <c r="E744" s="1125"/>
      <c r="F744" s="1125"/>
      <c r="G744" s="1125"/>
      <c r="H744" s="1125"/>
      <c r="I744" s="1125"/>
      <c r="J744" s="1125"/>
    </row>
    <row r="745" spans="1:10" x14ac:dyDescent="0.25">
      <c r="A745" s="1125"/>
      <c r="B745" s="1125"/>
      <c r="C745" s="1125"/>
      <c r="D745" s="1125"/>
      <c r="E745" s="1125"/>
      <c r="F745" s="1125"/>
      <c r="G745" s="1125"/>
      <c r="H745" s="1125"/>
      <c r="I745" s="1125"/>
      <c r="J745" s="1125"/>
    </row>
    <row r="746" spans="1:10" x14ac:dyDescent="0.25">
      <c r="A746" s="1125"/>
      <c r="B746" s="1125"/>
      <c r="C746" s="1125"/>
      <c r="D746" s="1125"/>
      <c r="E746" s="1125"/>
      <c r="F746" s="1125"/>
      <c r="G746" s="1125"/>
      <c r="H746" s="1125"/>
      <c r="I746" s="1125"/>
      <c r="J746" s="1125"/>
    </row>
    <row r="747" spans="1:10" x14ac:dyDescent="0.25">
      <c r="A747" s="1125"/>
      <c r="B747" s="1125"/>
      <c r="C747" s="1125"/>
      <c r="D747" s="1125"/>
      <c r="E747" s="1125"/>
      <c r="F747" s="1125"/>
      <c r="G747" s="1125"/>
      <c r="H747" s="1125"/>
      <c r="I747" s="1125"/>
      <c r="J747" s="1125"/>
    </row>
    <row r="748" spans="1:10" x14ac:dyDescent="0.25">
      <c r="A748" s="1125"/>
      <c r="B748" s="1125"/>
      <c r="C748" s="1125"/>
      <c r="D748" s="1125"/>
      <c r="E748" s="1125"/>
      <c r="F748" s="1125"/>
      <c r="G748" s="1125"/>
      <c r="H748" s="1125"/>
      <c r="I748" s="1125"/>
      <c r="J748" s="1125"/>
    </row>
    <row r="749" spans="1:10" x14ac:dyDescent="0.25">
      <c r="A749" s="1125"/>
      <c r="B749" s="1125"/>
      <c r="C749" s="1125"/>
      <c r="D749" s="1125"/>
      <c r="E749" s="1125"/>
      <c r="F749" s="1125"/>
      <c r="G749" s="1125"/>
      <c r="H749" s="1125"/>
      <c r="I749" s="1125"/>
      <c r="J749" s="1125"/>
    </row>
    <row r="750" spans="1:10" x14ac:dyDescent="0.25">
      <c r="A750" s="1125"/>
      <c r="B750" s="1125"/>
      <c r="C750" s="1125"/>
      <c r="D750" s="1125"/>
      <c r="E750" s="1125"/>
      <c r="F750" s="1125"/>
      <c r="G750" s="1125"/>
      <c r="H750" s="1125"/>
      <c r="I750" s="1125"/>
      <c r="J750" s="1125"/>
    </row>
    <row r="751" spans="1:10" x14ac:dyDescent="0.25">
      <c r="A751" s="1125"/>
      <c r="B751" s="1125"/>
      <c r="C751" s="1125"/>
      <c r="D751" s="1125"/>
      <c r="E751" s="1125"/>
      <c r="F751" s="1125"/>
      <c r="G751" s="1125"/>
      <c r="H751" s="1125"/>
      <c r="I751" s="1125"/>
      <c r="J751" s="1125"/>
    </row>
    <row r="752" spans="1:10" x14ac:dyDescent="0.25">
      <c r="A752" s="1125"/>
      <c r="B752" s="1125"/>
      <c r="C752" s="1125"/>
      <c r="D752" s="1125"/>
      <c r="E752" s="1125"/>
      <c r="F752" s="1125"/>
      <c r="G752" s="1125"/>
      <c r="H752" s="1125"/>
      <c r="I752" s="1125"/>
      <c r="J752" s="1125"/>
    </row>
    <row r="753" spans="1:10" x14ac:dyDescent="0.25">
      <c r="A753" s="1125"/>
      <c r="B753" s="1125"/>
      <c r="C753" s="1125"/>
      <c r="D753" s="1125"/>
      <c r="E753" s="1125"/>
      <c r="F753" s="1125"/>
      <c r="G753" s="1125"/>
      <c r="H753" s="1125"/>
      <c r="I753" s="1125"/>
      <c r="J753" s="1125"/>
    </row>
    <row r="754" spans="1:10" x14ac:dyDescent="0.25">
      <c r="A754" s="1125"/>
      <c r="B754" s="1125"/>
      <c r="C754" s="1125"/>
      <c r="D754" s="1125"/>
      <c r="E754" s="1125"/>
      <c r="F754" s="1125"/>
      <c r="G754" s="1125"/>
      <c r="H754" s="1125"/>
      <c r="I754" s="1125"/>
      <c r="J754" s="1125"/>
    </row>
    <row r="755" spans="1:10" x14ac:dyDescent="0.25">
      <c r="A755" s="1125"/>
      <c r="B755" s="1125"/>
      <c r="C755" s="1125"/>
      <c r="D755" s="1125"/>
      <c r="E755" s="1125"/>
      <c r="F755" s="1125"/>
      <c r="G755" s="1125"/>
      <c r="H755" s="1125"/>
      <c r="I755" s="1125"/>
      <c r="J755" s="1125"/>
    </row>
    <row r="756" spans="1:10" x14ac:dyDescent="0.25">
      <c r="A756" s="1125"/>
      <c r="B756" s="1125"/>
      <c r="C756" s="1125"/>
      <c r="D756" s="1125"/>
      <c r="E756" s="1125"/>
      <c r="F756" s="1125"/>
      <c r="G756" s="1125"/>
      <c r="H756" s="1125"/>
      <c r="I756" s="1125"/>
      <c r="J756" s="1125"/>
    </row>
    <row r="757" spans="1:10" x14ac:dyDescent="0.25">
      <c r="A757" s="1125"/>
      <c r="B757" s="1125"/>
      <c r="C757" s="1125"/>
      <c r="D757" s="1125"/>
      <c r="E757" s="1125"/>
      <c r="F757" s="1125"/>
      <c r="G757" s="1125"/>
      <c r="H757" s="1125"/>
      <c r="I757" s="1125"/>
      <c r="J757" s="1125"/>
    </row>
    <row r="758" spans="1:10" x14ac:dyDescent="0.25">
      <c r="A758" s="1125"/>
      <c r="B758" s="1125"/>
      <c r="C758" s="1125"/>
      <c r="D758" s="1125"/>
      <c r="E758" s="1125"/>
      <c r="F758" s="1125"/>
      <c r="G758" s="1125"/>
      <c r="H758" s="1125"/>
      <c r="I758" s="1125"/>
      <c r="J758" s="1125"/>
    </row>
    <row r="759" spans="1:10" x14ac:dyDescent="0.25">
      <c r="A759" s="1125"/>
      <c r="B759" s="1125"/>
      <c r="C759" s="1125"/>
      <c r="D759" s="1125"/>
      <c r="E759" s="1125"/>
      <c r="F759" s="1125"/>
      <c r="G759" s="1125"/>
      <c r="H759" s="1125"/>
      <c r="I759" s="1125"/>
      <c r="J759" s="1125"/>
    </row>
    <row r="760" spans="1:10" x14ac:dyDescent="0.25">
      <c r="A760" s="1125"/>
      <c r="B760" s="1125"/>
      <c r="C760" s="1125"/>
      <c r="D760" s="1125"/>
      <c r="E760" s="1125"/>
      <c r="F760" s="1125"/>
      <c r="G760" s="1125"/>
      <c r="H760" s="1125"/>
      <c r="I760" s="1125"/>
      <c r="J760" s="1125"/>
    </row>
    <row r="761" spans="1:10" x14ac:dyDescent="0.25">
      <c r="A761" s="1125"/>
      <c r="B761" s="1125"/>
      <c r="C761" s="1125"/>
      <c r="D761" s="1125"/>
      <c r="E761" s="1125"/>
      <c r="F761" s="1125"/>
      <c r="G761" s="1125"/>
      <c r="H761" s="1125"/>
      <c r="I761" s="1125"/>
      <c r="J761" s="1125"/>
    </row>
    <row r="762" spans="1:10" x14ac:dyDescent="0.25">
      <c r="A762" s="1125"/>
      <c r="B762" s="1125"/>
      <c r="C762" s="1125"/>
      <c r="D762" s="1125"/>
      <c r="E762" s="1125"/>
      <c r="F762" s="1125"/>
      <c r="G762" s="1125"/>
      <c r="H762" s="1125"/>
      <c r="I762" s="1125"/>
      <c r="J762" s="1125"/>
    </row>
    <row r="763" spans="1:10" x14ac:dyDescent="0.25">
      <c r="A763" s="1125"/>
      <c r="B763" s="1125"/>
      <c r="C763" s="1125"/>
      <c r="D763" s="1125"/>
      <c r="E763" s="1125"/>
      <c r="F763" s="1125"/>
      <c r="G763" s="1125"/>
      <c r="H763" s="1125"/>
      <c r="I763" s="1125"/>
      <c r="J763" s="1125"/>
    </row>
    <row r="764" spans="1:10" x14ac:dyDescent="0.25">
      <c r="A764" s="1125"/>
      <c r="B764" s="1125"/>
      <c r="C764" s="1125"/>
      <c r="D764" s="1125"/>
      <c r="E764" s="1125"/>
      <c r="F764" s="1125"/>
      <c r="G764" s="1125"/>
      <c r="H764" s="1125"/>
      <c r="I764" s="1125"/>
      <c r="J764" s="1125"/>
    </row>
    <row r="765" spans="1:10" x14ac:dyDescent="0.25">
      <c r="A765" s="1125"/>
      <c r="B765" s="1125"/>
      <c r="C765" s="1125"/>
      <c r="D765" s="1125"/>
      <c r="E765" s="1125"/>
      <c r="F765" s="1125"/>
      <c r="G765" s="1125"/>
      <c r="H765" s="1125"/>
      <c r="I765" s="1125"/>
      <c r="J765" s="1125"/>
    </row>
    <row r="766" spans="1:10" x14ac:dyDescent="0.25">
      <c r="A766" s="1125"/>
      <c r="B766" s="1125"/>
      <c r="C766" s="1125"/>
      <c r="D766" s="1125"/>
      <c r="E766" s="1125"/>
      <c r="F766" s="1125"/>
      <c r="G766" s="1125"/>
      <c r="H766" s="1125"/>
      <c r="I766" s="1125"/>
      <c r="J766" s="1125"/>
    </row>
    <row r="767" spans="1:10" x14ac:dyDescent="0.25">
      <c r="A767" s="1125"/>
      <c r="B767" s="1125"/>
      <c r="C767" s="1125"/>
      <c r="D767" s="1125"/>
      <c r="E767" s="1125"/>
      <c r="F767" s="1125"/>
      <c r="G767" s="1125"/>
      <c r="H767" s="1125"/>
      <c r="I767" s="1125"/>
      <c r="J767" s="1125"/>
    </row>
    <row r="768" spans="1:10" x14ac:dyDescent="0.25">
      <c r="A768" s="1125"/>
      <c r="B768" s="1125"/>
      <c r="C768" s="1125"/>
      <c r="D768" s="1125"/>
      <c r="E768" s="1125"/>
      <c r="F768" s="1125"/>
      <c r="G768" s="1125"/>
      <c r="H768" s="1125"/>
      <c r="I768" s="1125"/>
      <c r="J768" s="1125"/>
    </row>
    <row r="769" spans="1:10" x14ac:dyDescent="0.25">
      <c r="A769" s="1125"/>
      <c r="B769" s="1125"/>
      <c r="C769" s="1125"/>
      <c r="D769" s="1125"/>
      <c r="E769" s="1125"/>
      <c r="F769" s="1125"/>
      <c r="G769" s="1125"/>
      <c r="H769" s="1125"/>
      <c r="I769" s="1125"/>
      <c r="J769" s="1125"/>
    </row>
    <row r="770" spans="1:10" x14ac:dyDescent="0.25">
      <c r="A770" s="1125"/>
      <c r="B770" s="1125"/>
      <c r="C770" s="1125"/>
      <c r="D770" s="1125"/>
      <c r="E770" s="1125"/>
      <c r="F770" s="1125"/>
      <c r="G770" s="1125"/>
      <c r="H770" s="1125"/>
      <c r="I770" s="1125"/>
      <c r="J770" s="1125"/>
    </row>
    <row r="771" spans="1:10" x14ac:dyDescent="0.25">
      <c r="A771" s="1125"/>
      <c r="B771" s="1125"/>
      <c r="C771" s="1125"/>
      <c r="D771" s="1125"/>
      <c r="E771" s="1125"/>
      <c r="F771" s="1125"/>
      <c r="G771" s="1125"/>
      <c r="H771" s="1125"/>
      <c r="I771" s="1125"/>
      <c r="J771" s="1125"/>
    </row>
    <row r="772" spans="1:10" x14ac:dyDescent="0.25">
      <c r="A772" s="1125"/>
      <c r="B772" s="1125"/>
      <c r="C772" s="1125"/>
      <c r="D772" s="1125"/>
      <c r="E772" s="1125"/>
      <c r="F772" s="1125"/>
      <c r="G772" s="1125"/>
      <c r="H772" s="1125"/>
      <c r="I772" s="1125"/>
      <c r="J772" s="1125"/>
    </row>
    <row r="773" spans="1:10" x14ac:dyDescent="0.25">
      <c r="A773" s="1125"/>
      <c r="B773" s="1125"/>
      <c r="C773" s="1125"/>
      <c r="D773" s="1125"/>
      <c r="E773" s="1125"/>
      <c r="F773" s="1125"/>
      <c r="G773" s="1125"/>
      <c r="H773" s="1125"/>
      <c r="I773" s="1125"/>
      <c r="J773" s="1125"/>
    </row>
    <row r="774" spans="1:10" x14ac:dyDescent="0.25">
      <c r="A774" s="1125"/>
      <c r="B774" s="1125"/>
      <c r="C774" s="1125"/>
      <c r="D774" s="1125"/>
      <c r="E774" s="1125"/>
      <c r="F774" s="1125"/>
      <c r="G774" s="1125"/>
      <c r="H774" s="1125"/>
      <c r="I774" s="1125"/>
      <c r="J774" s="1125"/>
    </row>
    <row r="775" spans="1:10" x14ac:dyDescent="0.25">
      <c r="A775" s="1125"/>
      <c r="B775" s="1125"/>
      <c r="C775" s="1125"/>
      <c r="D775" s="1125"/>
      <c r="E775" s="1125"/>
      <c r="F775" s="1125"/>
      <c r="G775" s="1125"/>
      <c r="H775" s="1125"/>
      <c r="I775" s="1125"/>
      <c r="J775" s="1125"/>
    </row>
    <row r="776" spans="1:10" x14ac:dyDescent="0.25">
      <c r="A776" s="1125"/>
      <c r="B776" s="1125"/>
      <c r="C776" s="1125"/>
      <c r="D776" s="1125"/>
      <c r="E776" s="1125"/>
      <c r="F776" s="1125"/>
      <c r="G776" s="1125"/>
      <c r="H776" s="1125"/>
      <c r="I776" s="1125"/>
      <c r="J776" s="1125"/>
    </row>
    <row r="777" spans="1:10" x14ac:dyDescent="0.25">
      <c r="A777" s="1125"/>
      <c r="B777" s="1125"/>
      <c r="C777" s="1125"/>
      <c r="D777" s="1125"/>
      <c r="E777" s="1125"/>
      <c r="F777" s="1125"/>
      <c r="G777" s="1125"/>
      <c r="H777" s="1125"/>
      <c r="I777" s="1125"/>
      <c r="J777" s="1125"/>
    </row>
    <row r="778" spans="1:10" x14ac:dyDescent="0.25">
      <c r="A778" s="1125"/>
      <c r="B778" s="1125"/>
      <c r="C778" s="1125"/>
      <c r="D778" s="1125"/>
      <c r="E778" s="1125"/>
      <c r="F778" s="1125"/>
      <c r="G778" s="1125"/>
      <c r="H778" s="1125"/>
      <c r="I778" s="1125"/>
      <c r="J778" s="1125"/>
    </row>
    <row r="779" spans="1:10" x14ac:dyDescent="0.25">
      <c r="A779" s="1125"/>
      <c r="B779" s="1125"/>
      <c r="C779" s="1125"/>
      <c r="D779" s="1125"/>
      <c r="E779" s="1125"/>
      <c r="F779" s="1125"/>
      <c r="G779" s="1125"/>
      <c r="H779" s="1125"/>
      <c r="I779" s="1125"/>
      <c r="J779" s="1125"/>
    </row>
    <row r="780" spans="1:10" x14ac:dyDescent="0.25">
      <c r="A780" s="1125"/>
      <c r="B780" s="1125"/>
      <c r="C780" s="1125"/>
      <c r="D780" s="1125"/>
      <c r="E780" s="1125"/>
      <c r="F780" s="1125"/>
      <c r="G780" s="1125"/>
      <c r="H780" s="1125"/>
      <c r="I780" s="1125"/>
      <c r="J780" s="1125"/>
    </row>
    <row r="781" spans="1:10" x14ac:dyDescent="0.25">
      <c r="A781" s="1125"/>
      <c r="B781" s="1125"/>
      <c r="C781" s="1125"/>
      <c r="D781" s="1125"/>
      <c r="E781" s="1125"/>
      <c r="F781" s="1125"/>
      <c r="G781" s="1125"/>
      <c r="H781" s="1125"/>
      <c r="I781" s="1125"/>
      <c r="J781" s="1125"/>
    </row>
    <row r="782" spans="1:10" x14ac:dyDescent="0.25">
      <c r="A782" s="1125"/>
      <c r="B782" s="1125"/>
      <c r="C782" s="1125"/>
      <c r="D782" s="1125"/>
      <c r="E782" s="1125"/>
      <c r="F782" s="1125"/>
      <c r="G782" s="1125"/>
      <c r="H782" s="1125"/>
      <c r="I782" s="1125"/>
      <c r="J782" s="1125"/>
    </row>
    <row r="783" spans="1:10" x14ac:dyDescent="0.25">
      <c r="A783" s="1125"/>
      <c r="B783" s="1125"/>
      <c r="C783" s="1125"/>
      <c r="D783" s="1125"/>
      <c r="E783" s="1125"/>
      <c r="F783" s="1125"/>
      <c r="G783" s="1125"/>
      <c r="H783" s="1125"/>
      <c r="I783" s="1125"/>
      <c r="J783" s="1125"/>
    </row>
    <row r="784" spans="1:10" x14ac:dyDescent="0.25">
      <c r="A784" s="1125"/>
      <c r="B784" s="1125"/>
      <c r="C784" s="1125"/>
      <c r="D784" s="1125"/>
      <c r="E784" s="1125"/>
      <c r="F784" s="1125"/>
      <c r="G784" s="1125"/>
      <c r="H784" s="1125"/>
      <c r="I784" s="1125"/>
      <c r="J784" s="1125"/>
    </row>
    <row r="785" spans="1:10" x14ac:dyDescent="0.25">
      <c r="A785" s="1125"/>
      <c r="B785" s="1125"/>
      <c r="C785" s="1125"/>
      <c r="D785" s="1125"/>
      <c r="E785" s="1125"/>
      <c r="F785" s="1125"/>
      <c r="G785" s="1125"/>
      <c r="H785" s="1125"/>
      <c r="I785" s="1125"/>
      <c r="J785" s="1125"/>
    </row>
    <row r="786" spans="1:10" x14ac:dyDescent="0.25">
      <c r="A786" s="1125"/>
      <c r="B786" s="1125"/>
      <c r="C786" s="1125"/>
      <c r="D786" s="1125"/>
      <c r="E786" s="1125"/>
      <c r="F786" s="1125"/>
      <c r="G786" s="1125"/>
      <c r="H786" s="1125"/>
      <c r="I786" s="1125"/>
      <c r="J786" s="1125"/>
    </row>
    <row r="787" spans="1:10" x14ac:dyDescent="0.25">
      <c r="A787" s="1125"/>
      <c r="B787" s="1125"/>
      <c r="C787" s="1125"/>
      <c r="D787" s="1125"/>
      <c r="E787" s="1125"/>
      <c r="F787" s="1125"/>
      <c r="G787" s="1125"/>
      <c r="H787" s="1125"/>
      <c r="I787" s="1125"/>
      <c r="J787" s="1125"/>
    </row>
    <row r="788" spans="1:10" x14ac:dyDescent="0.25">
      <c r="A788" s="1125"/>
      <c r="B788" s="1125"/>
      <c r="C788" s="1125"/>
      <c r="D788" s="1125"/>
      <c r="E788" s="1125"/>
      <c r="F788" s="1125"/>
      <c r="G788" s="1125"/>
      <c r="H788" s="1125"/>
      <c r="I788" s="1125"/>
      <c r="J788" s="1125"/>
    </row>
    <row r="789" spans="1:10" x14ac:dyDescent="0.25">
      <c r="A789" s="1125"/>
      <c r="B789" s="1125"/>
      <c r="C789" s="1125"/>
      <c r="D789" s="1125"/>
      <c r="E789" s="1125"/>
      <c r="F789" s="1125"/>
      <c r="G789" s="1125"/>
      <c r="H789" s="1125"/>
      <c r="I789" s="1125"/>
      <c r="J789" s="1125"/>
    </row>
    <row r="790" spans="1:10" x14ac:dyDescent="0.25">
      <c r="A790" s="1125"/>
      <c r="B790" s="1125"/>
      <c r="C790" s="1125"/>
      <c r="D790" s="1125"/>
      <c r="E790" s="1125"/>
      <c r="F790" s="1125"/>
      <c r="G790" s="1125"/>
      <c r="H790" s="1125"/>
      <c r="I790" s="1125"/>
      <c r="J790" s="1125"/>
    </row>
    <row r="791" spans="1:10" x14ac:dyDescent="0.25">
      <c r="A791" s="1125"/>
      <c r="B791" s="1125"/>
      <c r="C791" s="1125"/>
      <c r="D791" s="1125"/>
      <c r="E791" s="1125"/>
      <c r="F791" s="1125"/>
      <c r="G791" s="1125"/>
      <c r="H791" s="1125"/>
      <c r="I791" s="1125"/>
      <c r="J791" s="1125"/>
    </row>
    <row r="792" spans="1:10" x14ac:dyDescent="0.25">
      <c r="A792" s="1125"/>
      <c r="B792" s="1125"/>
      <c r="C792" s="1125"/>
      <c r="D792" s="1125"/>
      <c r="E792" s="1125"/>
      <c r="F792" s="1125"/>
      <c r="G792" s="1125"/>
      <c r="H792" s="1125"/>
      <c r="I792" s="1125"/>
      <c r="J792" s="1125"/>
    </row>
    <row r="793" spans="1:10" x14ac:dyDescent="0.25">
      <c r="A793" s="1125"/>
      <c r="B793" s="1125"/>
      <c r="C793" s="1125"/>
      <c r="D793" s="1125"/>
      <c r="E793" s="1125"/>
      <c r="F793" s="1125"/>
      <c r="G793" s="1125"/>
      <c r="H793" s="1125"/>
      <c r="I793" s="1125"/>
      <c r="J793" s="1125"/>
    </row>
    <row r="794" spans="1:10" x14ac:dyDescent="0.25">
      <c r="A794" s="1125"/>
      <c r="B794" s="1125"/>
      <c r="C794" s="1125"/>
      <c r="D794" s="1125"/>
      <c r="E794" s="1125"/>
      <c r="F794" s="1125"/>
      <c r="G794" s="1125"/>
      <c r="H794" s="1125"/>
      <c r="I794" s="1125"/>
      <c r="J794" s="1125"/>
    </row>
    <row r="795" spans="1:10" x14ac:dyDescent="0.25">
      <c r="A795" s="1125"/>
      <c r="B795" s="1125"/>
      <c r="C795" s="1125"/>
      <c r="D795" s="1125"/>
      <c r="E795" s="1125"/>
      <c r="F795" s="1125"/>
      <c r="G795" s="1125"/>
      <c r="H795" s="1125"/>
      <c r="I795" s="1125"/>
      <c r="J795" s="1125"/>
    </row>
    <row r="796" spans="1:10" x14ac:dyDescent="0.25">
      <c r="A796" s="1125"/>
      <c r="B796" s="1125"/>
      <c r="C796" s="1125"/>
      <c r="D796" s="1125"/>
      <c r="E796" s="1125"/>
      <c r="F796" s="1125"/>
      <c r="G796" s="1125"/>
      <c r="H796" s="1125"/>
      <c r="I796" s="1125"/>
      <c r="J796" s="1125"/>
    </row>
    <row r="797" spans="1:10" x14ac:dyDescent="0.25">
      <c r="A797" s="1125"/>
      <c r="B797" s="1125"/>
      <c r="C797" s="1125"/>
      <c r="D797" s="1125"/>
      <c r="E797" s="1125"/>
      <c r="F797" s="1125"/>
      <c r="G797" s="1125"/>
      <c r="H797" s="1125"/>
      <c r="I797" s="1125"/>
      <c r="J797" s="1125"/>
    </row>
    <row r="798" spans="1:10" x14ac:dyDescent="0.25">
      <c r="A798" s="1125"/>
      <c r="B798" s="1125"/>
      <c r="C798" s="1125"/>
      <c r="D798" s="1125"/>
      <c r="E798" s="1125"/>
      <c r="F798" s="1125"/>
      <c r="G798" s="1125"/>
      <c r="H798" s="1125"/>
      <c r="I798" s="1125"/>
      <c r="J798" s="1125"/>
    </row>
    <row r="799" spans="1:10" x14ac:dyDescent="0.25">
      <c r="A799" s="1125"/>
      <c r="B799" s="1125"/>
      <c r="C799" s="1125"/>
      <c r="D799" s="1125"/>
      <c r="E799" s="1125"/>
      <c r="F799" s="1125"/>
      <c r="G799" s="1125"/>
      <c r="H799" s="1125"/>
      <c r="I799" s="1125"/>
      <c r="J799" s="1125"/>
    </row>
    <row r="800" spans="1:10" x14ac:dyDescent="0.25">
      <c r="A800" s="1125"/>
      <c r="B800" s="1125"/>
      <c r="C800" s="1125"/>
      <c r="D800" s="1125"/>
      <c r="E800" s="1125"/>
      <c r="F800" s="1125"/>
      <c r="G800" s="1125"/>
      <c r="H800" s="1125"/>
      <c r="I800" s="1125"/>
      <c r="J800" s="1125"/>
    </row>
    <row r="801" spans="1:10" x14ac:dyDescent="0.25">
      <c r="A801" s="1125"/>
      <c r="B801" s="1125"/>
      <c r="C801" s="1125"/>
      <c r="D801" s="1125"/>
      <c r="E801" s="1125"/>
      <c r="F801" s="1125"/>
      <c r="G801" s="1125"/>
      <c r="H801" s="1125"/>
      <c r="I801" s="1125"/>
      <c r="J801" s="1125"/>
    </row>
    <row r="802" spans="1:10" x14ac:dyDescent="0.25">
      <c r="A802" s="1125"/>
      <c r="B802" s="1125"/>
      <c r="C802" s="1125"/>
      <c r="D802" s="1125"/>
      <c r="E802" s="1125"/>
      <c r="F802" s="1125"/>
      <c r="G802" s="1125"/>
      <c r="H802" s="1125"/>
      <c r="I802" s="1125"/>
      <c r="J802" s="1125"/>
    </row>
    <row r="803" spans="1:10" x14ac:dyDescent="0.25">
      <c r="A803" s="1125"/>
      <c r="B803" s="1125"/>
      <c r="C803" s="1125"/>
      <c r="D803" s="1125"/>
      <c r="E803" s="1125"/>
      <c r="F803" s="1125"/>
      <c r="G803" s="1125"/>
      <c r="H803" s="1125"/>
      <c r="I803" s="1125"/>
      <c r="J803" s="1125"/>
    </row>
    <row r="804" spans="1:10" x14ac:dyDescent="0.25">
      <c r="A804" s="1125"/>
      <c r="B804" s="1125"/>
      <c r="C804" s="1125"/>
      <c r="D804" s="1125"/>
      <c r="E804" s="1125"/>
      <c r="F804" s="1125"/>
      <c r="G804" s="1125"/>
      <c r="H804" s="1125"/>
      <c r="I804" s="1125"/>
      <c r="J804" s="1125"/>
    </row>
    <row r="805" spans="1:10" x14ac:dyDescent="0.25">
      <c r="A805" s="1125"/>
      <c r="B805" s="1125"/>
      <c r="C805" s="1125"/>
      <c r="D805" s="1125"/>
      <c r="E805" s="1125"/>
      <c r="F805" s="1125"/>
      <c r="G805" s="1125"/>
      <c r="H805" s="1125"/>
      <c r="I805" s="1125"/>
      <c r="J805" s="1125"/>
    </row>
    <row r="806" spans="1:10" x14ac:dyDescent="0.25">
      <c r="A806" s="1125"/>
      <c r="B806" s="1125"/>
      <c r="C806" s="1125"/>
      <c r="D806" s="1125"/>
      <c r="E806" s="1125"/>
      <c r="F806" s="1125"/>
      <c r="G806" s="1125"/>
      <c r="H806" s="1125"/>
      <c r="I806" s="1125"/>
      <c r="J806" s="1125"/>
    </row>
    <row r="807" spans="1:10" x14ac:dyDescent="0.25">
      <c r="A807" s="1125"/>
      <c r="B807" s="1125"/>
      <c r="C807" s="1125"/>
      <c r="D807" s="1125"/>
      <c r="E807" s="1125"/>
      <c r="F807" s="1125"/>
      <c r="G807" s="1125"/>
      <c r="H807" s="1125"/>
      <c r="I807" s="1125"/>
      <c r="J807" s="1125"/>
    </row>
    <row r="808" spans="1:10" x14ac:dyDescent="0.25">
      <c r="A808" s="1125"/>
      <c r="B808" s="1125"/>
      <c r="C808" s="1125"/>
      <c r="D808" s="1125"/>
      <c r="E808" s="1125"/>
      <c r="F808" s="1125"/>
      <c r="G808" s="1125"/>
      <c r="H808" s="1125"/>
      <c r="I808" s="1125"/>
      <c r="J808" s="1125"/>
    </row>
    <row r="809" spans="1:10" x14ac:dyDescent="0.25">
      <c r="A809" s="1125"/>
      <c r="B809" s="1125"/>
      <c r="C809" s="1125"/>
      <c r="D809" s="1125"/>
      <c r="E809" s="1125"/>
      <c r="F809" s="1125"/>
      <c r="G809" s="1125"/>
      <c r="H809" s="1125"/>
      <c r="I809" s="1125"/>
      <c r="J809" s="1125"/>
    </row>
    <row r="810" spans="1:10" x14ac:dyDescent="0.25">
      <c r="A810" s="1125"/>
      <c r="B810" s="1125"/>
      <c r="C810" s="1125"/>
      <c r="D810" s="1125"/>
      <c r="E810" s="1125"/>
      <c r="F810" s="1125"/>
      <c r="G810" s="1125"/>
      <c r="H810" s="1125"/>
      <c r="I810" s="1125"/>
      <c r="J810" s="1125"/>
    </row>
    <row r="811" spans="1:10" x14ac:dyDescent="0.25">
      <c r="A811" s="1125"/>
      <c r="B811" s="1125"/>
      <c r="C811" s="1125"/>
      <c r="D811" s="1125"/>
      <c r="E811" s="1125"/>
      <c r="F811" s="1125"/>
      <c r="G811" s="1125"/>
      <c r="H811" s="1125"/>
      <c r="I811" s="1125"/>
      <c r="J811" s="1125"/>
    </row>
    <row r="812" spans="1:10" x14ac:dyDescent="0.25">
      <c r="A812" s="1125"/>
      <c r="B812" s="1125"/>
      <c r="C812" s="1125"/>
      <c r="D812" s="1125"/>
      <c r="E812" s="1125"/>
      <c r="F812" s="1125"/>
      <c r="G812" s="1125"/>
      <c r="H812" s="1125"/>
      <c r="I812" s="1125"/>
      <c r="J812" s="1125"/>
    </row>
    <row r="813" spans="1:10" x14ac:dyDescent="0.25">
      <c r="A813" s="1125"/>
      <c r="B813" s="1125"/>
      <c r="C813" s="1125"/>
      <c r="D813" s="1125"/>
      <c r="E813" s="1125"/>
      <c r="F813" s="1125"/>
      <c r="G813" s="1125"/>
      <c r="H813" s="1125"/>
      <c r="I813" s="1125"/>
      <c r="J813" s="1125"/>
    </row>
    <row r="814" spans="1:10" x14ac:dyDescent="0.25">
      <c r="A814" s="1125"/>
      <c r="B814" s="1125"/>
      <c r="C814" s="1125"/>
      <c r="D814" s="1125"/>
      <c r="E814" s="1125"/>
      <c r="F814" s="1125"/>
      <c r="G814" s="1125"/>
      <c r="H814" s="1125"/>
      <c r="I814" s="1125"/>
      <c r="J814" s="1125"/>
    </row>
    <row r="815" spans="1:10" x14ac:dyDescent="0.25">
      <c r="A815" s="1125"/>
      <c r="B815" s="1125"/>
      <c r="C815" s="1125"/>
      <c r="D815" s="1125"/>
      <c r="E815" s="1125"/>
      <c r="F815" s="1125"/>
      <c r="G815" s="1125"/>
      <c r="H815" s="1125"/>
      <c r="I815" s="1125"/>
      <c r="J815" s="1125"/>
    </row>
    <row r="816" spans="1:10" x14ac:dyDescent="0.25">
      <c r="A816" s="1125"/>
      <c r="B816" s="1125"/>
      <c r="C816" s="1125"/>
      <c r="D816" s="1125"/>
      <c r="E816" s="1125"/>
      <c r="F816" s="1125"/>
      <c r="G816" s="1125"/>
      <c r="H816" s="1125"/>
      <c r="I816" s="1125"/>
      <c r="J816" s="1125"/>
    </row>
    <row r="817" spans="1:10" x14ac:dyDescent="0.25">
      <c r="A817" s="1125"/>
      <c r="B817" s="1125"/>
      <c r="C817" s="1125"/>
      <c r="D817" s="1125"/>
      <c r="E817" s="1125"/>
      <c r="F817" s="1125"/>
      <c r="G817" s="1125"/>
      <c r="H817" s="1125"/>
      <c r="I817" s="1125"/>
      <c r="J817" s="1125"/>
    </row>
    <row r="818" spans="1:10" x14ac:dyDescent="0.25">
      <c r="A818" s="1125"/>
      <c r="B818" s="1125"/>
      <c r="C818" s="1125"/>
      <c r="D818" s="1125"/>
      <c r="E818" s="1125"/>
      <c r="F818" s="1125"/>
      <c r="G818" s="1125"/>
      <c r="H818" s="1125"/>
      <c r="I818" s="1125"/>
      <c r="J818" s="1125"/>
    </row>
    <row r="819" spans="1:10" x14ac:dyDescent="0.25">
      <c r="A819" s="1125"/>
      <c r="B819" s="1125"/>
      <c r="C819" s="1125"/>
      <c r="D819" s="1125"/>
      <c r="E819" s="1125"/>
      <c r="F819" s="1125"/>
      <c r="G819" s="1125"/>
      <c r="H819" s="1125"/>
      <c r="I819" s="1125"/>
      <c r="J819" s="1125"/>
    </row>
    <row r="820" spans="1:10" x14ac:dyDescent="0.25">
      <c r="A820" s="1125"/>
      <c r="B820" s="1125"/>
      <c r="C820" s="1125"/>
      <c r="D820" s="1125"/>
      <c r="E820" s="1125"/>
      <c r="F820" s="1125"/>
      <c r="G820" s="1125"/>
      <c r="H820" s="1125"/>
      <c r="I820" s="1125"/>
      <c r="J820" s="1125"/>
    </row>
    <row r="821" spans="1:10" x14ac:dyDescent="0.25">
      <c r="A821" s="1125"/>
      <c r="B821" s="1125"/>
      <c r="C821" s="1125"/>
      <c r="D821" s="1125"/>
      <c r="E821" s="1125"/>
      <c r="F821" s="1125"/>
      <c r="G821" s="1125"/>
      <c r="H821" s="1125"/>
      <c r="I821" s="1125"/>
      <c r="J821" s="1125"/>
    </row>
    <row r="822" spans="1:10" x14ac:dyDescent="0.25">
      <c r="A822" s="1125"/>
      <c r="B822" s="1125"/>
      <c r="C822" s="1125"/>
      <c r="D822" s="1125"/>
      <c r="E822" s="1125"/>
      <c r="F822" s="1125"/>
      <c r="G822" s="1125"/>
      <c r="H822" s="1125"/>
      <c r="I822" s="1125"/>
      <c r="J822" s="1125"/>
    </row>
    <row r="823" spans="1:10" x14ac:dyDescent="0.25">
      <c r="A823" s="1125"/>
      <c r="B823" s="1125"/>
      <c r="C823" s="1125"/>
      <c r="D823" s="1125"/>
      <c r="E823" s="1125"/>
      <c r="F823" s="1125"/>
      <c r="G823" s="1125"/>
      <c r="H823" s="1125"/>
      <c r="I823" s="1125"/>
      <c r="J823" s="1125"/>
    </row>
    <row r="824" spans="1:10" x14ac:dyDescent="0.25">
      <c r="A824" s="1125"/>
      <c r="B824" s="1125"/>
      <c r="C824" s="1125"/>
      <c r="D824" s="1125"/>
      <c r="E824" s="1125"/>
      <c r="F824" s="1125"/>
      <c r="G824" s="1125"/>
      <c r="H824" s="1125"/>
      <c r="I824" s="1125"/>
      <c r="J824" s="1125"/>
    </row>
    <row r="825" spans="1:10" x14ac:dyDescent="0.25">
      <c r="A825" s="1125"/>
      <c r="B825" s="1125"/>
      <c r="C825" s="1125"/>
      <c r="D825" s="1125"/>
      <c r="E825" s="1125"/>
      <c r="F825" s="1125"/>
      <c r="G825" s="1125"/>
      <c r="H825" s="1125"/>
      <c r="I825" s="1125"/>
      <c r="J825" s="1125"/>
    </row>
    <row r="826" spans="1:10" x14ac:dyDescent="0.25">
      <c r="A826" s="1125"/>
      <c r="B826" s="1125"/>
      <c r="C826" s="1125"/>
      <c r="D826" s="1125"/>
      <c r="E826" s="1125"/>
      <c r="F826" s="1125"/>
      <c r="G826" s="1125"/>
      <c r="H826" s="1125"/>
      <c r="I826" s="1125"/>
      <c r="J826" s="1125"/>
    </row>
    <row r="827" spans="1:10" x14ac:dyDescent="0.25">
      <c r="A827" s="1125"/>
      <c r="B827" s="1125"/>
      <c r="C827" s="1125"/>
      <c r="D827" s="1125"/>
      <c r="E827" s="1125"/>
      <c r="F827" s="1125"/>
      <c r="G827" s="1125"/>
      <c r="H827" s="1125"/>
      <c r="I827" s="1125"/>
      <c r="J827" s="1125"/>
    </row>
    <row r="828" spans="1:10" x14ac:dyDescent="0.25">
      <c r="A828" s="1125"/>
      <c r="B828" s="1125"/>
      <c r="C828" s="1125"/>
      <c r="D828" s="1125"/>
      <c r="E828" s="1125"/>
      <c r="F828" s="1125"/>
      <c r="G828" s="1125"/>
      <c r="H828" s="1125"/>
      <c r="I828" s="1125"/>
      <c r="J828" s="1125"/>
    </row>
    <row r="829" spans="1:10" x14ac:dyDescent="0.25">
      <c r="A829" s="1125"/>
      <c r="B829" s="1125"/>
      <c r="C829" s="1125"/>
      <c r="D829" s="1125"/>
      <c r="E829" s="1125"/>
      <c r="F829" s="1125"/>
      <c r="G829" s="1125"/>
      <c r="H829" s="1125"/>
      <c r="I829" s="1125"/>
      <c r="J829" s="1125"/>
    </row>
    <row r="830" spans="1:10" x14ac:dyDescent="0.25">
      <c r="A830" s="1125"/>
      <c r="B830" s="1125"/>
      <c r="C830" s="1125"/>
      <c r="D830" s="1125"/>
      <c r="E830" s="1125"/>
      <c r="F830" s="1125"/>
      <c r="G830" s="1125"/>
      <c r="H830" s="1125"/>
      <c r="I830" s="1125"/>
      <c r="J830" s="1125"/>
    </row>
    <row r="831" spans="1:10" x14ac:dyDescent="0.25">
      <c r="A831" s="1125"/>
      <c r="B831" s="1125"/>
      <c r="C831" s="1125"/>
      <c r="D831" s="1125"/>
      <c r="E831" s="1125"/>
      <c r="F831" s="1125"/>
      <c r="G831" s="1125"/>
      <c r="H831" s="1125"/>
      <c r="I831" s="1125"/>
      <c r="J831" s="1125"/>
    </row>
    <row r="832" spans="1:10" x14ac:dyDescent="0.25">
      <c r="A832" s="1125"/>
      <c r="B832" s="1125"/>
      <c r="C832" s="1125"/>
      <c r="D832" s="1125"/>
      <c r="E832" s="1125"/>
      <c r="F832" s="1125"/>
      <c r="G832" s="1125"/>
      <c r="H832" s="1125"/>
      <c r="I832" s="1125"/>
      <c r="J832" s="1125"/>
    </row>
    <row r="833" spans="1:10" x14ac:dyDescent="0.25">
      <c r="A833" s="1125"/>
      <c r="B833" s="1125"/>
      <c r="C833" s="1125"/>
      <c r="D833" s="1125"/>
      <c r="E833" s="1125"/>
      <c r="F833" s="1125"/>
      <c r="G833" s="1125"/>
      <c r="H833" s="1125"/>
      <c r="I833" s="1125"/>
      <c r="J833" s="1125"/>
    </row>
    <row r="834" spans="1:10" x14ac:dyDescent="0.25">
      <c r="A834" s="1125"/>
      <c r="B834" s="1125"/>
      <c r="C834" s="1125"/>
      <c r="D834" s="1125"/>
      <c r="E834" s="1125"/>
      <c r="F834" s="1125"/>
      <c r="G834" s="1125"/>
      <c r="H834" s="1125"/>
      <c r="I834" s="1125"/>
      <c r="J834" s="1125"/>
    </row>
    <row r="835" spans="1:10" x14ac:dyDescent="0.25">
      <c r="A835" s="1125"/>
      <c r="B835" s="1125"/>
      <c r="C835" s="1125"/>
      <c r="D835" s="1125"/>
      <c r="E835" s="1125"/>
      <c r="F835" s="1125"/>
      <c r="G835" s="1125"/>
      <c r="H835" s="1125"/>
      <c r="I835" s="1125"/>
      <c r="J835" s="1125"/>
    </row>
    <row r="836" spans="1:10" x14ac:dyDescent="0.25">
      <c r="A836" s="1125"/>
      <c r="B836" s="1125"/>
      <c r="C836" s="1125"/>
      <c r="D836" s="1125"/>
      <c r="E836" s="1125"/>
      <c r="F836" s="1125"/>
      <c r="G836" s="1125"/>
      <c r="H836" s="1125"/>
      <c r="I836" s="1125"/>
      <c r="J836" s="1125"/>
    </row>
    <row r="837" spans="1:10" x14ac:dyDescent="0.25">
      <c r="A837" s="1125"/>
      <c r="B837" s="1125"/>
      <c r="C837" s="1125"/>
      <c r="D837" s="1125"/>
      <c r="E837" s="1125"/>
      <c r="F837" s="1125"/>
      <c r="G837" s="1125"/>
      <c r="H837" s="1125"/>
      <c r="I837" s="1125"/>
      <c r="J837" s="1125"/>
    </row>
    <row r="838" spans="1:10" x14ac:dyDescent="0.25">
      <c r="A838" s="1125"/>
      <c r="B838" s="1125"/>
      <c r="C838" s="1125"/>
      <c r="D838" s="1125"/>
      <c r="E838" s="1125"/>
      <c r="F838" s="1125"/>
      <c r="G838" s="1125"/>
      <c r="H838" s="1125"/>
      <c r="I838" s="1125"/>
      <c r="J838" s="1125"/>
    </row>
    <row r="839" spans="1:10" x14ac:dyDescent="0.25">
      <c r="A839" s="1125"/>
      <c r="B839" s="1125"/>
      <c r="C839" s="1125"/>
      <c r="D839" s="1125"/>
      <c r="E839" s="1125"/>
      <c r="F839" s="1125"/>
      <c r="G839" s="1125"/>
      <c r="H839" s="1125"/>
      <c r="I839" s="1125"/>
      <c r="J839" s="1125"/>
    </row>
    <row r="840" spans="1:10" x14ac:dyDescent="0.25">
      <c r="A840" s="1125"/>
      <c r="B840" s="1125"/>
      <c r="C840" s="1125"/>
      <c r="D840" s="1125"/>
      <c r="E840" s="1125"/>
      <c r="F840" s="1125"/>
      <c r="G840" s="1125"/>
      <c r="H840" s="1125"/>
      <c r="I840" s="1125"/>
      <c r="J840" s="1125"/>
    </row>
    <row r="841" spans="1:10" x14ac:dyDescent="0.25">
      <c r="A841" s="1125"/>
      <c r="B841" s="1125"/>
      <c r="C841" s="1125"/>
      <c r="D841" s="1125"/>
      <c r="E841" s="1125"/>
      <c r="F841" s="1125"/>
      <c r="G841" s="1125"/>
      <c r="H841" s="1125"/>
      <c r="I841" s="1125"/>
      <c r="J841" s="1125"/>
    </row>
    <row r="842" spans="1:10" x14ac:dyDescent="0.25">
      <c r="A842" s="1125"/>
      <c r="B842" s="1125"/>
      <c r="C842" s="1125"/>
      <c r="D842" s="1125"/>
      <c r="E842" s="1125"/>
      <c r="F842" s="1125"/>
      <c r="G842" s="1125"/>
      <c r="H842" s="1125"/>
      <c r="I842" s="1125"/>
      <c r="J842" s="1125"/>
    </row>
    <row r="843" spans="1:10" x14ac:dyDescent="0.25">
      <c r="A843" s="1125"/>
      <c r="B843" s="1125"/>
      <c r="C843" s="1125"/>
      <c r="D843" s="1125"/>
      <c r="E843" s="1125"/>
      <c r="F843" s="1125"/>
      <c r="G843" s="1125"/>
      <c r="H843" s="1125"/>
      <c r="I843" s="1125"/>
      <c r="J843" s="1125"/>
    </row>
    <row r="844" spans="1:10" x14ac:dyDescent="0.25">
      <c r="A844" s="1125"/>
      <c r="B844" s="1125"/>
      <c r="C844" s="1125"/>
      <c r="D844" s="1125"/>
      <c r="E844" s="1125"/>
      <c r="F844" s="1125"/>
      <c r="G844" s="1125"/>
      <c r="H844" s="1125"/>
      <c r="I844" s="1125"/>
      <c r="J844" s="1125"/>
    </row>
    <row r="845" spans="1:10" x14ac:dyDescent="0.25">
      <c r="A845" s="1125"/>
      <c r="B845" s="1125"/>
      <c r="C845" s="1125"/>
      <c r="D845" s="1125"/>
      <c r="E845" s="1125"/>
      <c r="F845" s="1125"/>
      <c r="G845" s="1125"/>
      <c r="H845" s="1125"/>
      <c r="I845" s="1125"/>
      <c r="J845" s="1125"/>
    </row>
    <row r="846" spans="1:10" x14ac:dyDescent="0.25">
      <c r="A846" s="1125"/>
      <c r="B846" s="1125"/>
      <c r="C846" s="1125"/>
      <c r="D846" s="1125"/>
      <c r="E846" s="1125"/>
      <c r="F846" s="1125"/>
      <c r="G846" s="1125"/>
      <c r="H846" s="1125"/>
      <c r="I846" s="1125"/>
      <c r="J846" s="1125"/>
    </row>
    <row r="847" spans="1:10" x14ac:dyDescent="0.25">
      <c r="A847" s="1125"/>
      <c r="B847" s="1125"/>
      <c r="C847" s="1125"/>
      <c r="D847" s="1125"/>
      <c r="E847" s="1125"/>
      <c r="F847" s="1125"/>
      <c r="G847" s="1125"/>
      <c r="H847" s="1125"/>
      <c r="I847" s="1125"/>
      <c r="J847" s="1125"/>
    </row>
    <row r="848" spans="1:10" x14ac:dyDescent="0.25">
      <c r="A848" s="1125"/>
      <c r="B848" s="1125"/>
      <c r="C848" s="1125"/>
      <c r="D848" s="1125"/>
      <c r="E848" s="1125"/>
      <c r="F848" s="1125"/>
      <c r="G848" s="1125"/>
      <c r="H848" s="1125"/>
      <c r="I848" s="1125"/>
      <c r="J848" s="1125"/>
    </row>
    <row r="849" spans="1:10" x14ac:dyDescent="0.25">
      <c r="A849" s="1125"/>
      <c r="B849" s="1125"/>
      <c r="C849" s="1125"/>
      <c r="D849" s="1125"/>
      <c r="E849" s="1125"/>
      <c r="F849" s="1125"/>
      <c r="G849" s="1125"/>
      <c r="H849" s="1125"/>
      <c r="I849" s="1125"/>
      <c r="J849" s="1125"/>
    </row>
    <row r="850" spans="1:10" x14ac:dyDescent="0.25">
      <c r="A850" s="1125"/>
      <c r="B850" s="1125"/>
      <c r="C850" s="1125"/>
      <c r="D850" s="1125"/>
      <c r="E850" s="1125"/>
      <c r="F850" s="1125"/>
      <c r="G850" s="1125"/>
      <c r="H850" s="1125"/>
      <c r="I850" s="1125"/>
      <c r="J850" s="1125"/>
    </row>
    <row r="851" spans="1:10" x14ac:dyDescent="0.25">
      <c r="A851" s="1125"/>
      <c r="B851" s="1125"/>
      <c r="C851" s="1125"/>
      <c r="D851" s="1125"/>
      <c r="E851" s="1125"/>
      <c r="F851" s="1125"/>
      <c r="G851" s="1125"/>
      <c r="H851" s="1125"/>
      <c r="I851" s="1125"/>
      <c r="J851" s="1125"/>
    </row>
    <row r="852" spans="1:10" x14ac:dyDescent="0.25">
      <c r="A852" s="1125"/>
      <c r="B852" s="1125"/>
      <c r="C852" s="1125"/>
      <c r="D852" s="1125"/>
      <c r="E852" s="1125"/>
      <c r="F852" s="1125"/>
      <c r="G852" s="1125"/>
      <c r="H852" s="1125"/>
      <c r="I852" s="1125"/>
      <c r="J852" s="1125"/>
    </row>
    <row r="853" spans="1:10" x14ac:dyDescent="0.25">
      <c r="A853" s="1125"/>
      <c r="B853" s="1125"/>
      <c r="C853" s="1125"/>
      <c r="D853" s="1125"/>
      <c r="E853" s="1125"/>
      <c r="F853" s="1125"/>
      <c r="G853" s="1125"/>
      <c r="H853" s="1125"/>
      <c r="I853" s="1125"/>
      <c r="J853" s="1125"/>
    </row>
    <row r="854" spans="1:10" x14ac:dyDescent="0.25">
      <c r="A854" s="1125"/>
      <c r="B854" s="1125"/>
      <c r="C854" s="1125"/>
      <c r="D854" s="1125"/>
      <c r="E854" s="1125"/>
      <c r="F854" s="1125"/>
      <c r="G854" s="1125"/>
      <c r="H854" s="1125"/>
      <c r="I854" s="1125"/>
      <c r="J854" s="1125"/>
    </row>
    <row r="855" spans="1:10" x14ac:dyDescent="0.25">
      <c r="A855" s="1125"/>
      <c r="B855" s="1125"/>
      <c r="C855" s="1125"/>
      <c r="D855" s="1125"/>
      <c r="E855" s="1125"/>
      <c r="F855" s="1125"/>
      <c r="G855" s="1125"/>
      <c r="H855" s="1125"/>
      <c r="I855" s="1125"/>
      <c r="J855" s="1125"/>
    </row>
    <row r="856" spans="1:10" x14ac:dyDescent="0.25">
      <c r="A856" s="1125"/>
      <c r="B856" s="1125"/>
      <c r="C856" s="1125"/>
      <c r="D856" s="1125"/>
      <c r="E856" s="1125"/>
      <c r="F856" s="1125"/>
      <c r="G856" s="1125"/>
      <c r="H856" s="1125"/>
      <c r="I856" s="1125"/>
      <c r="J856" s="1125"/>
    </row>
    <row r="857" spans="1:10" x14ac:dyDescent="0.25">
      <c r="A857" s="1125"/>
      <c r="B857" s="1125"/>
      <c r="C857" s="1125"/>
      <c r="D857" s="1125"/>
      <c r="E857" s="1125"/>
      <c r="F857" s="1125"/>
      <c r="G857" s="1125"/>
      <c r="H857" s="1125"/>
      <c r="I857" s="1125"/>
      <c r="J857" s="1125"/>
    </row>
    <row r="858" spans="1:10" x14ac:dyDescent="0.25">
      <c r="A858" s="1125"/>
      <c r="B858" s="1125"/>
      <c r="C858" s="1125"/>
      <c r="D858" s="1125"/>
      <c r="E858" s="1125"/>
      <c r="F858" s="1125"/>
      <c r="G858" s="1125"/>
      <c r="H858" s="1125"/>
      <c r="I858" s="1125"/>
      <c r="J858" s="1125"/>
    </row>
    <row r="859" spans="1:10" x14ac:dyDescent="0.25">
      <c r="A859" s="1125"/>
      <c r="B859" s="1125"/>
      <c r="C859" s="1125"/>
      <c r="D859" s="1125"/>
      <c r="E859" s="1125"/>
      <c r="F859" s="1125"/>
      <c r="G859" s="1125"/>
      <c r="H859" s="1125"/>
      <c r="I859" s="1125"/>
      <c r="J859" s="1125"/>
    </row>
    <row r="860" spans="1:10" x14ac:dyDescent="0.25">
      <c r="A860" s="1125"/>
      <c r="B860" s="1125"/>
      <c r="C860" s="1125"/>
      <c r="D860" s="1125"/>
      <c r="E860" s="1125"/>
      <c r="F860" s="1125"/>
      <c r="G860" s="1125"/>
      <c r="H860" s="1125"/>
      <c r="I860" s="1125"/>
      <c r="J860" s="1125"/>
    </row>
    <row r="861" spans="1:10" x14ac:dyDescent="0.25">
      <c r="A861" s="1125"/>
      <c r="B861" s="1125"/>
      <c r="C861" s="1125"/>
      <c r="D861" s="1125"/>
      <c r="E861" s="1125"/>
      <c r="F861" s="1125"/>
      <c r="G861" s="1125"/>
      <c r="H861" s="1125"/>
      <c r="I861" s="1125"/>
      <c r="J861" s="1125"/>
    </row>
    <row r="862" spans="1:10" x14ac:dyDescent="0.25">
      <c r="A862" s="1125"/>
      <c r="B862" s="1125"/>
      <c r="C862" s="1125"/>
      <c r="D862" s="1125"/>
      <c r="E862" s="1125"/>
      <c r="F862" s="1125"/>
      <c r="G862" s="1125"/>
      <c r="H862" s="1125"/>
      <c r="I862" s="1125"/>
      <c r="J862" s="1125"/>
    </row>
    <row r="863" spans="1:10" x14ac:dyDescent="0.25">
      <c r="A863" s="1125"/>
      <c r="B863" s="1125"/>
      <c r="C863" s="1125"/>
      <c r="D863" s="1125"/>
      <c r="E863" s="1125"/>
      <c r="F863" s="1125"/>
      <c r="G863" s="1125"/>
      <c r="H863" s="1125"/>
      <c r="I863" s="1125"/>
      <c r="J863" s="1125"/>
    </row>
    <row r="864" spans="1:10" x14ac:dyDescent="0.25">
      <c r="A864" s="1125"/>
      <c r="B864" s="1125"/>
      <c r="C864" s="1125"/>
      <c r="D864" s="1125"/>
      <c r="E864" s="1125"/>
      <c r="F864" s="1125"/>
      <c r="G864" s="1125"/>
      <c r="H864" s="1125"/>
      <c r="I864" s="1125"/>
      <c r="J864" s="1125"/>
    </row>
    <row r="865" spans="1:10" x14ac:dyDescent="0.25">
      <c r="A865" s="1125"/>
      <c r="B865" s="1125"/>
      <c r="C865" s="1125"/>
      <c r="D865" s="1125"/>
      <c r="E865" s="1125"/>
      <c r="F865" s="1125"/>
      <c r="G865" s="1125"/>
      <c r="H865" s="1125"/>
      <c r="I865" s="1125"/>
      <c r="J865" s="1125"/>
    </row>
    <row r="866" spans="1:10" x14ac:dyDescent="0.25">
      <c r="A866" s="1125"/>
      <c r="B866" s="1125"/>
      <c r="C866" s="1125"/>
      <c r="D866" s="1125"/>
      <c r="E866" s="1125"/>
      <c r="F866" s="1125"/>
      <c r="G866" s="1125"/>
      <c r="H866" s="1125"/>
      <c r="I866" s="1125"/>
      <c r="J866" s="1125"/>
    </row>
    <row r="867" spans="1:10" x14ac:dyDescent="0.25">
      <c r="A867" s="1125"/>
      <c r="B867" s="1125"/>
      <c r="C867" s="1125"/>
      <c r="D867" s="1125"/>
      <c r="E867" s="1125"/>
      <c r="F867" s="1125"/>
      <c r="G867" s="1125"/>
      <c r="H867" s="1125"/>
      <c r="I867" s="1125"/>
      <c r="J867" s="1125"/>
    </row>
    <row r="868" spans="1:10" x14ac:dyDescent="0.25">
      <c r="A868" s="1125"/>
      <c r="B868" s="1125"/>
      <c r="C868" s="1125"/>
      <c r="D868" s="1125"/>
      <c r="E868" s="1125"/>
      <c r="F868" s="1125"/>
      <c r="G868" s="1125"/>
      <c r="H868" s="1125"/>
      <c r="I868" s="1125"/>
      <c r="J868" s="1125"/>
    </row>
    <row r="869" spans="1:10" x14ac:dyDescent="0.25">
      <c r="A869" s="1125"/>
      <c r="B869" s="1125"/>
      <c r="C869" s="1125"/>
      <c r="D869" s="1125"/>
      <c r="E869" s="1125"/>
      <c r="F869" s="1125"/>
      <c r="G869" s="1125"/>
      <c r="H869" s="1125"/>
      <c r="I869" s="1125"/>
      <c r="J869" s="1125"/>
    </row>
    <row r="870" spans="1:10" x14ac:dyDescent="0.25">
      <c r="A870" s="1125"/>
      <c r="B870" s="1125"/>
      <c r="C870" s="1125"/>
      <c r="D870" s="1125"/>
      <c r="E870" s="1125"/>
      <c r="F870" s="1125"/>
      <c r="G870" s="1125"/>
      <c r="H870" s="1125"/>
      <c r="I870" s="1125"/>
      <c r="J870" s="1125"/>
    </row>
    <row r="871" spans="1:10" x14ac:dyDescent="0.25">
      <c r="A871" s="1125"/>
      <c r="B871" s="1125"/>
      <c r="C871" s="1125"/>
      <c r="D871" s="1125"/>
      <c r="E871" s="1125"/>
      <c r="F871" s="1125"/>
      <c r="G871" s="1125"/>
      <c r="H871" s="1125"/>
      <c r="I871" s="1125"/>
      <c r="J871" s="1125"/>
    </row>
    <row r="872" spans="1:10" x14ac:dyDescent="0.25">
      <c r="A872" s="1125"/>
      <c r="B872" s="1125"/>
      <c r="C872" s="1125"/>
      <c r="D872" s="1125"/>
      <c r="E872" s="1125"/>
      <c r="F872" s="1125"/>
      <c r="G872" s="1125"/>
      <c r="H872" s="1125"/>
      <c r="I872" s="1125"/>
      <c r="J872" s="1125"/>
    </row>
    <row r="873" spans="1:10" x14ac:dyDescent="0.25">
      <c r="A873" s="1125"/>
      <c r="B873" s="1125"/>
      <c r="C873" s="1125"/>
      <c r="D873" s="1125"/>
      <c r="E873" s="1125"/>
      <c r="F873" s="1125"/>
      <c r="G873" s="1125"/>
      <c r="H873" s="1125"/>
      <c r="I873" s="1125"/>
      <c r="J873" s="1125"/>
    </row>
    <row r="874" spans="1:10" x14ac:dyDescent="0.25">
      <c r="A874" s="1125"/>
      <c r="B874" s="1125"/>
      <c r="C874" s="1125"/>
      <c r="D874" s="1125"/>
      <c r="E874" s="1125"/>
      <c r="F874" s="1125"/>
      <c r="G874" s="1125"/>
      <c r="H874" s="1125"/>
      <c r="I874" s="1125"/>
      <c r="J874" s="1125"/>
    </row>
    <row r="875" spans="1:10" x14ac:dyDescent="0.25">
      <c r="A875" s="1125"/>
      <c r="B875" s="1125"/>
      <c r="C875" s="1125"/>
      <c r="D875" s="1125"/>
      <c r="E875" s="1125"/>
      <c r="F875" s="1125"/>
      <c r="G875" s="1125"/>
      <c r="H875" s="1125"/>
      <c r="I875" s="1125"/>
      <c r="J875" s="1125"/>
    </row>
    <row r="876" spans="1:10" x14ac:dyDescent="0.25">
      <c r="A876" s="1125"/>
      <c r="B876" s="1125"/>
      <c r="C876" s="1125"/>
      <c r="D876" s="1125"/>
      <c r="E876" s="1125"/>
      <c r="F876" s="1125"/>
      <c r="G876" s="1125"/>
      <c r="H876" s="1125"/>
      <c r="I876" s="1125"/>
      <c r="J876" s="1125"/>
    </row>
    <row r="877" spans="1:10" x14ac:dyDescent="0.25">
      <c r="A877" s="1125"/>
      <c r="B877" s="1125"/>
      <c r="C877" s="1125"/>
      <c r="D877" s="1125"/>
      <c r="E877" s="1125"/>
      <c r="F877" s="1125"/>
      <c r="G877" s="1125"/>
      <c r="H877" s="1125"/>
      <c r="I877" s="1125"/>
      <c r="J877" s="1125"/>
    </row>
    <row r="878" spans="1:10" x14ac:dyDescent="0.25">
      <c r="A878" s="1125"/>
      <c r="B878" s="1125"/>
      <c r="C878" s="1125"/>
      <c r="D878" s="1125"/>
      <c r="E878" s="1125"/>
      <c r="F878" s="1125"/>
      <c r="G878" s="1125"/>
      <c r="H878" s="1125"/>
      <c r="I878" s="1125"/>
      <c r="J878" s="1125"/>
    </row>
    <row r="879" spans="1:10" x14ac:dyDescent="0.25">
      <c r="A879" s="1125"/>
      <c r="B879" s="1125"/>
      <c r="C879" s="1125"/>
      <c r="D879" s="1125"/>
      <c r="E879" s="1125"/>
      <c r="F879" s="1125"/>
      <c r="G879" s="1125"/>
      <c r="H879" s="1125"/>
      <c r="I879" s="1125"/>
      <c r="J879" s="1125"/>
    </row>
    <row r="880" spans="1:10" x14ac:dyDescent="0.25">
      <c r="A880" s="1125"/>
      <c r="B880" s="1125"/>
      <c r="C880" s="1125"/>
      <c r="D880" s="1125"/>
      <c r="E880" s="1125"/>
      <c r="F880" s="1125"/>
      <c r="G880" s="1125"/>
      <c r="H880" s="1125"/>
      <c r="I880" s="1125"/>
      <c r="J880" s="1125"/>
    </row>
    <row r="881" spans="1:10" x14ac:dyDescent="0.25">
      <c r="A881" s="1125"/>
      <c r="B881" s="1125"/>
      <c r="C881" s="1125"/>
      <c r="D881" s="1125"/>
      <c r="E881" s="1125"/>
      <c r="F881" s="1125"/>
      <c r="G881" s="1125"/>
      <c r="H881" s="1125"/>
      <c r="I881" s="1125"/>
      <c r="J881" s="1125"/>
    </row>
    <row r="882" spans="1:10" x14ac:dyDescent="0.25">
      <c r="A882" s="1125"/>
      <c r="B882" s="1125"/>
      <c r="C882" s="1125"/>
      <c r="D882" s="1125"/>
      <c r="E882" s="1125"/>
      <c r="F882" s="1125"/>
      <c r="G882" s="1125"/>
      <c r="H882" s="1125"/>
      <c r="I882" s="1125"/>
      <c r="J882" s="1125"/>
    </row>
    <row r="883" spans="1:10" x14ac:dyDescent="0.25">
      <c r="A883" s="1125"/>
      <c r="B883" s="1125"/>
      <c r="C883" s="1125"/>
      <c r="D883" s="1125"/>
      <c r="E883" s="1125"/>
      <c r="F883" s="1125"/>
      <c r="G883" s="1125"/>
      <c r="H883" s="1125"/>
      <c r="I883" s="1125"/>
      <c r="J883" s="1125"/>
    </row>
    <row r="884" spans="1:10" x14ac:dyDescent="0.25">
      <c r="A884" s="1125"/>
      <c r="B884" s="1125"/>
      <c r="C884" s="1125"/>
      <c r="D884" s="1125"/>
      <c r="E884" s="1125"/>
      <c r="F884" s="1125"/>
      <c r="G884" s="1125"/>
      <c r="H884" s="1125"/>
      <c r="I884" s="1125"/>
      <c r="J884" s="1125"/>
    </row>
    <row r="885" spans="1:10" x14ac:dyDescent="0.25">
      <c r="A885" s="1125"/>
      <c r="B885" s="1125"/>
      <c r="C885" s="1125"/>
      <c r="D885" s="1125"/>
      <c r="E885" s="1125"/>
      <c r="F885" s="1125"/>
      <c r="G885" s="1125"/>
      <c r="H885" s="1125"/>
      <c r="I885" s="1125"/>
      <c r="J885" s="1125"/>
    </row>
    <row r="886" spans="1:10" x14ac:dyDescent="0.25">
      <c r="A886" s="1125"/>
      <c r="B886" s="1125"/>
      <c r="C886" s="1125"/>
      <c r="D886" s="1125"/>
      <c r="E886" s="1125"/>
      <c r="F886" s="1125"/>
      <c r="G886" s="1125"/>
      <c r="H886" s="1125"/>
      <c r="I886" s="1125"/>
      <c r="J886" s="1125"/>
    </row>
    <row r="887" spans="1:10" x14ac:dyDescent="0.25">
      <c r="A887" s="1125"/>
      <c r="B887" s="1125"/>
      <c r="C887" s="1125"/>
      <c r="D887" s="1125"/>
      <c r="E887" s="1125"/>
      <c r="F887" s="1125"/>
      <c r="G887" s="1125"/>
      <c r="H887" s="1125"/>
      <c r="I887" s="1125"/>
      <c r="J887" s="1125"/>
    </row>
    <row r="888" spans="1:10" x14ac:dyDescent="0.25">
      <c r="A888" s="1125"/>
      <c r="B888" s="1125"/>
      <c r="C888" s="1125"/>
      <c r="D888" s="1125"/>
      <c r="E888" s="1125"/>
      <c r="F888" s="1125"/>
      <c r="G888" s="1125"/>
      <c r="H888" s="1125"/>
      <c r="I888" s="1125"/>
      <c r="J888" s="1125"/>
    </row>
    <row r="889" spans="1:10" x14ac:dyDescent="0.25">
      <c r="A889" s="1125"/>
      <c r="B889" s="1125"/>
      <c r="C889" s="1125"/>
      <c r="D889" s="1125"/>
      <c r="E889" s="1125"/>
      <c r="F889" s="1125"/>
      <c r="G889" s="1125"/>
      <c r="H889" s="1125"/>
      <c r="I889" s="1125"/>
      <c r="J889" s="1125"/>
    </row>
    <row r="890" spans="1:10" x14ac:dyDescent="0.25">
      <c r="A890" s="1125"/>
      <c r="B890" s="1125"/>
      <c r="C890" s="1125"/>
      <c r="D890" s="1125"/>
      <c r="E890" s="1125"/>
      <c r="F890" s="1125"/>
      <c r="G890" s="1125"/>
      <c r="H890" s="1125"/>
      <c r="I890" s="1125"/>
      <c r="J890" s="1125"/>
    </row>
    <row r="891" spans="1:10" x14ac:dyDescent="0.25">
      <c r="A891" s="1125"/>
      <c r="B891" s="1125"/>
      <c r="C891" s="1125"/>
      <c r="D891" s="1125"/>
      <c r="E891" s="1125"/>
      <c r="F891" s="1125"/>
      <c r="G891" s="1125"/>
      <c r="H891" s="1125"/>
      <c r="I891" s="1125"/>
      <c r="J891" s="1125"/>
    </row>
    <row r="892" spans="1:10" x14ac:dyDescent="0.25">
      <c r="A892" s="1125"/>
      <c r="B892" s="1125"/>
      <c r="C892" s="1125"/>
      <c r="D892" s="1125"/>
      <c r="E892" s="1125"/>
      <c r="F892" s="1125"/>
      <c r="G892" s="1125"/>
      <c r="H892" s="1125"/>
      <c r="I892" s="1125"/>
      <c r="J892" s="1125"/>
    </row>
    <row r="893" spans="1:10" x14ac:dyDescent="0.25">
      <c r="A893" s="1125"/>
      <c r="B893" s="1125"/>
      <c r="C893" s="1125"/>
      <c r="D893" s="1125"/>
      <c r="E893" s="1125"/>
      <c r="F893" s="1125"/>
      <c r="G893" s="1125"/>
      <c r="H893" s="1125"/>
      <c r="I893" s="1125"/>
      <c r="J893" s="1125"/>
    </row>
    <row r="894" spans="1:10" x14ac:dyDescent="0.25">
      <c r="A894" s="1125"/>
      <c r="B894" s="1125"/>
      <c r="C894" s="1125"/>
      <c r="D894" s="1125"/>
      <c r="E894" s="1125"/>
      <c r="F894" s="1125"/>
      <c r="G894" s="1125"/>
      <c r="H894" s="1125"/>
      <c r="I894" s="1125"/>
      <c r="J894" s="1125"/>
    </row>
    <row r="895" spans="1:10" x14ac:dyDescent="0.25">
      <c r="A895" s="1125"/>
      <c r="B895" s="1125"/>
      <c r="C895" s="1125"/>
      <c r="D895" s="1125"/>
      <c r="E895" s="1125"/>
      <c r="F895" s="1125"/>
      <c r="G895" s="1125"/>
      <c r="H895" s="1125"/>
      <c r="I895" s="1125"/>
      <c r="J895" s="1125"/>
    </row>
    <row r="896" spans="1:10" x14ac:dyDescent="0.25">
      <c r="A896" s="1125"/>
      <c r="B896" s="1125"/>
      <c r="C896" s="1125"/>
      <c r="D896" s="1125"/>
      <c r="E896" s="1125"/>
      <c r="F896" s="1125"/>
      <c r="G896" s="1125"/>
      <c r="H896" s="1125"/>
      <c r="I896" s="1125"/>
      <c r="J896" s="1125"/>
    </row>
    <row r="897" spans="1:10" x14ac:dyDescent="0.25">
      <c r="A897" s="1125"/>
      <c r="B897" s="1125"/>
      <c r="C897" s="1125"/>
      <c r="D897" s="1125"/>
      <c r="E897" s="1125"/>
      <c r="F897" s="1125"/>
      <c r="G897" s="1125"/>
      <c r="H897" s="1125"/>
      <c r="I897" s="1125"/>
      <c r="J897" s="1125"/>
    </row>
    <row r="898" spans="1:10" x14ac:dyDescent="0.25">
      <c r="A898" s="1125"/>
      <c r="B898" s="1125"/>
      <c r="C898" s="1125"/>
      <c r="D898" s="1125"/>
      <c r="E898" s="1125"/>
      <c r="F898" s="1125"/>
      <c r="G898" s="1125"/>
      <c r="H898" s="1125"/>
      <c r="I898" s="1125"/>
      <c r="J898" s="1125"/>
    </row>
    <row r="899" spans="1:10" x14ac:dyDescent="0.25">
      <c r="A899" s="1125"/>
      <c r="B899" s="1125"/>
      <c r="C899" s="1125"/>
      <c r="D899" s="1125"/>
      <c r="E899" s="1125"/>
      <c r="F899" s="1125"/>
      <c r="G899" s="1125"/>
      <c r="H899" s="1125"/>
      <c r="I899" s="1125"/>
      <c r="J899" s="1125"/>
    </row>
    <row r="900" spans="1:10" x14ac:dyDescent="0.25">
      <c r="A900" s="1125"/>
      <c r="B900" s="1125"/>
      <c r="C900" s="1125"/>
      <c r="D900" s="1125"/>
      <c r="E900" s="1125"/>
      <c r="F900" s="1125"/>
      <c r="G900" s="1125"/>
      <c r="H900" s="1125"/>
      <c r="I900" s="1125"/>
      <c r="J900" s="1125"/>
    </row>
    <row r="901" spans="1:10" x14ac:dyDescent="0.25">
      <c r="A901" s="1125"/>
      <c r="B901" s="1125"/>
      <c r="C901" s="1125"/>
      <c r="D901" s="1125"/>
      <c r="E901" s="1125"/>
      <c r="F901" s="1125"/>
      <c r="G901" s="1125"/>
      <c r="H901" s="1125"/>
      <c r="I901" s="1125"/>
      <c r="J901" s="1125"/>
    </row>
    <row r="902" spans="1:10" x14ac:dyDescent="0.25">
      <c r="A902" s="1125"/>
      <c r="B902" s="1125"/>
      <c r="C902" s="1125"/>
      <c r="D902" s="1125"/>
      <c r="E902" s="1125"/>
      <c r="F902" s="1125"/>
      <c r="G902" s="1125"/>
      <c r="H902" s="1125"/>
      <c r="I902" s="1125"/>
      <c r="J902" s="1125"/>
    </row>
    <row r="903" spans="1:10" x14ac:dyDescent="0.25">
      <c r="A903" s="1125"/>
      <c r="B903" s="1125"/>
      <c r="C903" s="1125"/>
      <c r="D903" s="1125"/>
      <c r="E903" s="1125"/>
      <c r="F903" s="1125"/>
      <c r="G903" s="1125"/>
      <c r="H903" s="1125"/>
      <c r="I903" s="1125"/>
      <c r="J903" s="1125"/>
    </row>
    <row r="904" spans="1:10" x14ac:dyDescent="0.25">
      <c r="A904" s="1125"/>
      <c r="B904" s="1125"/>
      <c r="C904" s="1125"/>
      <c r="D904" s="1125"/>
      <c r="E904" s="1125"/>
      <c r="F904" s="1125"/>
      <c r="G904" s="1125"/>
      <c r="H904" s="1125"/>
      <c r="I904" s="1125"/>
      <c r="J904" s="1125"/>
    </row>
    <row r="905" spans="1:10" x14ac:dyDescent="0.25">
      <c r="A905" s="1125"/>
      <c r="B905" s="1125"/>
      <c r="C905" s="1125"/>
      <c r="D905" s="1125"/>
      <c r="E905" s="1125"/>
      <c r="F905" s="1125"/>
      <c r="G905" s="1125"/>
      <c r="H905" s="1125"/>
      <c r="I905" s="1125"/>
      <c r="J905" s="1125"/>
    </row>
    <row r="906" spans="1:10" x14ac:dyDescent="0.25">
      <c r="A906" s="1125"/>
      <c r="B906" s="1125"/>
      <c r="C906" s="1125"/>
      <c r="D906" s="1125"/>
      <c r="E906" s="1125"/>
      <c r="F906" s="1125"/>
      <c r="G906" s="1125"/>
      <c r="H906" s="1125"/>
      <c r="I906" s="1125"/>
      <c r="J906" s="1125"/>
    </row>
    <row r="907" spans="1:10" x14ac:dyDescent="0.25">
      <c r="A907" s="1125"/>
      <c r="B907" s="1125"/>
      <c r="C907" s="1125"/>
      <c r="D907" s="1125"/>
      <c r="E907" s="1125"/>
      <c r="F907" s="1125"/>
      <c r="G907" s="1125"/>
      <c r="H907" s="1125"/>
      <c r="I907" s="1125"/>
      <c r="J907" s="1125"/>
    </row>
    <row r="908" spans="1:10" x14ac:dyDescent="0.25">
      <c r="A908" s="1125"/>
      <c r="B908" s="1125"/>
      <c r="C908" s="1125"/>
      <c r="D908" s="1125"/>
      <c r="E908" s="1125"/>
      <c r="F908" s="1125"/>
      <c r="G908" s="1125"/>
      <c r="H908" s="1125"/>
      <c r="I908" s="1125"/>
      <c r="J908" s="1125"/>
    </row>
    <row r="909" spans="1:10" x14ac:dyDescent="0.25">
      <c r="A909" s="1125"/>
      <c r="B909" s="1125"/>
      <c r="C909" s="1125"/>
      <c r="D909" s="1125"/>
      <c r="E909" s="1125"/>
      <c r="F909" s="1125"/>
      <c r="G909" s="1125"/>
      <c r="H909" s="1125"/>
      <c r="I909" s="1125"/>
      <c r="J909" s="1125"/>
    </row>
    <row r="910" spans="1:10" x14ac:dyDescent="0.25">
      <c r="A910" s="1125"/>
      <c r="B910" s="1125"/>
      <c r="C910" s="1125"/>
      <c r="D910" s="1125"/>
      <c r="E910" s="1125"/>
      <c r="F910" s="1125"/>
      <c r="G910" s="1125"/>
      <c r="H910" s="1125"/>
      <c r="I910" s="1125"/>
      <c r="J910" s="1125"/>
    </row>
    <row r="911" spans="1:10" x14ac:dyDescent="0.25">
      <c r="A911" s="1125"/>
      <c r="B911" s="1125"/>
      <c r="C911" s="1125"/>
      <c r="D911" s="1125"/>
      <c r="E911" s="1125"/>
      <c r="F911" s="1125"/>
      <c r="G911" s="1125"/>
      <c r="H911" s="1125"/>
      <c r="I911" s="1125"/>
      <c r="J911" s="1125"/>
    </row>
    <row r="912" spans="1:10" x14ac:dyDescent="0.25">
      <c r="A912" s="1125"/>
      <c r="B912" s="1125"/>
      <c r="C912" s="1125"/>
      <c r="D912" s="1125"/>
      <c r="E912" s="1125"/>
      <c r="F912" s="1125"/>
      <c r="G912" s="1125"/>
      <c r="H912" s="1125"/>
      <c r="I912" s="1125"/>
      <c r="J912" s="1125"/>
    </row>
    <row r="913" spans="1:10" x14ac:dyDescent="0.25">
      <c r="A913" s="1125"/>
      <c r="B913" s="1125"/>
      <c r="C913" s="1125"/>
      <c r="D913" s="1125"/>
      <c r="E913" s="1125"/>
      <c r="F913" s="1125"/>
      <c r="G913" s="1125"/>
      <c r="H913" s="1125"/>
      <c r="I913" s="1125"/>
      <c r="J913" s="1125"/>
    </row>
    <row r="914" spans="1:10" x14ac:dyDescent="0.25">
      <c r="A914" s="1125"/>
      <c r="B914" s="1125"/>
      <c r="C914" s="1125"/>
      <c r="D914" s="1125"/>
      <c r="E914" s="1125"/>
      <c r="F914" s="1125"/>
      <c r="G914" s="1125"/>
      <c r="H914" s="1125"/>
      <c r="I914" s="1125"/>
      <c r="J914" s="1125"/>
    </row>
    <row r="915" spans="1:10" x14ac:dyDescent="0.25">
      <c r="A915" s="1125"/>
      <c r="B915" s="1125"/>
      <c r="C915" s="1125"/>
      <c r="D915" s="1125"/>
      <c r="E915" s="1125"/>
      <c r="F915" s="1125"/>
      <c r="G915" s="1125"/>
      <c r="H915" s="1125"/>
      <c r="I915" s="1125"/>
      <c r="J915" s="1125"/>
    </row>
    <row r="916" spans="1:10" x14ac:dyDescent="0.25">
      <c r="A916" s="1125"/>
      <c r="B916" s="1125"/>
      <c r="C916" s="1125"/>
      <c r="D916" s="1125"/>
      <c r="E916" s="1125"/>
      <c r="F916" s="1125"/>
      <c r="G916" s="1125"/>
      <c r="H916" s="1125"/>
      <c r="I916" s="1125"/>
      <c r="J916" s="1125"/>
    </row>
    <row r="917" spans="1:10" x14ac:dyDescent="0.25">
      <c r="A917" s="1125"/>
      <c r="B917" s="1125"/>
      <c r="C917" s="1125"/>
      <c r="D917" s="1125"/>
      <c r="E917" s="1125"/>
      <c r="F917" s="1125"/>
      <c r="G917" s="1125"/>
      <c r="H917" s="1125"/>
      <c r="I917" s="1125"/>
      <c r="J917" s="1125"/>
    </row>
    <row r="918" spans="1:10" x14ac:dyDescent="0.25">
      <c r="A918" s="1125"/>
      <c r="B918" s="1125"/>
      <c r="C918" s="1125"/>
      <c r="D918" s="1125"/>
      <c r="E918" s="1125"/>
      <c r="F918" s="1125"/>
      <c r="G918" s="1125"/>
      <c r="H918" s="1125"/>
      <c r="I918" s="1125"/>
      <c r="J918" s="1125"/>
    </row>
    <row r="919" spans="1:10" x14ac:dyDescent="0.25">
      <c r="A919" s="1125"/>
      <c r="B919" s="1125"/>
      <c r="C919" s="1125"/>
      <c r="D919" s="1125"/>
      <c r="E919" s="1125"/>
      <c r="F919" s="1125"/>
      <c r="G919" s="1125"/>
      <c r="H919" s="1125"/>
      <c r="I919" s="1125"/>
      <c r="J919" s="1125"/>
    </row>
    <row r="920" spans="1:10" x14ac:dyDescent="0.25">
      <c r="A920" s="1125"/>
      <c r="B920" s="1125"/>
      <c r="C920" s="1125"/>
      <c r="D920" s="1125"/>
      <c r="E920" s="1125"/>
      <c r="F920" s="1125"/>
      <c r="G920" s="1125"/>
      <c r="H920" s="1125"/>
      <c r="I920" s="1125"/>
      <c r="J920" s="1125"/>
    </row>
    <row r="921" spans="1:10" x14ac:dyDescent="0.25">
      <c r="A921" s="1125"/>
      <c r="B921" s="1125"/>
      <c r="C921" s="1125"/>
      <c r="D921" s="1125"/>
      <c r="E921" s="1125"/>
      <c r="F921" s="1125"/>
      <c r="G921" s="1125"/>
      <c r="H921" s="1125"/>
      <c r="I921" s="1125"/>
      <c r="J921" s="1125"/>
    </row>
    <row r="922" spans="1:10" x14ac:dyDescent="0.25">
      <c r="A922" s="1125"/>
      <c r="B922" s="1125"/>
      <c r="C922" s="1125"/>
      <c r="D922" s="1125"/>
      <c r="E922" s="1125"/>
      <c r="F922" s="1125"/>
      <c r="G922" s="1125"/>
      <c r="H922" s="1125"/>
      <c r="I922" s="1125"/>
      <c r="J922" s="1125"/>
    </row>
    <row r="923" spans="1:10" x14ac:dyDescent="0.25">
      <c r="A923" s="1125"/>
      <c r="B923" s="1125"/>
      <c r="C923" s="1125"/>
      <c r="D923" s="1125"/>
      <c r="E923" s="1125"/>
      <c r="F923" s="1125"/>
      <c r="G923" s="1125"/>
      <c r="H923" s="1125"/>
      <c r="I923" s="1125"/>
      <c r="J923" s="1125"/>
    </row>
    <row r="924" spans="1:10" x14ac:dyDescent="0.25">
      <c r="A924" s="1125"/>
      <c r="B924" s="1125"/>
      <c r="C924" s="1125"/>
      <c r="D924" s="1125"/>
      <c r="E924" s="1125"/>
      <c r="F924" s="1125"/>
      <c r="G924" s="1125"/>
      <c r="H924" s="1125"/>
      <c r="I924" s="1125"/>
      <c r="J924" s="1125"/>
    </row>
    <row r="925" spans="1:10" x14ac:dyDescent="0.25">
      <c r="A925" s="1125"/>
      <c r="B925" s="1125"/>
      <c r="C925" s="1125"/>
      <c r="D925" s="1125"/>
      <c r="E925" s="1125"/>
      <c r="F925" s="1125"/>
      <c r="G925" s="1125"/>
      <c r="H925" s="1125"/>
      <c r="I925" s="1125"/>
      <c r="J925" s="1125"/>
    </row>
    <row r="926" spans="1:10" x14ac:dyDescent="0.25">
      <c r="A926" s="1125"/>
      <c r="B926" s="1125"/>
      <c r="C926" s="1125"/>
      <c r="D926" s="1125"/>
      <c r="E926" s="1125"/>
      <c r="F926" s="1125"/>
      <c r="G926" s="1125"/>
      <c r="H926" s="1125"/>
      <c r="I926" s="1125"/>
      <c r="J926" s="1125"/>
    </row>
    <row r="927" spans="1:10" x14ac:dyDescent="0.25">
      <c r="A927" s="1125"/>
      <c r="B927" s="1125"/>
      <c r="C927" s="1125"/>
      <c r="D927" s="1125"/>
      <c r="E927" s="1125"/>
      <c r="F927" s="1125"/>
      <c r="G927" s="1125"/>
      <c r="H927" s="1125"/>
      <c r="I927" s="1125"/>
      <c r="J927" s="1125"/>
    </row>
    <row r="928" spans="1:10" x14ac:dyDescent="0.25">
      <c r="A928" s="1125"/>
      <c r="B928" s="1125"/>
      <c r="C928" s="1125"/>
      <c r="D928" s="1125"/>
      <c r="E928" s="1125"/>
      <c r="F928" s="1125"/>
      <c r="G928" s="1125"/>
      <c r="H928" s="1125"/>
      <c r="I928" s="1125"/>
      <c r="J928" s="1125"/>
    </row>
    <row r="929" spans="1:10" x14ac:dyDescent="0.25">
      <c r="A929" s="1125"/>
      <c r="B929" s="1125"/>
      <c r="C929" s="1125"/>
      <c r="D929" s="1125"/>
      <c r="E929" s="1125"/>
      <c r="F929" s="1125"/>
      <c r="G929" s="1125"/>
      <c r="H929" s="1125"/>
      <c r="I929" s="1125"/>
      <c r="J929" s="1125"/>
    </row>
    <row r="930" spans="1:10" x14ac:dyDescent="0.25">
      <c r="A930" s="1125"/>
      <c r="B930" s="1125"/>
      <c r="C930" s="1125"/>
      <c r="D930" s="1125"/>
      <c r="E930" s="1125"/>
      <c r="F930" s="1125"/>
      <c r="G930" s="1125"/>
      <c r="H930" s="1125"/>
      <c r="I930" s="1125"/>
      <c r="J930" s="1125"/>
    </row>
    <row r="931" spans="1:10" x14ac:dyDescent="0.25">
      <c r="A931" s="1125"/>
      <c r="B931" s="1125"/>
      <c r="C931" s="1125"/>
      <c r="D931" s="1125"/>
      <c r="E931" s="1125"/>
      <c r="F931" s="1125"/>
      <c r="G931" s="1125"/>
      <c r="H931" s="1125"/>
      <c r="I931" s="1125"/>
      <c r="J931" s="1125"/>
    </row>
    <row r="932" spans="1:10" x14ac:dyDescent="0.25">
      <c r="A932" s="1125"/>
      <c r="B932" s="1125"/>
      <c r="C932" s="1125"/>
      <c r="D932" s="1125"/>
      <c r="E932" s="1125"/>
      <c r="F932" s="1125"/>
      <c r="G932" s="1125"/>
      <c r="H932" s="1125"/>
      <c r="I932" s="1125"/>
      <c r="J932" s="1125"/>
    </row>
    <row r="933" spans="1:10" x14ac:dyDescent="0.25">
      <c r="A933" s="1125"/>
      <c r="B933" s="1125"/>
      <c r="C933" s="1125"/>
      <c r="D933" s="1125"/>
      <c r="E933" s="1125"/>
      <c r="F933" s="1125"/>
      <c r="G933" s="1125"/>
      <c r="H933" s="1125"/>
      <c r="I933" s="1125"/>
      <c r="J933" s="1125"/>
    </row>
    <row r="934" spans="1:10" x14ac:dyDescent="0.25">
      <c r="A934" s="1125"/>
      <c r="B934" s="1125"/>
      <c r="C934" s="1125"/>
      <c r="D934" s="1125"/>
      <c r="E934" s="1125"/>
      <c r="F934" s="1125"/>
      <c r="G934" s="1125"/>
      <c r="H934" s="1125"/>
      <c r="I934" s="1125"/>
      <c r="J934" s="1125"/>
    </row>
    <row r="935" spans="1:10" x14ac:dyDescent="0.25">
      <c r="A935" s="1125"/>
      <c r="B935" s="1125"/>
      <c r="C935" s="1125"/>
      <c r="D935" s="1125"/>
      <c r="E935" s="1125"/>
      <c r="F935" s="1125"/>
      <c r="G935" s="1125"/>
      <c r="H935" s="1125"/>
      <c r="I935" s="1125"/>
      <c r="J935" s="1125"/>
    </row>
    <row r="936" spans="1:10" x14ac:dyDescent="0.25">
      <c r="A936" s="1125"/>
      <c r="B936" s="1125"/>
      <c r="C936" s="1125"/>
      <c r="D936" s="1125"/>
      <c r="E936" s="1125"/>
      <c r="F936" s="1125"/>
      <c r="G936" s="1125"/>
      <c r="H936" s="1125"/>
      <c r="I936" s="1125"/>
      <c r="J936" s="1125"/>
    </row>
    <row r="937" spans="1:10" x14ac:dyDescent="0.25">
      <c r="A937" s="1125"/>
      <c r="B937" s="1125"/>
      <c r="C937" s="1125"/>
      <c r="D937" s="1125"/>
      <c r="E937" s="1125"/>
      <c r="F937" s="1125"/>
      <c r="G937" s="1125"/>
      <c r="H937" s="1125"/>
      <c r="I937" s="1125"/>
      <c r="J937" s="1125"/>
    </row>
    <row r="938" spans="1:10" x14ac:dyDescent="0.25">
      <c r="A938" s="1125"/>
      <c r="B938" s="1125"/>
      <c r="C938" s="1125"/>
      <c r="D938" s="1125"/>
      <c r="E938" s="1125"/>
      <c r="F938" s="1125"/>
      <c r="G938" s="1125"/>
      <c r="H938" s="1125"/>
      <c r="I938" s="1125"/>
      <c r="J938" s="1125"/>
    </row>
    <row r="939" spans="1:10" x14ac:dyDescent="0.25">
      <c r="A939" s="1125"/>
      <c r="B939" s="1125"/>
      <c r="C939" s="1125"/>
      <c r="D939" s="1125"/>
      <c r="E939" s="1125"/>
      <c r="F939" s="1125"/>
      <c r="G939" s="1125"/>
      <c r="H939" s="1125"/>
      <c r="I939" s="1125"/>
      <c r="J939" s="1125"/>
    </row>
    <row r="940" spans="1:10" x14ac:dyDescent="0.25">
      <c r="A940" s="1125"/>
      <c r="B940" s="1125"/>
      <c r="C940" s="1125"/>
      <c r="D940" s="1125"/>
      <c r="E940" s="1125"/>
      <c r="F940" s="1125"/>
      <c r="G940" s="1125"/>
      <c r="H940" s="1125"/>
      <c r="I940" s="1125"/>
      <c r="J940" s="1125"/>
    </row>
  </sheetData>
  <mergeCells count="13">
    <mergeCell ref="C27:J27"/>
    <mergeCell ref="C21:J21"/>
    <mergeCell ref="C22:J22"/>
    <mergeCell ref="C23:J23"/>
    <mergeCell ref="C24:J24"/>
    <mergeCell ref="C25:J25"/>
    <mergeCell ref="C26:J26"/>
    <mergeCell ref="B3:J3"/>
    <mergeCell ref="B4:J4"/>
    <mergeCell ref="B5:J5"/>
    <mergeCell ref="C18:J18"/>
    <mergeCell ref="C19:J19"/>
    <mergeCell ref="C20:J20"/>
  </mergeCells>
  <pageMargins left="0.7" right="0.7" top="0.75" bottom="0.75" header="0.3" footer="0.3"/>
  <pageSetup paperSize="9"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3</xdr:col>
                    <xdr:colOff>22860</xdr:colOff>
                    <xdr:row>6</xdr:row>
                    <xdr:rowOff>121920</xdr:rowOff>
                  </from>
                  <to>
                    <xdr:col>4</xdr:col>
                    <xdr:colOff>0</xdr:colOff>
                    <xdr:row>6</xdr:row>
                    <xdr:rowOff>441960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4</xdr:col>
                    <xdr:colOff>22860</xdr:colOff>
                    <xdr:row>6</xdr:row>
                    <xdr:rowOff>121920</xdr:rowOff>
                  </from>
                  <to>
                    <xdr:col>5</xdr:col>
                    <xdr:colOff>335280</xdr:colOff>
                    <xdr:row>6</xdr:row>
                    <xdr:rowOff>441960</xdr:rowOff>
                  </to>
                </anchor>
              </controlPr>
            </control>
          </mc:Choice>
        </mc:AlternateContent>
        <mc:AlternateContent xmlns:mc="http://schemas.openxmlformats.org/markup-compatibility/2006">
          <mc:Choice Requires="x14">
            <control shapeId="76803" r:id="rId6" name="Check Box 3">
              <controlPr defaultSize="0" autoFill="0" autoLine="0" autoPict="0">
                <anchor moveWithCells="1">
                  <from>
                    <xdr:col>5</xdr:col>
                    <xdr:colOff>22860</xdr:colOff>
                    <xdr:row>6</xdr:row>
                    <xdr:rowOff>121920</xdr:rowOff>
                  </from>
                  <to>
                    <xdr:col>6</xdr:col>
                    <xdr:colOff>22860</xdr:colOff>
                    <xdr:row>6</xdr:row>
                    <xdr:rowOff>441960</xdr:rowOff>
                  </to>
                </anchor>
              </controlPr>
            </control>
          </mc:Choice>
        </mc:AlternateContent>
        <mc:AlternateContent xmlns:mc="http://schemas.openxmlformats.org/markup-compatibility/2006">
          <mc:Choice Requires="x14">
            <control shapeId="76804" r:id="rId7" name="Check Box 4">
              <controlPr defaultSize="0" autoFill="0" autoLine="0" autoPict="0">
                <anchor moveWithCells="1">
                  <from>
                    <xdr:col>6</xdr:col>
                    <xdr:colOff>22860</xdr:colOff>
                    <xdr:row>6</xdr:row>
                    <xdr:rowOff>121920</xdr:rowOff>
                  </from>
                  <to>
                    <xdr:col>7</xdr:col>
                    <xdr:colOff>327660</xdr:colOff>
                    <xdr:row>6</xdr:row>
                    <xdr:rowOff>441960</xdr:rowOff>
                  </to>
                </anchor>
              </controlPr>
            </control>
          </mc:Choice>
        </mc:AlternateContent>
        <mc:AlternateContent xmlns:mc="http://schemas.openxmlformats.org/markup-compatibility/2006">
          <mc:Choice Requires="x14">
            <control shapeId="76805" r:id="rId8" name="Check Box 5">
              <controlPr defaultSize="0" autoFill="0" autoLine="0" autoPict="0">
                <anchor moveWithCells="1">
                  <from>
                    <xdr:col>7</xdr:col>
                    <xdr:colOff>22860</xdr:colOff>
                    <xdr:row>6</xdr:row>
                    <xdr:rowOff>121920</xdr:rowOff>
                  </from>
                  <to>
                    <xdr:col>7</xdr:col>
                    <xdr:colOff>1066800</xdr:colOff>
                    <xdr:row>6</xdr:row>
                    <xdr:rowOff>441960</xdr:rowOff>
                  </to>
                </anchor>
              </controlPr>
            </control>
          </mc:Choice>
        </mc:AlternateContent>
        <mc:AlternateContent xmlns:mc="http://schemas.openxmlformats.org/markup-compatibility/2006">
          <mc:Choice Requires="x14">
            <control shapeId="76806" r:id="rId9" name="Check Box 6">
              <controlPr defaultSize="0" autoFill="0" autoLine="0" autoPict="0">
                <anchor moveWithCells="1">
                  <from>
                    <xdr:col>3</xdr:col>
                    <xdr:colOff>22860</xdr:colOff>
                    <xdr:row>8</xdr:row>
                    <xdr:rowOff>228600</xdr:rowOff>
                  </from>
                  <to>
                    <xdr:col>4</xdr:col>
                    <xdr:colOff>0</xdr:colOff>
                    <xdr:row>8</xdr:row>
                    <xdr:rowOff>541020</xdr:rowOff>
                  </to>
                </anchor>
              </controlPr>
            </control>
          </mc:Choice>
        </mc:AlternateContent>
        <mc:AlternateContent xmlns:mc="http://schemas.openxmlformats.org/markup-compatibility/2006">
          <mc:Choice Requires="x14">
            <control shapeId="76807" r:id="rId10" name="Check Box 7">
              <controlPr defaultSize="0" autoFill="0" autoLine="0" autoPict="0">
                <anchor moveWithCells="1">
                  <from>
                    <xdr:col>4</xdr:col>
                    <xdr:colOff>22860</xdr:colOff>
                    <xdr:row>8</xdr:row>
                    <xdr:rowOff>213360</xdr:rowOff>
                  </from>
                  <to>
                    <xdr:col>5</xdr:col>
                    <xdr:colOff>335280</xdr:colOff>
                    <xdr:row>8</xdr:row>
                    <xdr:rowOff>525780</xdr:rowOff>
                  </to>
                </anchor>
              </controlPr>
            </control>
          </mc:Choice>
        </mc:AlternateContent>
        <mc:AlternateContent xmlns:mc="http://schemas.openxmlformats.org/markup-compatibility/2006">
          <mc:Choice Requires="x14">
            <control shapeId="76808" r:id="rId11" name="Check Box 8">
              <controlPr defaultSize="0" autoFill="0" autoLine="0" autoPict="0">
                <anchor moveWithCells="1">
                  <from>
                    <xdr:col>5</xdr:col>
                    <xdr:colOff>22860</xdr:colOff>
                    <xdr:row>8</xdr:row>
                    <xdr:rowOff>198120</xdr:rowOff>
                  </from>
                  <to>
                    <xdr:col>6</xdr:col>
                    <xdr:colOff>22860</xdr:colOff>
                    <xdr:row>8</xdr:row>
                    <xdr:rowOff>518160</xdr:rowOff>
                  </to>
                </anchor>
              </controlPr>
            </control>
          </mc:Choice>
        </mc:AlternateContent>
        <mc:AlternateContent xmlns:mc="http://schemas.openxmlformats.org/markup-compatibility/2006">
          <mc:Choice Requires="x14">
            <control shapeId="76809" r:id="rId12" name="Check Box 9">
              <controlPr defaultSize="0" autoFill="0" autoLine="0" autoPict="0">
                <anchor moveWithCells="1">
                  <from>
                    <xdr:col>6</xdr:col>
                    <xdr:colOff>22860</xdr:colOff>
                    <xdr:row>8</xdr:row>
                    <xdr:rowOff>190500</xdr:rowOff>
                  </from>
                  <to>
                    <xdr:col>7</xdr:col>
                    <xdr:colOff>327660</xdr:colOff>
                    <xdr:row>8</xdr:row>
                    <xdr:rowOff>502920</xdr:rowOff>
                  </to>
                </anchor>
              </controlPr>
            </control>
          </mc:Choice>
        </mc:AlternateContent>
        <mc:AlternateContent xmlns:mc="http://schemas.openxmlformats.org/markup-compatibility/2006">
          <mc:Choice Requires="x14">
            <control shapeId="76810" r:id="rId13" name="Check Box 10">
              <controlPr defaultSize="0" autoFill="0" autoLine="0" autoPict="0">
                <anchor moveWithCells="1">
                  <from>
                    <xdr:col>7</xdr:col>
                    <xdr:colOff>22860</xdr:colOff>
                    <xdr:row>8</xdr:row>
                    <xdr:rowOff>182880</xdr:rowOff>
                  </from>
                  <to>
                    <xdr:col>7</xdr:col>
                    <xdr:colOff>1066800</xdr:colOff>
                    <xdr:row>8</xdr:row>
                    <xdr:rowOff>495300</xdr:rowOff>
                  </to>
                </anchor>
              </controlPr>
            </control>
          </mc:Choice>
        </mc:AlternateContent>
        <mc:AlternateContent xmlns:mc="http://schemas.openxmlformats.org/markup-compatibility/2006">
          <mc:Choice Requires="x14">
            <control shapeId="76811" r:id="rId14" name="Check Box 11">
              <controlPr defaultSize="0" autoFill="0" autoLine="0" autoPict="0">
                <anchor moveWithCells="1">
                  <from>
                    <xdr:col>3</xdr:col>
                    <xdr:colOff>22860</xdr:colOff>
                    <xdr:row>10</xdr:row>
                    <xdr:rowOff>83820</xdr:rowOff>
                  </from>
                  <to>
                    <xdr:col>4</xdr:col>
                    <xdr:colOff>0</xdr:colOff>
                    <xdr:row>10</xdr:row>
                    <xdr:rowOff>403860</xdr:rowOff>
                  </to>
                </anchor>
              </controlPr>
            </control>
          </mc:Choice>
        </mc:AlternateContent>
        <mc:AlternateContent xmlns:mc="http://schemas.openxmlformats.org/markup-compatibility/2006">
          <mc:Choice Requires="x14">
            <control shapeId="76812" r:id="rId15" name="Check Box 12">
              <controlPr defaultSize="0" autoFill="0" autoLine="0" autoPict="0">
                <anchor moveWithCells="1">
                  <from>
                    <xdr:col>4</xdr:col>
                    <xdr:colOff>22860</xdr:colOff>
                    <xdr:row>10</xdr:row>
                    <xdr:rowOff>76200</xdr:rowOff>
                  </from>
                  <to>
                    <xdr:col>5</xdr:col>
                    <xdr:colOff>335280</xdr:colOff>
                    <xdr:row>10</xdr:row>
                    <xdr:rowOff>403860</xdr:rowOff>
                  </to>
                </anchor>
              </controlPr>
            </control>
          </mc:Choice>
        </mc:AlternateContent>
        <mc:AlternateContent xmlns:mc="http://schemas.openxmlformats.org/markup-compatibility/2006">
          <mc:Choice Requires="x14">
            <control shapeId="76813" r:id="rId16" name="Check Box 13">
              <controlPr defaultSize="0" autoFill="0" autoLine="0" autoPict="0">
                <anchor moveWithCells="1">
                  <from>
                    <xdr:col>5</xdr:col>
                    <xdr:colOff>22860</xdr:colOff>
                    <xdr:row>10</xdr:row>
                    <xdr:rowOff>76200</xdr:rowOff>
                  </from>
                  <to>
                    <xdr:col>6</xdr:col>
                    <xdr:colOff>22860</xdr:colOff>
                    <xdr:row>10</xdr:row>
                    <xdr:rowOff>403860</xdr:rowOff>
                  </to>
                </anchor>
              </controlPr>
            </control>
          </mc:Choice>
        </mc:AlternateContent>
        <mc:AlternateContent xmlns:mc="http://schemas.openxmlformats.org/markup-compatibility/2006">
          <mc:Choice Requires="x14">
            <control shapeId="76814" r:id="rId17" name="Check Box 14">
              <controlPr defaultSize="0" autoFill="0" autoLine="0" autoPict="0">
                <anchor moveWithCells="1">
                  <from>
                    <xdr:col>6</xdr:col>
                    <xdr:colOff>22860</xdr:colOff>
                    <xdr:row>10</xdr:row>
                    <xdr:rowOff>76200</xdr:rowOff>
                  </from>
                  <to>
                    <xdr:col>7</xdr:col>
                    <xdr:colOff>327660</xdr:colOff>
                    <xdr:row>10</xdr:row>
                    <xdr:rowOff>403860</xdr:rowOff>
                  </to>
                </anchor>
              </controlPr>
            </control>
          </mc:Choice>
        </mc:AlternateContent>
        <mc:AlternateContent xmlns:mc="http://schemas.openxmlformats.org/markup-compatibility/2006">
          <mc:Choice Requires="x14">
            <control shapeId="76815" r:id="rId18" name="Check Box 15">
              <controlPr defaultSize="0" autoFill="0" autoLine="0" autoPict="0">
                <anchor moveWithCells="1">
                  <from>
                    <xdr:col>7</xdr:col>
                    <xdr:colOff>22860</xdr:colOff>
                    <xdr:row>10</xdr:row>
                    <xdr:rowOff>76200</xdr:rowOff>
                  </from>
                  <to>
                    <xdr:col>7</xdr:col>
                    <xdr:colOff>1066800</xdr:colOff>
                    <xdr:row>10</xdr:row>
                    <xdr:rowOff>403860</xdr:rowOff>
                  </to>
                </anchor>
              </controlPr>
            </control>
          </mc:Choice>
        </mc:AlternateContent>
        <mc:AlternateContent xmlns:mc="http://schemas.openxmlformats.org/markup-compatibility/2006">
          <mc:Choice Requires="x14">
            <control shapeId="76816" r:id="rId19" name="Check Box 16">
              <controlPr defaultSize="0" autoFill="0" autoLine="0" autoPict="0">
                <anchor moveWithCells="1">
                  <from>
                    <xdr:col>3</xdr:col>
                    <xdr:colOff>22860</xdr:colOff>
                    <xdr:row>12</xdr:row>
                    <xdr:rowOff>99060</xdr:rowOff>
                  </from>
                  <to>
                    <xdr:col>4</xdr:col>
                    <xdr:colOff>0</xdr:colOff>
                    <xdr:row>12</xdr:row>
                    <xdr:rowOff>411480</xdr:rowOff>
                  </to>
                </anchor>
              </controlPr>
            </control>
          </mc:Choice>
        </mc:AlternateContent>
        <mc:AlternateContent xmlns:mc="http://schemas.openxmlformats.org/markup-compatibility/2006">
          <mc:Choice Requires="x14">
            <control shapeId="76817" r:id="rId20" name="Check Box 17">
              <controlPr defaultSize="0" autoFill="0" autoLine="0" autoPict="0">
                <anchor moveWithCells="1">
                  <from>
                    <xdr:col>4</xdr:col>
                    <xdr:colOff>22860</xdr:colOff>
                    <xdr:row>12</xdr:row>
                    <xdr:rowOff>99060</xdr:rowOff>
                  </from>
                  <to>
                    <xdr:col>5</xdr:col>
                    <xdr:colOff>335280</xdr:colOff>
                    <xdr:row>12</xdr:row>
                    <xdr:rowOff>411480</xdr:rowOff>
                  </to>
                </anchor>
              </controlPr>
            </control>
          </mc:Choice>
        </mc:AlternateContent>
        <mc:AlternateContent xmlns:mc="http://schemas.openxmlformats.org/markup-compatibility/2006">
          <mc:Choice Requires="x14">
            <control shapeId="76818" r:id="rId21" name="Check Box 18">
              <controlPr defaultSize="0" autoFill="0" autoLine="0" autoPict="0">
                <anchor moveWithCells="1">
                  <from>
                    <xdr:col>5</xdr:col>
                    <xdr:colOff>22860</xdr:colOff>
                    <xdr:row>12</xdr:row>
                    <xdr:rowOff>76200</xdr:rowOff>
                  </from>
                  <to>
                    <xdr:col>6</xdr:col>
                    <xdr:colOff>22860</xdr:colOff>
                    <xdr:row>12</xdr:row>
                    <xdr:rowOff>403860</xdr:rowOff>
                  </to>
                </anchor>
              </controlPr>
            </control>
          </mc:Choice>
        </mc:AlternateContent>
        <mc:AlternateContent xmlns:mc="http://schemas.openxmlformats.org/markup-compatibility/2006">
          <mc:Choice Requires="x14">
            <control shapeId="76819" r:id="rId22" name="Check Box 19">
              <controlPr defaultSize="0" autoFill="0" autoLine="0" autoPict="0">
                <anchor moveWithCells="1">
                  <from>
                    <xdr:col>6</xdr:col>
                    <xdr:colOff>22860</xdr:colOff>
                    <xdr:row>12</xdr:row>
                    <xdr:rowOff>68580</xdr:rowOff>
                  </from>
                  <to>
                    <xdr:col>7</xdr:col>
                    <xdr:colOff>327660</xdr:colOff>
                    <xdr:row>12</xdr:row>
                    <xdr:rowOff>381000</xdr:rowOff>
                  </to>
                </anchor>
              </controlPr>
            </control>
          </mc:Choice>
        </mc:AlternateContent>
        <mc:AlternateContent xmlns:mc="http://schemas.openxmlformats.org/markup-compatibility/2006">
          <mc:Choice Requires="x14">
            <control shapeId="76820" r:id="rId23" name="Check Box 20">
              <controlPr defaultSize="0" autoFill="0" autoLine="0" autoPict="0">
                <anchor moveWithCells="1">
                  <from>
                    <xdr:col>7</xdr:col>
                    <xdr:colOff>22860</xdr:colOff>
                    <xdr:row>12</xdr:row>
                    <xdr:rowOff>60960</xdr:rowOff>
                  </from>
                  <to>
                    <xdr:col>7</xdr:col>
                    <xdr:colOff>1066800</xdr:colOff>
                    <xdr:row>12</xdr:row>
                    <xdr:rowOff>373380</xdr:rowOff>
                  </to>
                </anchor>
              </controlPr>
            </control>
          </mc:Choice>
        </mc:AlternateContent>
        <mc:AlternateContent xmlns:mc="http://schemas.openxmlformats.org/markup-compatibility/2006">
          <mc:Choice Requires="x14">
            <control shapeId="76821" r:id="rId24" name="Check Box 21">
              <controlPr defaultSize="0" autoFill="0" autoLine="0" autoPict="0">
                <anchor moveWithCells="1">
                  <from>
                    <xdr:col>3</xdr:col>
                    <xdr:colOff>22860</xdr:colOff>
                    <xdr:row>14</xdr:row>
                    <xdr:rowOff>83820</xdr:rowOff>
                  </from>
                  <to>
                    <xdr:col>4</xdr:col>
                    <xdr:colOff>0</xdr:colOff>
                    <xdr:row>14</xdr:row>
                    <xdr:rowOff>403860</xdr:rowOff>
                  </to>
                </anchor>
              </controlPr>
            </control>
          </mc:Choice>
        </mc:AlternateContent>
        <mc:AlternateContent xmlns:mc="http://schemas.openxmlformats.org/markup-compatibility/2006">
          <mc:Choice Requires="x14">
            <control shapeId="76822" r:id="rId25" name="Check Box 22">
              <controlPr defaultSize="0" autoFill="0" autoLine="0" autoPict="0">
                <anchor moveWithCells="1">
                  <from>
                    <xdr:col>4</xdr:col>
                    <xdr:colOff>22860</xdr:colOff>
                    <xdr:row>14</xdr:row>
                    <xdr:rowOff>83820</xdr:rowOff>
                  </from>
                  <to>
                    <xdr:col>5</xdr:col>
                    <xdr:colOff>335280</xdr:colOff>
                    <xdr:row>14</xdr:row>
                    <xdr:rowOff>403860</xdr:rowOff>
                  </to>
                </anchor>
              </controlPr>
            </control>
          </mc:Choice>
        </mc:AlternateContent>
        <mc:AlternateContent xmlns:mc="http://schemas.openxmlformats.org/markup-compatibility/2006">
          <mc:Choice Requires="x14">
            <control shapeId="76823" r:id="rId26" name="Check Box 23">
              <controlPr defaultSize="0" autoFill="0" autoLine="0" autoPict="0">
                <anchor moveWithCells="1">
                  <from>
                    <xdr:col>5</xdr:col>
                    <xdr:colOff>22860</xdr:colOff>
                    <xdr:row>14</xdr:row>
                    <xdr:rowOff>76200</xdr:rowOff>
                  </from>
                  <to>
                    <xdr:col>6</xdr:col>
                    <xdr:colOff>22860</xdr:colOff>
                    <xdr:row>14</xdr:row>
                    <xdr:rowOff>403860</xdr:rowOff>
                  </to>
                </anchor>
              </controlPr>
            </control>
          </mc:Choice>
        </mc:AlternateContent>
        <mc:AlternateContent xmlns:mc="http://schemas.openxmlformats.org/markup-compatibility/2006">
          <mc:Choice Requires="x14">
            <control shapeId="76824" r:id="rId27" name="Check Box 24">
              <controlPr defaultSize="0" autoFill="0" autoLine="0" autoPict="0">
                <anchor moveWithCells="1">
                  <from>
                    <xdr:col>6</xdr:col>
                    <xdr:colOff>22860</xdr:colOff>
                    <xdr:row>14</xdr:row>
                    <xdr:rowOff>68580</xdr:rowOff>
                  </from>
                  <to>
                    <xdr:col>7</xdr:col>
                    <xdr:colOff>327660</xdr:colOff>
                    <xdr:row>14</xdr:row>
                    <xdr:rowOff>381000</xdr:rowOff>
                  </to>
                </anchor>
              </controlPr>
            </control>
          </mc:Choice>
        </mc:AlternateContent>
        <mc:AlternateContent xmlns:mc="http://schemas.openxmlformats.org/markup-compatibility/2006">
          <mc:Choice Requires="x14">
            <control shapeId="76825" r:id="rId28" name="Check Box 25">
              <controlPr defaultSize="0" autoFill="0" autoLine="0" autoPict="0">
                <anchor moveWithCells="1">
                  <from>
                    <xdr:col>7</xdr:col>
                    <xdr:colOff>22860</xdr:colOff>
                    <xdr:row>14</xdr:row>
                    <xdr:rowOff>68580</xdr:rowOff>
                  </from>
                  <to>
                    <xdr:col>7</xdr:col>
                    <xdr:colOff>1066800</xdr:colOff>
                    <xdr:row>14</xdr:row>
                    <xdr:rowOff>381000</xdr:rowOff>
                  </to>
                </anchor>
              </controlPr>
            </control>
          </mc:Choice>
        </mc:AlternateContent>
        <mc:AlternateContent xmlns:mc="http://schemas.openxmlformats.org/markup-compatibility/2006">
          <mc:Choice Requires="x14">
            <control shapeId="76826" r:id="rId29" name="Check Box 26">
              <controlPr defaultSize="0" autoFill="0" autoLine="0" autoPict="0">
                <anchor moveWithCells="1">
                  <from>
                    <xdr:col>3</xdr:col>
                    <xdr:colOff>22860</xdr:colOff>
                    <xdr:row>16</xdr:row>
                    <xdr:rowOff>213360</xdr:rowOff>
                  </from>
                  <to>
                    <xdr:col>4</xdr:col>
                    <xdr:colOff>0</xdr:colOff>
                    <xdr:row>16</xdr:row>
                    <xdr:rowOff>525780</xdr:rowOff>
                  </to>
                </anchor>
              </controlPr>
            </control>
          </mc:Choice>
        </mc:AlternateContent>
        <mc:AlternateContent xmlns:mc="http://schemas.openxmlformats.org/markup-compatibility/2006">
          <mc:Choice Requires="x14">
            <control shapeId="76827" r:id="rId30" name="Check Box 27">
              <controlPr defaultSize="0" autoFill="0" autoLine="0" autoPict="0">
                <anchor moveWithCells="1">
                  <from>
                    <xdr:col>4</xdr:col>
                    <xdr:colOff>22860</xdr:colOff>
                    <xdr:row>16</xdr:row>
                    <xdr:rowOff>190500</xdr:rowOff>
                  </from>
                  <to>
                    <xdr:col>5</xdr:col>
                    <xdr:colOff>335280</xdr:colOff>
                    <xdr:row>16</xdr:row>
                    <xdr:rowOff>502920</xdr:rowOff>
                  </to>
                </anchor>
              </controlPr>
            </control>
          </mc:Choice>
        </mc:AlternateContent>
        <mc:AlternateContent xmlns:mc="http://schemas.openxmlformats.org/markup-compatibility/2006">
          <mc:Choice Requires="x14">
            <control shapeId="76828" r:id="rId31" name="Check Box 28">
              <controlPr defaultSize="0" autoFill="0" autoLine="0" autoPict="0">
                <anchor moveWithCells="1">
                  <from>
                    <xdr:col>5</xdr:col>
                    <xdr:colOff>22860</xdr:colOff>
                    <xdr:row>16</xdr:row>
                    <xdr:rowOff>190500</xdr:rowOff>
                  </from>
                  <to>
                    <xdr:col>6</xdr:col>
                    <xdr:colOff>22860</xdr:colOff>
                    <xdr:row>16</xdr:row>
                    <xdr:rowOff>502920</xdr:rowOff>
                  </to>
                </anchor>
              </controlPr>
            </control>
          </mc:Choice>
        </mc:AlternateContent>
        <mc:AlternateContent xmlns:mc="http://schemas.openxmlformats.org/markup-compatibility/2006">
          <mc:Choice Requires="x14">
            <control shapeId="76829" r:id="rId32" name="Check Box 29">
              <controlPr defaultSize="0" autoFill="0" autoLine="0" autoPict="0">
                <anchor moveWithCells="1">
                  <from>
                    <xdr:col>6</xdr:col>
                    <xdr:colOff>22860</xdr:colOff>
                    <xdr:row>16</xdr:row>
                    <xdr:rowOff>182880</xdr:rowOff>
                  </from>
                  <to>
                    <xdr:col>7</xdr:col>
                    <xdr:colOff>327660</xdr:colOff>
                    <xdr:row>16</xdr:row>
                    <xdr:rowOff>495300</xdr:rowOff>
                  </to>
                </anchor>
              </controlPr>
            </control>
          </mc:Choice>
        </mc:AlternateContent>
        <mc:AlternateContent xmlns:mc="http://schemas.openxmlformats.org/markup-compatibility/2006">
          <mc:Choice Requires="x14">
            <control shapeId="76830" r:id="rId33" name="Check Box 30">
              <controlPr defaultSize="0" autoFill="0" autoLine="0" autoPict="0">
                <anchor moveWithCells="1">
                  <from>
                    <xdr:col>7</xdr:col>
                    <xdr:colOff>22860</xdr:colOff>
                    <xdr:row>16</xdr:row>
                    <xdr:rowOff>182880</xdr:rowOff>
                  </from>
                  <to>
                    <xdr:col>7</xdr:col>
                    <xdr:colOff>1066800</xdr:colOff>
                    <xdr:row>16</xdr:row>
                    <xdr:rowOff>495300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90"/>
  <sheetViews>
    <sheetView showGridLines="0" zoomScale="86" zoomScaleNormal="86" zoomScaleSheetLayoutView="75" workbookViewId="0">
      <selection activeCell="E20" sqref="E20"/>
    </sheetView>
  </sheetViews>
  <sheetFormatPr defaultColWidth="9" defaultRowHeight="15.6" x14ac:dyDescent="0.3"/>
  <cols>
    <col min="1" max="1" width="10" style="404" customWidth="1"/>
    <col min="2" max="2" width="78.21875" style="404" customWidth="1"/>
    <col min="3" max="3" width="82.33203125" style="404" customWidth="1"/>
    <col min="4" max="16384" width="9" style="404"/>
  </cols>
  <sheetData>
    <row r="1" spans="1:3" ht="16.2" thickBot="1" x14ac:dyDescent="0.35">
      <c r="A1" s="402" t="s">
        <v>0</v>
      </c>
      <c r="B1" s="403"/>
    </row>
    <row r="2" spans="1:3" x14ac:dyDescent="0.3">
      <c r="A2" s="405"/>
      <c r="B2" s="406" t="s">
        <v>0</v>
      </c>
      <c r="C2" s="486"/>
    </row>
    <row r="3" spans="1:3" x14ac:dyDescent="0.3">
      <c r="A3" s="407"/>
      <c r="B3" s="408" t="s">
        <v>0</v>
      </c>
      <c r="C3" s="487"/>
    </row>
    <row r="4" spans="1:3" ht="18" customHeight="1" x14ac:dyDescent="0.3">
      <c r="A4" s="407"/>
      <c r="B4" s="408" t="s">
        <v>0</v>
      </c>
      <c r="C4" s="932" t="s">
        <v>495</v>
      </c>
    </row>
    <row r="5" spans="1:3" ht="18" customHeight="1" x14ac:dyDescent="0.3">
      <c r="A5" s="407"/>
      <c r="B5" s="408"/>
      <c r="C5" s="933"/>
    </row>
    <row r="6" spans="1:3" ht="18" x14ac:dyDescent="0.35">
      <c r="A6" s="407"/>
      <c r="B6" s="408"/>
      <c r="C6" s="488" t="s">
        <v>492</v>
      </c>
    </row>
    <row r="7" spans="1:3" ht="18" x14ac:dyDescent="0.35">
      <c r="A7" s="407"/>
      <c r="B7" s="408"/>
      <c r="C7" s="488" t="s">
        <v>27</v>
      </c>
    </row>
    <row r="8" spans="1:3" ht="18" x14ac:dyDescent="0.3">
      <c r="A8" s="407"/>
      <c r="B8" s="408"/>
      <c r="C8" s="530" t="s">
        <v>500</v>
      </c>
    </row>
    <row r="9" spans="1:3" x14ac:dyDescent="0.3">
      <c r="A9" s="409"/>
      <c r="B9" s="410"/>
      <c r="C9" s="485"/>
    </row>
    <row r="10" spans="1:3" ht="18" customHeight="1" x14ac:dyDescent="0.3">
      <c r="A10" s="417" t="s">
        <v>0</v>
      </c>
      <c r="B10" s="418"/>
      <c r="C10" s="942" t="s">
        <v>509</v>
      </c>
    </row>
    <row r="11" spans="1:3" ht="18" customHeight="1" x14ac:dyDescent="0.3">
      <c r="A11" s="419" t="s">
        <v>15</v>
      </c>
      <c r="B11" s="420" t="s">
        <v>15</v>
      </c>
      <c r="C11" s="943"/>
    </row>
    <row r="12" spans="1:3" ht="18" customHeight="1" x14ac:dyDescent="0.3">
      <c r="A12" s="421" t="s">
        <v>6</v>
      </c>
      <c r="B12" s="420"/>
      <c r="C12" s="943"/>
    </row>
    <row r="13" spans="1:3" s="411" customFormat="1" ht="18" customHeight="1" x14ac:dyDescent="0.3">
      <c r="A13" s="422" t="s">
        <v>0</v>
      </c>
      <c r="B13" s="423"/>
      <c r="C13" s="944"/>
    </row>
    <row r="14" spans="1:3" s="411" customFormat="1" ht="18" customHeight="1" x14ac:dyDescent="0.3">
      <c r="A14" s="939" t="s">
        <v>316</v>
      </c>
      <c r="B14" s="940"/>
      <c r="C14" s="941"/>
    </row>
    <row r="15" spans="1:3" ht="18" customHeight="1" x14ac:dyDescent="0.3">
      <c r="A15" s="424">
        <v>1</v>
      </c>
      <c r="B15" s="426" t="s">
        <v>293</v>
      </c>
      <c r="C15" s="490" t="s">
        <v>142</v>
      </c>
    </row>
    <row r="16" spans="1:3" ht="18" customHeight="1" x14ac:dyDescent="0.3">
      <c r="A16" s="692">
        <v>1.1000000000000001</v>
      </c>
      <c r="B16" s="693" t="s">
        <v>88</v>
      </c>
      <c r="C16" s="490" t="s">
        <v>143</v>
      </c>
    </row>
    <row r="17" spans="1:3" ht="18" customHeight="1" x14ac:dyDescent="0.3">
      <c r="A17" s="692" t="s">
        <v>19</v>
      </c>
      <c r="B17" s="694" t="s">
        <v>3</v>
      </c>
      <c r="C17" s="491" t="s">
        <v>295</v>
      </c>
    </row>
    <row r="18" spans="1:3" ht="18" customHeight="1" x14ac:dyDescent="0.3">
      <c r="A18" s="692" t="s">
        <v>56</v>
      </c>
      <c r="B18" s="42" t="s">
        <v>4</v>
      </c>
      <c r="C18" s="491" t="s">
        <v>296</v>
      </c>
    </row>
    <row r="19" spans="1:3" ht="18" customHeight="1" x14ac:dyDescent="0.3">
      <c r="A19" s="424">
        <v>1.2</v>
      </c>
      <c r="B19" s="41" t="s">
        <v>292</v>
      </c>
      <c r="C19" s="491" t="s">
        <v>144</v>
      </c>
    </row>
    <row r="20" spans="1:3" ht="18" customHeight="1" x14ac:dyDescent="0.3">
      <c r="A20" s="424" t="s">
        <v>20</v>
      </c>
      <c r="B20" s="39" t="s">
        <v>3</v>
      </c>
      <c r="C20" s="490" t="s">
        <v>145</v>
      </c>
    </row>
    <row r="21" spans="1:3" s="412" customFormat="1" ht="18" customHeight="1" x14ac:dyDescent="0.2">
      <c r="A21" s="424" t="s">
        <v>57</v>
      </c>
      <c r="B21" s="39" t="s">
        <v>4</v>
      </c>
      <c r="C21" s="491" t="s">
        <v>146</v>
      </c>
    </row>
    <row r="22" spans="1:3" s="412" customFormat="1" ht="18" customHeight="1" x14ac:dyDescent="0.2">
      <c r="A22" s="424" t="s">
        <v>65</v>
      </c>
      <c r="B22" s="60" t="s">
        <v>62</v>
      </c>
      <c r="C22" s="493" t="s">
        <v>396</v>
      </c>
    </row>
    <row r="23" spans="1:3" s="412" customFormat="1" ht="18" customHeight="1" x14ac:dyDescent="0.2">
      <c r="A23" s="427" t="s">
        <v>17</v>
      </c>
      <c r="B23" s="39" t="s">
        <v>41</v>
      </c>
      <c r="C23" s="492" t="s">
        <v>297</v>
      </c>
    </row>
    <row r="24" spans="1:3" s="412" customFormat="1" ht="18" customHeight="1" x14ac:dyDescent="0.2">
      <c r="A24" s="427" t="s">
        <v>18</v>
      </c>
      <c r="B24" s="40" t="s">
        <v>3</v>
      </c>
      <c r="C24" s="493" t="s">
        <v>298</v>
      </c>
    </row>
    <row r="25" spans="1:3" s="412" customFormat="1" ht="18" customHeight="1" x14ac:dyDescent="0.2">
      <c r="A25" s="427" t="s">
        <v>58</v>
      </c>
      <c r="B25" s="60" t="s">
        <v>4</v>
      </c>
      <c r="C25" s="493" t="s">
        <v>299</v>
      </c>
    </row>
    <row r="26" spans="1:3" s="412" customFormat="1" ht="28.8" x14ac:dyDescent="0.2">
      <c r="A26" s="699" t="s">
        <v>21</v>
      </c>
      <c r="B26" s="838" t="s">
        <v>521</v>
      </c>
      <c r="C26" s="493" t="s">
        <v>297</v>
      </c>
    </row>
    <row r="27" spans="1:3" s="412" customFormat="1" ht="18" customHeight="1" x14ac:dyDescent="0.2">
      <c r="A27" s="427" t="s">
        <v>22</v>
      </c>
      <c r="B27" s="40" t="s">
        <v>3</v>
      </c>
      <c r="C27" s="492" t="s">
        <v>298</v>
      </c>
    </row>
    <row r="28" spans="1:3" s="412" customFormat="1" ht="18" customHeight="1" x14ac:dyDescent="0.2">
      <c r="A28" s="427" t="s">
        <v>59</v>
      </c>
      <c r="B28" s="60" t="s">
        <v>4</v>
      </c>
      <c r="C28" s="493" t="s">
        <v>299</v>
      </c>
    </row>
    <row r="29" spans="1:3" s="412" customFormat="1" ht="18" customHeight="1" x14ac:dyDescent="0.2">
      <c r="A29" s="427" t="s">
        <v>23</v>
      </c>
      <c r="B29" s="39" t="s">
        <v>28</v>
      </c>
      <c r="C29" s="493" t="s">
        <v>297</v>
      </c>
    </row>
    <row r="30" spans="1:3" s="412" customFormat="1" ht="18" customHeight="1" x14ac:dyDescent="0.2">
      <c r="A30" s="427" t="s">
        <v>24</v>
      </c>
      <c r="B30" s="40" t="s">
        <v>3</v>
      </c>
      <c r="C30" s="493" t="s">
        <v>298</v>
      </c>
    </row>
    <row r="31" spans="1:3" s="412" customFormat="1" ht="18" customHeight="1" x14ac:dyDescent="0.2">
      <c r="A31" s="428" t="s">
        <v>60</v>
      </c>
      <c r="B31" s="60" t="s">
        <v>4</v>
      </c>
      <c r="C31" s="493" t="s">
        <v>299</v>
      </c>
    </row>
    <row r="32" spans="1:3" s="411" customFormat="1" ht="18" customHeight="1" x14ac:dyDescent="0.3">
      <c r="A32" s="939" t="s">
        <v>147</v>
      </c>
      <c r="B32" s="940"/>
      <c r="C32" s="941"/>
    </row>
    <row r="33" spans="1:3" s="412" customFormat="1" ht="18" customHeight="1" x14ac:dyDescent="0.2">
      <c r="A33" s="429">
        <v>2</v>
      </c>
      <c r="B33" s="430" t="s">
        <v>29</v>
      </c>
      <c r="C33" s="492" t="s">
        <v>300</v>
      </c>
    </row>
    <row r="34" spans="1:3" s="412" customFormat="1" ht="18" customHeight="1" x14ac:dyDescent="0.2">
      <c r="A34" s="431">
        <v>3</v>
      </c>
      <c r="B34" s="432" t="s">
        <v>91</v>
      </c>
      <c r="C34" s="492" t="s">
        <v>404</v>
      </c>
    </row>
    <row r="35" spans="1:3" s="412" customFormat="1" ht="18" customHeight="1" x14ac:dyDescent="0.2">
      <c r="A35" s="424" t="s">
        <v>89</v>
      </c>
      <c r="B35" s="41" t="s">
        <v>61</v>
      </c>
      <c r="C35" s="493" t="s">
        <v>301</v>
      </c>
    </row>
    <row r="36" spans="1:3" s="412" customFormat="1" ht="18" customHeight="1" x14ac:dyDescent="0.2">
      <c r="A36" s="424" t="s">
        <v>90</v>
      </c>
      <c r="B36" s="41" t="s">
        <v>92</v>
      </c>
      <c r="C36" s="492" t="s">
        <v>397</v>
      </c>
    </row>
    <row r="37" spans="1:3" s="412" customFormat="1" ht="18" customHeight="1" x14ac:dyDescent="0.2">
      <c r="A37" s="431">
        <v>4</v>
      </c>
      <c r="B37" s="432" t="s">
        <v>343</v>
      </c>
      <c r="C37" s="492" t="s">
        <v>397</v>
      </c>
    </row>
    <row r="38" spans="1:3" s="412" customFormat="1" ht="18" customHeight="1" x14ac:dyDescent="0.2">
      <c r="A38" s="431" t="s">
        <v>344</v>
      </c>
      <c r="B38" s="432" t="s">
        <v>94</v>
      </c>
      <c r="C38" s="490" t="s">
        <v>302</v>
      </c>
    </row>
    <row r="39" spans="1:3" s="412" customFormat="1" ht="18" customHeight="1" x14ac:dyDescent="0.2">
      <c r="A39" s="424" t="s">
        <v>345</v>
      </c>
      <c r="B39" s="41" t="s">
        <v>93</v>
      </c>
      <c r="C39" s="494" t="s">
        <v>303</v>
      </c>
    </row>
    <row r="40" spans="1:3" s="412" customFormat="1" ht="18" customHeight="1" x14ac:dyDescent="0.2">
      <c r="A40" s="424" t="s">
        <v>346</v>
      </c>
      <c r="B40" s="41" t="s">
        <v>95</v>
      </c>
      <c r="C40" s="494" t="s">
        <v>304</v>
      </c>
    </row>
    <row r="41" spans="1:3" s="412" customFormat="1" ht="18" customHeight="1" x14ac:dyDescent="0.2">
      <c r="A41" s="431" t="s">
        <v>347</v>
      </c>
      <c r="B41" s="432" t="s">
        <v>395</v>
      </c>
      <c r="C41" s="490" t="s">
        <v>400</v>
      </c>
    </row>
    <row r="42" spans="1:3" s="412" customFormat="1" ht="18" customHeight="1" x14ac:dyDescent="0.2">
      <c r="A42" s="424" t="s">
        <v>348</v>
      </c>
      <c r="B42" s="41" t="s">
        <v>3</v>
      </c>
      <c r="C42" s="494" t="s">
        <v>398</v>
      </c>
    </row>
    <row r="43" spans="1:3" s="412" customFormat="1" ht="18" customHeight="1" x14ac:dyDescent="0.2">
      <c r="A43" s="424" t="s">
        <v>349</v>
      </c>
      <c r="B43" s="41" t="s">
        <v>4</v>
      </c>
      <c r="C43" s="494" t="s">
        <v>399</v>
      </c>
    </row>
    <row r="44" spans="1:3" s="412" customFormat="1" ht="18" customHeight="1" x14ac:dyDescent="0.2">
      <c r="A44" s="695" t="s">
        <v>350</v>
      </c>
      <c r="B44" s="42" t="s">
        <v>62</v>
      </c>
      <c r="C44" s="493" t="s">
        <v>401</v>
      </c>
    </row>
    <row r="45" spans="1:3" s="412" customFormat="1" ht="18" customHeight="1" x14ac:dyDescent="0.2">
      <c r="A45" s="424" t="s">
        <v>351</v>
      </c>
      <c r="B45" s="37" t="s">
        <v>30</v>
      </c>
      <c r="C45" s="490" t="s">
        <v>148</v>
      </c>
    </row>
    <row r="46" spans="1:3" s="412" customFormat="1" ht="18" customHeight="1" x14ac:dyDescent="0.2">
      <c r="A46" s="424" t="s">
        <v>352</v>
      </c>
      <c r="B46" s="39" t="s">
        <v>3</v>
      </c>
      <c r="C46" s="490" t="s">
        <v>305</v>
      </c>
    </row>
    <row r="47" spans="1:3" s="412" customFormat="1" ht="18" customHeight="1" x14ac:dyDescent="0.2">
      <c r="A47" s="424" t="s">
        <v>353</v>
      </c>
      <c r="B47" s="39" t="s">
        <v>4</v>
      </c>
      <c r="C47" s="491" t="s">
        <v>306</v>
      </c>
    </row>
    <row r="48" spans="1:3" s="412" customFormat="1" ht="18" customHeight="1" x14ac:dyDescent="0.2">
      <c r="A48" s="695" t="s">
        <v>354</v>
      </c>
      <c r="B48" s="696" t="s">
        <v>62</v>
      </c>
      <c r="C48" s="493" t="s">
        <v>307</v>
      </c>
    </row>
    <row r="49" spans="1:3" s="412" customFormat="1" ht="18" customHeight="1" x14ac:dyDescent="0.2">
      <c r="A49" s="424" t="s">
        <v>355</v>
      </c>
      <c r="B49" s="499" t="s">
        <v>31</v>
      </c>
      <c r="C49" s="497" t="s">
        <v>402</v>
      </c>
    </row>
    <row r="50" spans="1:3" s="412" customFormat="1" ht="18" customHeight="1" x14ac:dyDescent="0.2">
      <c r="A50" s="424" t="s">
        <v>242</v>
      </c>
      <c r="B50" s="41" t="s">
        <v>33</v>
      </c>
      <c r="C50" s="497" t="s">
        <v>149</v>
      </c>
    </row>
    <row r="51" spans="1:3" s="412" customFormat="1" ht="18" customHeight="1" x14ac:dyDescent="0.2">
      <c r="A51" s="424" t="s">
        <v>356</v>
      </c>
      <c r="B51" s="39" t="s">
        <v>3</v>
      </c>
      <c r="C51" s="697" t="s">
        <v>308</v>
      </c>
    </row>
    <row r="52" spans="1:3" s="412" customFormat="1" ht="18" customHeight="1" x14ac:dyDescent="0.2">
      <c r="A52" s="424" t="s">
        <v>357</v>
      </c>
      <c r="B52" s="39" t="s">
        <v>4</v>
      </c>
      <c r="C52" s="698" t="s">
        <v>309</v>
      </c>
    </row>
    <row r="53" spans="1:3" s="412" customFormat="1" ht="18" customHeight="1" x14ac:dyDescent="0.2">
      <c r="A53" s="699" t="s">
        <v>358</v>
      </c>
      <c r="B53" s="433" t="s">
        <v>62</v>
      </c>
      <c r="C53" s="492" t="s">
        <v>310</v>
      </c>
    </row>
    <row r="54" spans="1:3" s="412" customFormat="1" ht="18" customHeight="1" x14ac:dyDescent="0.2">
      <c r="A54" s="424" t="s">
        <v>243</v>
      </c>
      <c r="B54" s="837" t="s">
        <v>524</v>
      </c>
      <c r="C54" s="490" t="s">
        <v>150</v>
      </c>
    </row>
    <row r="55" spans="1:3" s="412" customFormat="1" ht="18" customHeight="1" x14ac:dyDescent="0.2">
      <c r="A55" s="424" t="s">
        <v>359</v>
      </c>
      <c r="B55" s="836" t="s">
        <v>523</v>
      </c>
      <c r="C55" s="491" t="s">
        <v>311</v>
      </c>
    </row>
    <row r="56" spans="1:3" s="412" customFormat="1" ht="18" customHeight="1" x14ac:dyDescent="0.2">
      <c r="A56" s="424" t="s">
        <v>360</v>
      </c>
      <c r="B56" s="41" t="s">
        <v>34</v>
      </c>
      <c r="C56" s="490" t="s">
        <v>151</v>
      </c>
    </row>
    <row r="57" spans="1:3" s="412" customFormat="1" ht="18" customHeight="1" x14ac:dyDescent="0.2">
      <c r="A57" s="424" t="s">
        <v>361</v>
      </c>
      <c r="B57" s="39" t="s">
        <v>35</v>
      </c>
      <c r="C57" s="495" t="s">
        <v>312</v>
      </c>
    </row>
    <row r="58" spans="1:3" s="412" customFormat="1" ht="18" customHeight="1" x14ac:dyDescent="0.2">
      <c r="A58" s="424" t="s">
        <v>362</v>
      </c>
      <c r="B58" s="39" t="s">
        <v>294</v>
      </c>
      <c r="C58" s="490" t="s">
        <v>313</v>
      </c>
    </row>
    <row r="59" spans="1:3" s="412" customFormat="1" ht="18" customHeight="1" x14ac:dyDescent="0.2">
      <c r="A59" s="695" t="s">
        <v>363</v>
      </c>
      <c r="B59" s="42" t="s">
        <v>82</v>
      </c>
      <c r="C59" s="491" t="s">
        <v>314</v>
      </c>
    </row>
    <row r="60" spans="1:3" s="412" customFormat="1" ht="18" customHeight="1" x14ac:dyDescent="0.2">
      <c r="A60" s="427" t="s">
        <v>244</v>
      </c>
      <c r="B60" s="430" t="s">
        <v>36</v>
      </c>
      <c r="C60" s="496" t="s">
        <v>156</v>
      </c>
    </row>
    <row r="61" spans="1:3" s="412" customFormat="1" ht="18" customHeight="1" x14ac:dyDescent="0.2">
      <c r="A61" s="427" t="s">
        <v>364</v>
      </c>
      <c r="B61" s="44" t="s">
        <v>365</v>
      </c>
      <c r="C61" s="492" t="s">
        <v>152</v>
      </c>
    </row>
    <row r="62" spans="1:3" s="412" customFormat="1" ht="18" customHeight="1" x14ac:dyDescent="0.2">
      <c r="A62" s="427" t="s">
        <v>366</v>
      </c>
      <c r="B62" s="41" t="s">
        <v>96</v>
      </c>
      <c r="C62" s="495" t="s">
        <v>154</v>
      </c>
    </row>
    <row r="63" spans="1:3" s="412" customFormat="1" ht="18" customHeight="1" x14ac:dyDescent="0.2">
      <c r="A63" s="427" t="s">
        <v>367</v>
      </c>
      <c r="B63" s="39" t="s">
        <v>369</v>
      </c>
      <c r="C63" s="492" t="s">
        <v>155</v>
      </c>
    </row>
    <row r="64" spans="1:3" s="412" customFormat="1" ht="18" customHeight="1" x14ac:dyDescent="0.2">
      <c r="A64" s="427" t="s">
        <v>368</v>
      </c>
      <c r="B64" s="40" t="s">
        <v>370</v>
      </c>
      <c r="C64" s="492" t="s">
        <v>155</v>
      </c>
    </row>
    <row r="65" spans="1:3" s="412" customFormat="1" ht="18" customHeight="1" x14ac:dyDescent="0.2">
      <c r="A65" s="427" t="s">
        <v>372</v>
      </c>
      <c r="B65" s="42" t="s">
        <v>371</v>
      </c>
      <c r="C65" s="493" t="s">
        <v>155</v>
      </c>
    </row>
    <row r="66" spans="1:3" s="412" customFormat="1" ht="18" customHeight="1" x14ac:dyDescent="0.2">
      <c r="A66" s="428" t="s">
        <v>373</v>
      </c>
      <c r="B66" s="44" t="s">
        <v>37</v>
      </c>
      <c r="C66" s="491" t="s">
        <v>153</v>
      </c>
    </row>
    <row r="67" spans="1:3" s="412" customFormat="1" ht="18" customHeight="1" x14ac:dyDescent="0.2">
      <c r="A67" s="700" t="s">
        <v>374</v>
      </c>
      <c r="B67" s="425" t="s">
        <v>44</v>
      </c>
      <c r="C67" s="496" t="s">
        <v>152</v>
      </c>
    </row>
    <row r="68" spans="1:3" s="412" customFormat="1" ht="18" customHeight="1" x14ac:dyDescent="0.2">
      <c r="A68" s="424" t="s">
        <v>375</v>
      </c>
      <c r="B68" s="434" t="s">
        <v>55</v>
      </c>
      <c r="C68" s="496" t="s">
        <v>152</v>
      </c>
    </row>
    <row r="69" spans="1:3" s="412" customFormat="1" ht="18" customHeight="1" x14ac:dyDescent="0.2">
      <c r="A69" s="695" t="s">
        <v>269</v>
      </c>
      <c r="B69" s="44" t="s">
        <v>45</v>
      </c>
      <c r="C69" s="496" t="s">
        <v>152</v>
      </c>
    </row>
    <row r="70" spans="1:3" s="412" customFormat="1" ht="18" customHeight="1" x14ac:dyDescent="0.2">
      <c r="A70" s="428" t="s">
        <v>376</v>
      </c>
      <c r="B70" s="45" t="s">
        <v>38</v>
      </c>
      <c r="C70" s="497" t="s">
        <v>157</v>
      </c>
    </row>
    <row r="71" spans="1:3" s="412" customFormat="1" ht="18" customHeight="1" x14ac:dyDescent="0.2">
      <c r="A71" s="699" t="s">
        <v>377</v>
      </c>
      <c r="B71" s="438" t="s">
        <v>39</v>
      </c>
      <c r="C71" s="497" t="s">
        <v>170</v>
      </c>
    </row>
    <row r="72" spans="1:3" s="412" customFormat="1" ht="18" customHeight="1" x14ac:dyDescent="0.2">
      <c r="A72" s="699" t="s">
        <v>279</v>
      </c>
      <c r="B72" s="435" t="s">
        <v>47</v>
      </c>
      <c r="C72" s="497" t="s">
        <v>168</v>
      </c>
    </row>
    <row r="73" spans="1:3" s="412" customFormat="1" ht="18" customHeight="1" x14ac:dyDescent="0.2">
      <c r="A73" s="699" t="s">
        <v>378</v>
      </c>
      <c r="B73" s="39" t="s">
        <v>40</v>
      </c>
      <c r="C73" s="497" t="s">
        <v>158</v>
      </c>
    </row>
    <row r="74" spans="1:3" s="412" customFormat="1" ht="18" customHeight="1" x14ac:dyDescent="0.2">
      <c r="A74" s="699" t="s">
        <v>379</v>
      </c>
      <c r="B74" s="65" t="s">
        <v>48</v>
      </c>
      <c r="C74" s="496" t="s">
        <v>159</v>
      </c>
    </row>
    <row r="75" spans="1:3" s="412" customFormat="1" ht="18" customHeight="1" x14ac:dyDescent="0.2">
      <c r="A75" s="699" t="s">
        <v>380</v>
      </c>
      <c r="B75" s="39" t="s">
        <v>49</v>
      </c>
      <c r="C75" s="496" t="s">
        <v>161</v>
      </c>
    </row>
    <row r="76" spans="1:3" s="412" customFormat="1" ht="18" customHeight="1" x14ac:dyDescent="0.2">
      <c r="A76" s="699" t="s">
        <v>381</v>
      </c>
      <c r="B76" s="42" t="s">
        <v>50</v>
      </c>
      <c r="C76" s="496" t="s">
        <v>160</v>
      </c>
    </row>
    <row r="77" spans="1:3" s="412" customFormat="1" ht="18" customHeight="1" x14ac:dyDescent="0.2">
      <c r="A77" s="701">
        <v>12.2</v>
      </c>
      <c r="B77" s="392" t="s">
        <v>114</v>
      </c>
      <c r="C77" s="497" t="s">
        <v>162</v>
      </c>
    </row>
    <row r="78" spans="1:3" s="412" customFormat="1" ht="18" customHeight="1" x14ac:dyDescent="0.2">
      <c r="A78" s="699">
        <v>12.3</v>
      </c>
      <c r="B78" s="435" t="s">
        <v>51</v>
      </c>
      <c r="C78" s="496" t="s">
        <v>167</v>
      </c>
    </row>
    <row r="79" spans="1:3" s="412" customFormat="1" ht="18" customHeight="1" x14ac:dyDescent="0.2">
      <c r="A79" s="699" t="s">
        <v>382</v>
      </c>
      <c r="B79" s="436" t="s">
        <v>52</v>
      </c>
      <c r="C79" s="497" t="s">
        <v>163</v>
      </c>
    </row>
    <row r="80" spans="1:3" s="412" customFormat="1" ht="18" customHeight="1" x14ac:dyDescent="0.2">
      <c r="A80" s="699" t="s">
        <v>383</v>
      </c>
      <c r="B80" s="436" t="s">
        <v>83</v>
      </c>
      <c r="C80" s="496" t="s">
        <v>164</v>
      </c>
    </row>
    <row r="81" spans="1:3" s="412" customFormat="1" ht="18" customHeight="1" x14ac:dyDescent="0.2">
      <c r="A81" s="699" t="s">
        <v>384</v>
      </c>
      <c r="B81" s="436" t="s">
        <v>53</v>
      </c>
      <c r="C81" s="496" t="s">
        <v>165</v>
      </c>
    </row>
    <row r="82" spans="1:3" s="412" customFormat="1" ht="18" customHeight="1" x14ac:dyDescent="0.2">
      <c r="A82" s="699" t="s">
        <v>385</v>
      </c>
      <c r="B82" s="42" t="s">
        <v>54</v>
      </c>
      <c r="C82" s="496" t="s">
        <v>166</v>
      </c>
    </row>
    <row r="83" spans="1:3" s="412" customFormat="1" ht="18" customHeight="1" thickBot="1" x14ac:dyDescent="0.25">
      <c r="A83" s="702">
        <v>12.4</v>
      </c>
      <c r="B83" s="437" t="s">
        <v>64</v>
      </c>
      <c r="C83" s="498" t="s">
        <v>169</v>
      </c>
    </row>
    <row r="84" spans="1:3" ht="18" customHeight="1" x14ac:dyDescent="0.3">
      <c r="A84" s="413"/>
      <c r="B84" s="414"/>
      <c r="C84" s="415"/>
    </row>
    <row r="85" spans="1:3" ht="18" customHeight="1" x14ac:dyDescent="0.3">
      <c r="A85" s="439" t="s">
        <v>26</v>
      </c>
      <c r="B85" s="414"/>
      <c r="C85" s="415"/>
    </row>
    <row r="86" spans="1:3" ht="18" customHeight="1" x14ac:dyDescent="0.3">
      <c r="A86" s="934" t="s">
        <v>403</v>
      </c>
      <c r="B86" s="937"/>
      <c r="C86" s="937"/>
    </row>
    <row r="87" spans="1:3" ht="18" x14ac:dyDescent="0.3">
      <c r="A87" s="934" t="s">
        <v>512</v>
      </c>
      <c r="B87" s="935"/>
      <c r="C87" s="935"/>
    </row>
    <row r="88" spans="1:3" ht="41.25" customHeight="1" x14ac:dyDescent="0.3">
      <c r="A88" s="938" t="s">
        <v>315</v>
      </c>
      <c r="B88" s="938"/>
      <c r="C88" s="938"/>
    </row>
    <row r="89" spans="1:3" s="416" customFormat="1" ht="18" customHeight="1" x14ac:dyDescent="0.2">
      <c r="A89" s="936"/>
      <c r="B89" s="936"/>
      <c r="C89" s="936"/>
    </row>
    <row r="90" spans="1:3" ht="18.600000000000001" customHeight="1" x14ac:dyDescent="0.3"/>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0"/>
  <sheetViews>
    <sheetView showGridLines="0" zoomScale="85" zoomScaleNormal="85" zoomScaleSheetLayoutView="100" workbookViewId="0">
      <selection activeCell="C14" sqref="C14"/>
    </sheetView>
  </sheetViews>
  <sheetFormatPr defaultColWidth="9" defaultRowHeight="15.6" x14ac:dyDescent="0.3"/>
  <cols>
    <col min="1" max="1" width="10.6640625" style="317" customWidth="1"/>
    <col min="2" max="2" width="44.33203125" style="317" customWidth="1"/>
    <col min="3" max="3" width="43.109375" style="317" customWidth="1"/>
    <col min="4" max="4" width="44.33203125" style="317" customWidth="1"/>
    <col min="5" max="5" width="41.33203125" style="317" customWidth="1"/>
    <col min="6" max="6" width="9" style="317" customWidth="1"/>
    <col min="7" max="7" width="0.77734375" style="317" customWidth="1"/>
    <col min="8" max="9" width="9" style="317" hidden="1" customWidth="1"/>
    <col min="10" max="16384" width="9" style="317"/>
  </cols>
  <sheetData>
    <row r="1" spans="1:5" ht="16.2" thickBot="1" x14ac:dyDescent="0.35">
      <c r="A1" s="360" t="s">
        <v>0</v>
      </c>
      <c r="B1" s="316"/>
    </row>
    <row r="2" spans="1:5" x14ac:dyDescent="0.3">
      <c r="A2" s="318"/>
      <c r="B2" s="319" t="s">
        <v>0</v>
      </c>
      <c r="C2" s="320"/>
      <c r="D2" s="320"/>
      <c r="E2" s="321"/>
    </row>
    <row r="3" spans="1:5" x14ac:dyDescent="0.3">
      <c r="A3" s="322"/>
      <c r="B3" s="323" t="s">
        <v>0</v>
      </c>
      <c r="C3" s="324"/>
      <c r="D3" s="324"/>
      <c r="E3" s="325"/>
    </row>
    <row r="4" spans="1:5" ht="18" customHeight="1" x14ac:dyDescent="0.3">
      <c r="A4" s="322"/>
      <c r="B4" s="323" t="s">
        <v>0</v>
      </c>
      <c r="C4" s="950" t="s">
        <v>496</v>
      </c>
      <c r="D4" s="951"/>
      <c r="E4" s="952"/>
    </row>
    <row r="5" spans="1:5" ht="18" customHeight="1" x14ac:dyDescent="0.3">
      <c r="A5" s="322"/>
      <c r="B5" s="323"/>
      <c r="C5" s="953"/>
      <c r="D5" s="953"/>
      <c r="E5" s="952"/>
    </row>
    <row r="6" spans="1:5" s="565" customFormat="1" ht="18" x14ac:dyDescent="0.35">
      <c r="A6" s="564"/>
      <c r="B6" s="248"/>
      <c r="C6" s="954" t="s">
        <v>492</v>
      </c>
      <c r="D6" s="954"/>
      <c r="E6" s="955"/>
    </row>
    <row r="7" spans="1:5" ht="18" customHeight="1" x14ac:dyDescent="0.35">
      <c r="A7" s="322"/>
      <c r="B7" s="326" t="s">
        <v>0</v>
      </c>
      <c r="C7" s="954" t="s">
        <v>46</v>
      </c>
      <c r="D7" s="954"/>
      <c r="E7" s="955"/>
    </row>
    <row r="8" spans="1:5" ht="18" customHeight="1" x14ac:dyDescent="0.35">
      <c r="A8" s="322"/>
      <c r="B8" s="323"/>
      <c r="C8" s="956" t="s">
        <v>499</v>
      </c>
      <c r="D8" s="957"/>
      <c r="E8" s="955"/>
    </row>
    <row r="9" spans="1:5" x14ac:dyDescent="0.3">
      <c r="A9" s="327"/>
      <c r="B9" s="328"/>
      <c r="C9" s="328"/>
      <c r="D9" s="328"/>
      <c r="E9" s="329"/>
    </row>
    <row r="10" spans="1:5" x14ac:dyDescent="0.3">
      <c r="A10" s="361" t="s">
        <v>0</v>
      </c>
      <c r="B10" s="3"/>
      <c r="C10" s="960" t="s">
        <v>84</v>
      </c>
      <c r="D10" s="961"/>
      <c r="E10" s="962"/>
    </row>
    <row r="11" spans="1:5" ht="18" customHeight="1" x14ac:dyDescent="0.3">
      <c r="A11" s="330" t="s">
        <v>15</v>
      </c>
      <c r="B11" s="331" t="s">
        <v>15</v>
      </c>
      <c r="C11" s="963"/>
      <c r="D11" s="964"/>
      <c r="E11" s="965"/>
    </row>
    <row r="12" spans="1:5" ht="15.75" customHeight="1" x14ac:dyDescent="0.3">
      <c r="A12" s="332" t="s">
        <v>6</v>
      </c>
      <c r="B12" s="331"/>
      <c r="C12" s="958" t="s">
        <v>394</v>
      </c>
      <c r="D12" s="958" t="s">
        <v>113</v>
      </c>
      <c r="E12" s="949" t="s">
        <v>513</v>
      </c>
    </row>
    <row r="13" spans="1:5" s="364" customFormat="1" ht="15.6" customHeight="1" x14ac:dyDescent="0.3">
      <c r="A13" s="362" t="s">
        <v>0</v>
      </c>
      <c r="B13" s="363"/>
      <c r="C13" s="959"/>
      <c r="D13" s="959"/>
      <c r="E13" s="944"/>
    </row>
    <row r="14" spans="1:5" ht="20.100000000000001" customHeight="1" x14ac:dyDescent="0.3">
      <c r="A14" s="531">
        <v>1</v>
      </c>
      <c r="B14" s="532" t="s">
        <v>293</v>
      </c>
      <c r="C14" s="540" t="s">
        <v>405</v>
      </c>
      <c r="D14" s="540" t="s">
        <v>406</v>
      </c>
      <c r="E14" s="514" t="s">
        <v>442</v>
      </c>
    </row>
    <row r="15" spans="1:5" ht="39.9" customHeight="1" x14ac:dyDescent="0.3">
      <c r="A15" s="531">
        <v>1.1000000000000001</v>
      </c>
      <c r="B15" s="551" t="s">
        <v>88</v>
      </c>
      <c r="C15" s="540" t="s">
        <v>407</v>
      </c>
      <c r="D15" s="540" t="s">
        <v>116</v>
      </c>
      <c r="E15" s="515">
        <v>245.01</v>
      </c>
    </row>
    <row r="16" spans="1:5" ht="20.100000000000001" customHeight="1" x14ac:dyDescent="0.3">
      <c r="A16" s="531" t="s">
        <v>19</v>
      </c>
      <c r="B16" s="554" t="s">
        <v>3</v>
      </c>
      <c r="C16" s="703">
        <v>4401.1099999999997</v>
      </c>
      <c r="D16" s="704" t="s">
        <v>408</v>
      </c>
      <c r="E16" s="513" t="s">
        <v>443</v>
      </c>
    </row>
    <row r="17" spans="1:5" ht="20.100000000000001" customHeight="1" x14ac:dyDescent="0.3">
      <c r="A17" s="531" t="s">
        <v>56</v>
      </c>
      <c r="B17" s="558" t="s">
        <v>4</v>
      </c>
      <c r="C17" s="705">
        <v>4401.12</v>
      </c>
      <c r="D17" s="704" t="s">
        <v>408</v>
      </c>
      <c r="E17" s="513" t="s">
        <v>443</v>
      </c>
    </row>
    <row r="18" spans="1:5" ht="20.100000000000001" customHeight="1" x14ac:dyDescent="0.3">
      <c r="A18" s="531">
        <v>1.2</v>
      </c>
      <c r="B18" s="552" t="s">
        <v>292</v>
      </c>
      <c r="C18" s="705">
        <v>44.03</v>
      </c>
      <c r="D18" s="705">
        <v>44.03</v>
      </c>
      <c r="E18" s="706">
        <v>247</v>
      </c>
    </row>
    <row r="19" spans="1:5" ht="20.100000000000001" customHeight="1" x14ac:dyDescent="0.3">
      <c r="A19" s="531" t="s">
        <v>20</v>
      </c>
      <c r="B19" s="554" t="s">
        <v>3</v>
      </c>
      <c r="C19" s="540" t="s">
        <v>409</v>
      </c>
      <c r="D19" s="707" t="s">
        <v>410</v>
      </c>
      <c r="E19" s="708" t="s">
        <v>444</v>
      </c>
    </row>
    <row r="20" spans="1:5" s="335" customFormat="1" ht="20.100000000000001" customHeight="1" x14ac:dyDescent="0.2">
      <c r="A20" s="531" t="s">
        <v>57</v>
      </c>
      <c r="B20" s="554" t="s">
        <v>4</v>
      </c>
      <c r="C20" s="709" t="s">
        <v>411</v>
      </c>
      <c r="D20" s="710" t="s">
        <v>412</v>
      </c>
      <c r="E20" s="708" t="s">
        <v>445</v>
      </c>
    </row>
    <row r="21" spans="1:5" s="335" customFormat="1" ht="20.100000000000001" customHeight="1" x14ac:dyDescent="0.2">
      <c r="A21" s="531" t="s">
        <v>65</v>
      </c>
      <c r="B21" s="555" t="s">
        <v>62</v>
      </c>
      <c r="C21" s="711" t="s">
        <v>535</v>
      </c>
      <c r="D21" s="711" t="s">
        <v>502</v>
      </c>
      <c r="E21" s="708" t="s">
        <v>446</v>
      </c>
    </row>
    <row r="22" spans="1:5" s="335" customFormat="1" ht="20.100000000000001" customHeight="1" x14ac:dyDescent="0.2">
      <c r="A22" s="533">
        <v>2</v>
      </c>
      <c r="B22" s="534" t="s">
        <v>29</v>
      </c>
      <c r="C22" s="541" t="s">
        <v>117</v>
      </c>
      <c r="D22" s="541" t="s">
        <v>117</v>
      </c>
      <c r="E22" s="712" t="s">
        <v>447</v>
      </c>
    </row>
    <row r="23" spans="1:5" s="335" customFormat="1" ht="20.100000000000001" customHeight="1" x14ac:dyDescent="0.2">
      <c r="A23" s="535">
        <v>3</v>
      </c>
      <c r="B23" s="536" t="s">
        <v>91</v>
      </c>
      <c r="C23" s="543" t="s">
        <v>520</v>
      </c>
      <c r="D23" s="542" t="s">
        <v>118</v>
      </c>
      <c r="E23" s="713" t="s">
        <v>449</v>
      </c>
    </row>
    <row r="24" spans="1:5" s="335" customFormat="1" ht="20.100000000000001" customHeight="1" x14ac:dyDescent="0.2">
      <c r="A24" s="531" t="s">
        <v>89</v>
      </c>
      <c r="B24" s="553" t="s">
        <v>61</v>
      </c>
      <c r="C24" s="440" t="s">
        <v>119</v>
      </c>
      <c r="D24" s="440" t="s">
        <v>119</v>
      </c>
      <c r="E24" s="714">
        <v>246.1</v>
      </c>
    </row>
    <row r="25" spans="1:5" s="335" customFormat="1" ht="39.9" customHeight="1" x14ac:dyDescent="0.2">
      <c r="A25" s="537" t="s">
        <v>90</v>
      </c>
      <c r="B25" s="556" t="s">
        <v>92</v>
      </c>
      <c r="C25" s="542" t="s">
        <v>536</v>
      </c>
      <c r="D25" s="542" t="s">
        <v>120</v>
      </c>
      <c r="E25" s="713" t="s">
        <v>448</v>
      </c>
    </row>
    <row r="26" spans="1:5" s="335" customFormat="1" ht="20.100000000000001" customHeight="1" x14ac:dyDescent="0.2">
      <c r="A26" s="531" t="s">
        <v>386</v>
      </c>
      <c r="B26" s="574" t="s">
        <v>343</v>
      </c>
      <c r="C26" s="542" t="s">
        <v>536</v>
      </c>
      <c r="D26" s="542" t="s">
        <v>120</v>
      </c>
      <c r="E26" s="713" t="s">
        <v>448</v>
      </c>
    </row>
    <row r="27" spans="1:5" s="335" customFormat="1" ht="20.100000000000001" customHeight="1" x14ac:dyDescent="0.2">
      <c r="A27" s="535" t="s">
        <v>344</v>
      </c>
      <c r="B27" s="536" t="s">
        <v>94</v>
      </c>
      <c r="C27" s="543" t="s">
        <v>413</v>
      </c>
      <c r="D27" s="542" t="s">
        <v>291</v>
      </c>
      <c r="E27" s="713" t="s">
        <v>448</v>
      </c>
    </row>
    <row r="28" spans="1:5" s="335" customFormat="1" ht="20.100000000000001" customHeight="1" x14ac:dyDescent="0.2">
      <c r="A28" s="531" t="s">
        <v>345</v>
      </c>
      <c r="B28" s="553" t="s">
        <v>93</v>
      </c>
      <c r="C28" s="543">
        <v>4401.3100000000004</v>
      </c>
      <c r="D28" s="543">
        <v>4401.3100000000004</v>
      </c>
      <c r="E28" s="713" t="s">
        <v>448</v>
      </c>
    </row>
    <row r="29" spans="1:5" s="335" customFormat="1" ht="20.100000000000001" customHeight="1" x14ac:dyDescent="0.2">
      <c r="A29" s="537" t="s">
        <v>346</v>
      </c>
      <c r="B29" s="556" t="s">
        <v>95</v>
      </c>
      <c r="C29" s="543">
        <v>4401.3900000000003</v>
      </c>
      <c r="D29" s="542" t="s">
        <v>120</v>
      </c>
      <c r="E29" s="713" t="s">
        <v>448</v>
      </c>
    </row>
    <row r="30" spans="1:5" s="335" customFormat="1" ht="20.100000000000001" customHeight="1" x14ac:dyDescent="0.2">
      <c r="A30" s="535" t="s">
        <v>347</v>
      </c>
      <c r="B30" s="536" t="s">
        <v>395</v>
      </c>
      <c r="C30" s="715" t="s">
        <v>414</v>
      </c>
      <c r="D30" s="715" t="s">
        <v>414</v>
      </c>
      <c r="E30" s="515" t="s">
        <v>453</v>
      </c>
    </row>
    <row r="31" spans="1:5" s="335" customFormat="1" ht="20.100000000000001" customHeight="1" x14ac:dyDescent="0.2">
      <c r="A31" s="531" t="s">
        <v>348</v>
      </c>
      <c r="B31" s="553" t="s">
        <v>3</v>
      </c>
      <c r="C31" s="550" t="s">
        <v>415</v>
      </c>
      <c r="D31" s="716" t="s">
        <v>416</v>
      </c>
      <c r="E31" s="717" t="s">
        <v>450</v>
      </c>
    </row>
    <row r="32" spans="1:5" s="335" customFormat="1" ht="39.9" customHeight="1" x14ac:dyDescent="0.2">
      <c r="A32" s="531" t="s">
        <v>349</v>
      </c>
      <c r="B32" s="553" t="s">
        <v>4</v>
      </c>
      <c r="C32" s="440" t="s">
        <v>417</v>
      </c>
      <c r="D32" s="718" t="s">
        <v>418</v>
      </c>
      <c r="E32" s="717" t="s">
        <v>451</v>
      </c>
    </row>
    <row r="33" spans="1:5" s="335" customFormat="1" ht="28.8" x14ac:dyDescent="0.2">
      <c r="A33" s="537" t="s">
        <v>350</v>
      </c>
      <c r="B33" s="557" t="s">
        <v>62</v>
      </c>
      <c r="C33" s="719" t="s">
        <v>537</v>
      </c>
      <c r="D33" s="720" t="s">
        <v>501</v>
      </c>
      <c r="E33" s="717" t="s">
        <v>452</v>
      </c>
    </row>
    <row r="34" spans="1:5" s="335" customFormat="1" ht="20.100000000000001" customHeight="1" x14ac:dyDescent="0.2">
      <c r="A34" s="531" t="s">
        <v>351</v>
      </c>
      <c r="B34" s="574" t="s">
        <v>30</v>
      </c>
      <c r="C34" s="543">
        <v>44.08</v>
      </c>
      <c r="D34" s="543">
        <v>44.08</v>
      </c>
      <c r="E34" s="721">
        <v>634.1</v>
      </c>
    </row>
    <row r="35" spans="1:5" s="335" customFormat="1" ht="20.100000000000001" customHeight="1" x14ac:dyDescent="0.2">
      <c r="A35" s="531" t="s">
        <v>352</v>
      </c>
      <c r="B35" s="553" t="s">
        <v>3</v>
      </c>
      <c r="C35" s="541" t="s">
        <v>121</v>
      </c>
      <c r="D35" s="541" t="s">
        <v>121</v>
      </c>
      <c r="E35" s="721">
        <v>634.11</v>
      </c>
    </row>
    <row r="36" spans="1:5" s="335" customFormat="1" ht="20.100000000000001" customHeight="1" x14ac:dyDescent="0.2">
      <c r="A36" s="531" t="s">
        <v>353</v>
      </c>
      <c r="B36" s="553" t="s">
        <v>4</v>
      </c>
      <c r="C36" s="440" t="s">
        <v>122</v>
      </c>
      <c r="D36" s="440" t="s">
        <v>122</v>
      </c>
      <c r="E36" s="706">
        <v>634.12</v>
      </c>
    </row>
    <row r="37" spans="1:5" s="335" customFormat="1" ht="20.100000000000001" customHeight="1" x14ac:dyDescent="0.2">
      <c r="A37" s="537" t="s">
        <v>354</v>
      </c>
      <c r="B37" s="557" t="s">
        <v>62</v>
      </c>
      <c r="C37" s="549" t="s">
        <v>419</v>
      </c>
      <c r="D37" s="544" t="s">
        <v>124</v>
      </c>
      <c r="E37" s="513" t="s">
        <v>454</v>
      </c>
    </row>
    <row r="38" spans="1:5" s="335" customFormat="1" ht="20.100000000000001" customHeight="1" x14ac:dyDescent="0.2">
      <c r="A38" s="531" t="s">
        <v>355</v>
      </c>
      <c r="B38" s="573" t="s">
        <v>31</v>
      </c>
      <c r="C38" s="543" t="s">
        <v>420</v>
      </c>
      <c r="D38" s="543" t="s">
        <v>421</v>
      </c>
      <c r="E38" s="514" t="s">
        <v>467</v>
      </c>
    </row>
    <row r="39" spans="1:5" s="335" customFormat="1" ht="20.100000000000001" customHeight="1" x14ac:dyDescent="0.2">
      <c r="A39" s="531" t="s">
        <v>242</v>
      </c>
      <c r="B39" s="553" t="s">
        <v>33</v>
      </c>
      <c r="C39" s="545" t="s">
        <v>422</v>
      </c>
      <c r="D39" s="545" t="s">
        <v>123</v>
      </c>
      <c r="E39" s="515" t="s">
        <v>468</v>
      </c>
    </row>
    <row r="40" spans="1:5" s="335" customFormat="1" ht="20.100000000000001" customHeight="1" x14ac:dyDescent="0.2">
      <c r="A40" s="531" t="s">
        <v>356</v>
      </c>
      <c r="B40" s="554" t="s">
        <v>3</v>
      </c>
      <c r="C40" s="546" t="s">
        <v>423</v>
      </c>
      <c r="D40" s="546" t="s">
        <v>125</v>
      </c>
      <c r="E40" s="722" t="s">
        <v>455</v>
      </c>
    </row>
    <row r="41" spans="1:5" s="335" customFormat="1" ht="20.100000000000001" customHeight="1" x14ac:dyDescent="0.2">
      <c r="A41" s="531" t="s">
        <v>357</v>
      </c>
      <c r="B41" s="554" t="s">
        <v>4</v>
      </c>
      <c r="C41" s="546" t="s">
        <v>424</v>
      </c>
      <c r="D41" s="546" t="s">
        <v>126</v>
      </c>
      <c r="E41" s="722" t="s">
        <v>455</v>
      </c>
    </row>
    <row r="42" spans="1:5" s="335" customFormat="1" ht="20.100000000000001" customHeight="1" x14ac:dyDescent="0.2">
      <c r="A42" s="723" t="s">
        <v>358</v>
      </c>
      <c r="B42" s="559" t="s">
        <v>62</v>
      </c>
      <c r="C42" s="547" t="s">
        <v>425</v>
      </c>
      <c r="D42" s="547" t="s">
        <v>127</v>
      </c>
      <c r="E42" s="722" t="s">
        <v>455</v>
      </c>
    </row>
    <row r="43" spans="1:5" s="335" customFormat="1" ht="39.9" customHeight="1" x14ac:dyDescent="0.2">
      <c r="A43" s="531" t="s">
        <v>243</v>
      </c>
      <c r="B43" s="834" t="s">
        <v>524</v>
      </c>
      <c r="C43" s="541" t="s">
        <v>128</v>
      </c>
      <c r="D43" s="541" t="s">
        <v>128</v>
      </c>
      <c r="E43" s="515" t="s">
        <v>469</v>
      </c>
    </row>
    <row r="44" spans="1:5" s="335" customFormat="1" ht="39.9" customHeight="1" x14ac:dyDescent="0.2">
      <c r="A44" s="531" t="s">
        <v>359</v>
      </c>
      <c r="B44" s="835" t="s">
        <v>523</v>
      </c>
      <c r="C44" s="548" t="s">
        <v>129</v>
      </c>
      <c r="D44" s="548" t="s">
        <v>129</v>
      </c>
      <c r="E44" s="722" t="s">
        <v>456</v>
      </c>
    </row>
    <row r="45" spans="1:5" s="335" customFormat="1" ht="20.100000000000001" customHeight="1" x14ac:dyDescent="0.2">
      <c r="A45" s="531" t="s">
        <v>360</v>
      </c>
      <c r="B45" s="553" t="s">
        <v>34</v>
      </c>
      <c r="C45" s="543">
        <v>44.11</v>
      </c>
      <c r="D45" s="543">
        <v>44.11</v>
      </c>
      <c r="E45" s="721">
        <v>634.5</v>
      </c>
    </row>
    <row r="46" spans="1:5" s="335" customFormat="1" ht="20.100000000000001" customHeight="1" x14ac:dyDescent="0.2">
      <c r="A46" s="531" t="s">
        <v>361</v>
      </c>
      <c r="B46" s="554" t="s">
        <v>35</v>
      </c>
      <c r="C46" s="548" t="s">
        <v>130</v>
      </c>
      <c r="D46" s="548" t="s">
        <v>130</v>
      </c>
      <c r="E46" s="722" t="s">
        <v>470</v>
      </c>
    </row>
    <row r="47" spans="1:5" s="335" customFormat="1" ht="30.75" customHeight="1" x14ac:dyDescent="0.2">
      <c r="A47" s="531" t="s">
        <v>362</v>
      </c>
      <c r="B47" s="554" t="s">
        <v>294</v>
      </c>
      <c r="C47" s="548" t="s">
        <v>525</v>
      </c>
      <c r="D47" s="548" t="s">
        <v>525</v>
      </c>
      <c r="E47" s="722" t="s">
        <v>470</v>
      </c>
    </row>
    <row r="48" spans="1:5" s="335" customFormat="1" ht="20.100000000000001" customHeight="1" x14ac:dyDescent="0.2">
      <c r="A48" s="537" t="s">
        <v>363</v>
      </c>
      <c r="B48" s="557" t="s">
        <v>82</v>
      </c>
      <c r="C48" s="724" t="s">
        <v>538</v>
      </c>
      <c r="D48" s="724" t="s">
        <v>426</v>
      </c>
      <c r="E48" s="722" t="s">
        <v>470</v>
      </c>
    </row>
    <row r="49" spans="1:5" s="335" customFormat="1" ht="20.100000000000001" customHeight="1" x14ac:dyDescent="0.2">
      <c r="A49" s="723" t="s">
        <v>244</v>
      </c>
      <c r="B49" s="534" t="s">
        <v>36</v>
      </c>
      <c r="C49" s="549" t="s">
        <v>131</v>
      </c>
      <c r="D49" s="549" t="s">
        <v>131</v>
      </c>
      <c r="E49" s="514" t="s">
        <v>461</v>
      </c>
    </row>
    <row r="50" spans="1:5" s="335" customFormat="1" ht="39.9" customHeight="1" x14ac:dyDescent="0.2">
      <c r="A50" s="723" t="s">
        <v>364</v>
      </c>
      <c r="B50" s="556" t="s">
        <v>365</v>
      </c>
      <c r="C50" s="543" t="s">
        <v>427</v>
      </c>
      <c r="D50" s="543" t="s">
        <v>427</v>
      </c>
      <c r="E50" s="515" t="s">
        <v>457</v>
      </c>
    </row>
    <row r="51" spans="1:5" s="335" customFormat="1" ht="20.100000000000001" customHeight="1" x14ac:dyDescent="0.2">
      <c r="A51" s="723" t="s">
        <v>366</v>
      </c>
      <c r="B51" s="553" t="s">
        <v>96</v>
      </c>
      <c r="C51" s="549" t="s">
        <v>458</v>
      </c>
      <c r="D51" s="549" t="s">
        <v>458</v>
      </c>
      <c r="E51" s="725" t="s">
        <v>460</v>
      </c>
    </row>
    <row r="52" spans="1:5" s="335" customFormat="1" ht="20.100000000000001" customHeight="1" x14ac:dyDescent="0.2">
      <c r="A52" s="723" t="s">
        <v>367</v>
      </c>
      <c r="B52" s="554" t="s">
        <v>369</v>
      </c>
      <c r="C52" s="543">
        <v>47.03</v>
      </c>
      <c r="D52" s="543">
        <v>47.03</v>
      </c>
      <c r="E52" s="515" t="s">
        <v>459</v>
      </c>
    </row>
    <row r="53" spans="1:5" s="335" customFormat="1" ht="20.100000000000001" customHeight="1" x14ac:dyDescent="0.2">
      <c r="A53" s="723" t="s">
        <v>368</v>
      </c>
      <c r="B53" s="555" t="s">
        <v>370</v>
      </c>
      <c r="C53" s="549" t="s">
        <v>132</v>
      </c>
      <c r="D53" s="549" t="s">
        <v>132</v>
      </c>
      <c r="E53" s="726">
        <v>251.5</v>
      </c>
    </row>
    <row r="54" spans="1:5" s="335" customFormat="1" ht="20.100000000000001" customHeight="1" x14ac:dyDescent="0.2">
      <c r="A54" s="723" t="s">
        <v>372</v>
      </c>
      <c r="B54" s="557" t="s">
        <v>371</v>
      </c>
      <c r="C54" s="543">
        <v>47.04</v>
      </c>
      <c r="D54" s="543">
        <v>47.04</v>
      </c>
      <c r="E54" s="721">
        <v>251.6</v>
      </c>
    </row>
    <row r="55" spans="1:5" s="335" customFormat="1" ht="20.100000000000001" customHeight="1" x14ac:dyDescent="0.2">
      <c r="A55" s="727" t="s">
        <v>373</v>
      </c>
      <c r="B55" s="557" t="s">
        <v>37</v>
      </c>
      <c r="C55" s="440">
        <v>47.02</v>
      </c>
      <c r="D55" s="440">
        <v>47.02</v>
      </c>
      <c r="E55" s="706">
        <v>251.3</v>
      </c>
    </row>
    <row r="56" spans="1:5" s="335" customFormat="1" ht="20.100000000000001" customHeight="1" x14ac:dyDescent="0.2">
      <c r="A56" s="728" t="s">
        <v>374</v>
      </c>
      <c r="B56" s="536" t="s">
        <v>44</v>
      </c>
      <c r="C56" s="543">
        <v>47.06</v>
      </c>
      <c r="D56" s="543">
        <v>47.06</v>
      </c>
      <c r="E56" s="729">
        <v>251.92</v>
      </c>
    </row>
    <row r="57" spans="1:5" s="335" customFormat="1" ht="20.100000000000001" customHeight="1" x14ac:dyDescent="0.2">
      <c r="A57" s="531" t="s">
        <v>375</v>
      </c>
      <c r="B57" s="553" t="s">
        <v>55</v>
      </c>
      <c r="C57" s="440" t="s">
        <v>133</v>
      </c>
      <c r="D57" s="440" t="s">
        <v>133</v>
      </c>
      <c r="E57" s="730" t="s">
        <v>462</v>
      </c>
    </row>
    <row r="58" spans="1:5" s="335" customFormat="1" ht="20.100000000000001" customHeight="1" x14ac:dyDescent="0.2">
      <c r="A58" s="537" t="s">
        <v>269</v>
      </c>
      <c r="B58" s="556" t="s">
        <v>45</v>
      </c>
      <c r="C58" s="550" t="s">
        <v>134</v>
      </c>
      <c r="D58" s="550" t="s">
        <v>134</v>
      </c>
      <c r="E58" s="730" t="s">
        <v>462</v>
      </c>
    </row>
    <row r="59" spans="1:5" s="335" customFormat="1" ht="20.100000000000001" customHeight="1" x14ac:dyDescent="0.2">
      <c r="A59" s="727" t="s">
        <v>376</v>
      </c>
      <c r="B59" s="538" t="s">
        <v>38</v>
      </c>
      <c r="C59" s="440">
        <v>47.07</v>
      </c>
      <c r="D59" s="440">
        <v>47.07</v>
      </c>
      <c r="E59" s="729">
        <v>251.1</v>
      </c>
    </row>
    <row r="60" spans="1:5" s="335" customFormat="1" ht="39.9" customHeight="1" x14ac:dyDescent="0.2">
      <c r="A60" s="723" t="s">
        <v>377</v>
      </c>
      <c r="B60" s="534" t="s">
        <v>39</v>
      </c>
      <c r="C60" s="440" t="s">
        <v>465</v>
      </c>
      <c r="D60" s="440" t="s">
        <v>465</v>
      </c>
      <c r="E60" s="514" t="s">
        <v>477</v>
      </c>
    </row>
    <row r="61" spans="1:5" s="335" customFormat="1" ht="39.9" customHeight="1" x14ac:dyDescent="0.2">
      <c r="A61" s="723" t="s">
        <v>279</v>
      </c>
      <c r="B61" s="560" t="s">
        <v>47</v>
      </c>
      <c r="C61" s="440" t="s">
        <v>135</v>
      </c>
      <c r="D61" s="440" t="s">
        <v>135</v>
      </c>
      <c r="E61" s="514" t="s">
        <v>471</v>
      </c>
    </row>
    <row r="62" spans="1:5" s="335" customFormat="1" ht="20.100000000000001" customHeight="1" x14ac:dyDescent="0.2">
      <c r="A62" s="723" t="s">
        <v>378</v>
      </c>
      <c r="B62" s="554" t="s">
        <v>40</v>
      </c>
      <c r="C62" s="440">
        <v>48.01</v>
      </c>
      <c r="D62" s="440">
        <v>48.01</v>
      </c>
      <c r="E62" s="729">
        <v>641.1</v>
      </c>
    </row>
    <row r="63" spans="1:5" s="335" customFormat="1" ht="20.100000000000001" customHeight="1" x14ac:dyDescent="0.2">
      <c r="A63" s="723" t="s">
        <v>379</v>
      </c>
      <c r="B63" s="563" t="s">
        <v>48</v>
      </c>
      <c r="C63" s="440" t="s">
        <v>136</v>
      </c>
      <c r="D63" s="440" t="s">
        <v>136</v>
      </c>
      <c r="E63" s="729">
        <v>641.29</v>
      </c>
    </row>
    <row r="64" spans="1:5" s="335" customFormat="1" ht="20.100000000000001" customHeight="1" x14ac:dyDescent="0.2">
      <c r="A64" s="723" t="s">
        <v>380</v>
      </c>
      <c r="B64" s="554" t="s">
        <v>49</v>
      </c>
      <c r="C64" s="440" t="s">
        <v>137</v>
      </c>
      <c r="D64" s="440" t="s">
        <v>137</v>
      </c>
      <c r="E64" s="514" t="s">
        <v>463</v>
      </c>
    </row>
    <row r="65" spans="1:5" s="335" customFormat="1" ht="20.100000000000001" customHeight="1" x14ac:dyDescent="0.2">
      <c r="A65" s="723" t="s">
        <v>381</v>
      </c>
      <c r="B65" s="557" t="s">
        <v>50</v>
      </c>
      <c r="C65" s="440" t="s">
        <v>428</v>
      </c>
      <c r="D65" s="440" t="s">
        <v>428</v>
      </c>
      <c r="E65" s="514">
        <v>641.29999999999995</v>
      </c>
    </row>
    <row r="66" spans="1:5" s="335" customFormat="1" ht="20.100000000000001" customHeight="1" x14ac:dyDescent="0.2">
      <c r="A66" s="531">
        <v>12.2</v>
      </c>
      <c r="B66" s="561" t="s">
        <v>114</v>
      </c>
      <c r="C66" s="440">
        <v>48.03</v>
      </c>
      <c r="D66" s="440">
        <v>48.03</v>
      </c>
      <c r="E66" s="729">
        <v>641.63</v>
      </c>
    </row>
    <row r="67" spans="1:5" s="335" customFormat="1" ht="60" customHeight="1" x14ac:dyDescent="0.2">
      <c r="A67" s="723">
        <v>12.3</v>
      </c>
      <c r="B67" s="560" t="s">
        <v>51</v>
      </c>
      <c r="C67" s="440" t="s">
        <v>138</v>
      </c>
      <c r="D67" s="440" t="s">
        <v>138</v>
      </c>
      <c r="E67" s="514" t="s">
        <v>475</v>
      </c>
    </row>
    <row r="68" spans="1:5" s="335" customFormat="1" ht="20.100000000000001" customHeight="1" x14ac:dyDescent="0.2">
      <c r="A68" s="723" t="s">
        <v>382</v>
      </c>
      <c r="B68" s="554" t="s">
        <v>52</v>
      </c>
      <c r="C68" s="440" t="s">
        <v>139</v>
      </c>
      <c r="D68" s="440" t="s">
        <v>139</v>
      </c>
      <c r="E68" s="514" t="s">
        <v>472</v>
      </c>
    </row>
    <row r="69" spans="1:5" s="335" customFormat="1" ht="39.9" customHeight="1" x14ac:dyDescent="0.2">
      <c r="A69" s="723" t="s">
        <v>383</v>
      </c>
      <c r="B69" s="554" t="s">
        <v>83</v>
      </c>
      <c r="C69" s="440" t="s">
        <v>140</v>
      </c>
      <c r="D69" s="440" t="s">
        <v>140</v>
      </c>
      <c r="E69" s="731" t="s">
        <v>473</v>
      </c>
    </row>
    <row r="70" spans="1:5" s="335" customFormat="1" ht="39.9" customHeight="1" x14ac:dyDescent="0.2">
      <c r="A70" s="723" t="s">
        <v>384</v>
      </c>
      <c r="B70" s="554" t="s">
        <v>53</v>
      </c>
      <c r="C70" s="440" t="s">
        <v>141</v>
      </c>
      <c r="D70" s="440" t="s">
        <v>141</v>
      </c>
      <c r="E70" s="514" t="s">
        <v>474</v>
      </c>
    </row>
    <row r="71" spans="1:5" s="335" customFormat="1" ht="39.9" customHeight="1" x14ac:dyDescent="0.2">
      <c r="A71" s="723" t="s">
        <v>385</v>
      </c>
      <c r="B71" s="557" t="s">
        <v>54</v>
      </c>
      <c r="C71" s="440">
        <v>4805.93</v>
      </c>
      <c r="D71" s="440">
        <v>4805.93</v>
      </c>
      <c r="E71" s="730" t="s">
        <v>466</v>
      </c>
    </row>
    <row r="72" spans="1:5" s="335" customFormat="1" ht="39.9" customHeight="1" thickBot="1" x14ac:dyDescent="0.25">
      <c r="A72" s="732">
        <v>12.4</v>
      </c>
      <c r="B72" s="562" t="s">
        <v>64</v>
      </c>
      <c r="C72" s="733" t="s">
        <v>464</v>
      </c>
      <c r="D72" s="733" t="s">
        <v>464</v>
      </c>
      <c r="E72" s="517" t="s">
        <v>476</v>
      </c>
    </row>
    <row r="73" spans="1:5" ht="18" customHeight="1" x14ac:dyDescent="0.3">
      <c r="A73" s="336"/>
      <c r="B73" s="539"/>
      <c r="C73" s="336"/>
      <c r="D73" s="336"/>
      <c r="E73" s="338"/>
    </row>
    <row r="74" spans="1:5" ht="18" customHeight="1" x14ac:dyDescent="0.3">
      <c r="A74" s="339" t="s">
        <v>26</v>
      </c>
      <c r="B74" s="539"/>
      <c r="C74" s="336"/>
      <c r="D74" s="336"/>
      <c r="E74" s="338"/>
    </row>
    <row r="75" spans="1:5" ht="37.799999999999997" customHeight="1" x14ac:dyDescent="0.3">
      <c r="A75" s="938" t="s">
        <v>514</v>
      </c>
      <c r="B75" s="948"/>
      <c r="C75" s="948"/>
      <c r="D75" s="948"/>
      <c r="E75" s="948"/>
    </row>
    <row r="76" spans="1:5" ht="37.799999999999997" customHeight="1" x14ac:dyDescent="0.3">
      <c r="A76" s="934" t="s">
        <v>515</v>
      </c>
      <c r="B76" s="935"/>
      <c r="C76" s="935"/>
      <c r="D76" s="935"/>
      <c r="E76" s="935"/>
    </row>
    <row r="77" spans="1:5" s="869" customFormat="1" ht="25.2" customHeight="1" x14ac:dyDescent="0.3">
      <c r="A77" s="934" t="s">
        <v>539</v>
      </c>
      <c r="B77" s="934"/>
      <c r="C77" s="934"/>
      <c r="D77" s="934"/>
      <c r="E77" s="934"/>
    </row>
    <row r="78" spans="1:5" s="340" customFormat="1" ht="37.200000000000003" customHeight="1" x14ac:dyDescent="0.2">
      <c r="A78" s="946" t="s">
        <v>516</v>
      </c>
      <c r="B78" s="947"/>
      <c r="C78" s="947"/>
      <c r="D78" s="947"/>
      <c r="E78" s="947"/>
    </row>
    <row r="79" spans="1:5" ht="38.4" customHeight="1" x14ac:dyDescent="0.35">
      <c r="A79" s="945" t="s">
        <v>540</v>
      </c>
      <c r="B79" s="945"/>
      <c r="C79" s="945"/>
      <c r="D79" s="945"/>
      <c r="E79" s="945"/>
    </row>
    <row r="80" spans="1:5" s="869" customFormat="1" ht="37.799999999999997" customHeight="1" x14ac:dyDescent="0.3">
      <c r="A80" s="934" t="s">
        <v>541</v>
      </c>
      <c r="B80" s="934"/>
      <c r="C80" s="934"/>
      <c r="D80" s="934"/>
      <c r="E80" s="934"/>
    </row>
  </sheetData>
  <sheetProtection sheet="1" objects="1" scenarios="1"/>
  <mergeCells count="14">
    <mergeCell ref="E12:E13"/>
    <mergeCell ref="A77:E77"/>
    <mergeCell ref="C4:E5"/>
    <mergeCell ref="C7:E7"/>
    <mergeCell ref="C8:E8"/>
    <mergeCell ref="D12:D13"/>
    <mergeCell ref="C12:C13"/>
    <mergeCell ref="C10:E11"/>
    <mergeCell ref="C6:E6"/>
    <mergeCell ref="A80:E80"/>
    <mergeCell ref="A79:E79"/>
    <mergeCell ref="A78:E78"/>
    <mergeCell ref="A75:E75"/>
    <mergeCell ref="A76:E76"/>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DD_x002f_NFM_x0020_category xmlns="cc7ce8ca-8f52-44ec-9496-3c41d0f5ad18"/>
    <TaxKeywordTaxHTField xmlns="cc7ce8ca-8f52-44ec-9496-3c41d0f5ad18">
      <Terms xmlns="http://schemas.microsoft.com/office/infopath/2007/PartnerControls"/>
    </TaxKeywordTaxHTField>
    <TaxCatchAll xmlns="cc7ce8ca-8f52-44ec-9496-3c41d0f5ad1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82C08FD3D0614AAB94B75C024070A7" ma:contentTypeVersion="21" ma:contentTypeDescription="Create a new document." ma:contentTypeScope="" ma:versionID="5c8371c3a454659caa305d0a26797c78">
  <xsd:schema xmlns:xsd="http://www.w3.org/2001/XMLSchema" xmlns:xs="http://www.w3.org/2001/XMLSchema" xmlns:p="http://schemas.microsoft.com/office/2006/metadata/properties" xmlns:ns2="82302deb-32b0-442b-bedc-ba64a9aa8ccd" xmlns:ns3="cc7ce8ca-8f52-44ec-9496-3c41d0f5ad18" targetNamespace="http://schemas.microsoft.com/office/2006/metadata/properties" ma:root="true" ma:fieldsID="4527303c535c537a2028142a2c58a6e2" ns2:_="" ns3:_="">
    <xsd:import namespace="82302deb-32b0-442b-bedc-ba64a9aa8ccd"/>
    <xsd:import namespace="cc7ce8ca-8f52-44ec-9496-3c41d0f5ad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3:REDD_x002f_NFM_x0020_category"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2deb-32b0-442b-bedc-ba64a9aa8c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7ce8ca-8f52-44ec-9496-3c41d0f5ad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REDD_x002f_NFM_x0020_category" ma:index="20" nillable="true" ma:displayName="REDD/NFM category" ma:list="{47579d77-2321-40b5-9ad4-2d6d6ce9c501}" ma:internalName="REDD_x002F_NFM_x0020_category" ma:showField="Title"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CatchAll" ma:index="21" nillable="true" ma:displayName="Taxonomy Catch All Column" ma:hidden="true" ma:list="{dda2a781-49f9-4958-8522-b106e211dbae}" ma:internalName="TaxCatchAll" ma:showField="CatchAllData"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40eee1e-ad38-437e-be40-fc9f033adc9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28D1C-8E31-4550-9EFC-187303720241}">
  <ds:schemaRefs>
    <ds:schemaRef ds:uri="http://schemas.microsoft.com/sharepoint/v3/contenttype/forms"/>
  </ds:schemaRefs>
</ds:datastoreItem>
</file>

<file path=customXml/itemProps2.xml><?xml version="1.0" encoding="utf-8"?>
<ds:datastoreItem xmlns:ds="http://schemas.openxmlformats.org/officeDocument/2006/customXml" ds:itemID="{C3787C79-F741-4A30-AD23-08A7676F32F4}">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cc7ce8ca-8f52-44ec-9496-3c41d0f5ad18"/>
    <ds:schemaRef ds:uri="82302deb-32b0-442b-bedc-ba64a9aa8ccd"/>
    <ds:schemaRef ds:uri="http://www.w3.org/XML/1998/namespace"/>
    <ds:schemaRef ds:uri="http://purl.org/dc/dcmitype/"/>
  </ds:schemaRefs>
</ds:datastoreItem>
</file>

<file path=customXml/itemProps3.xml><?xml version="1.0" encoding="utf-8"?>
<ds:datastoreItem xmlns:ds="http://schemas.openxmlformats.org/officeDocument/2006/customXml" ds:itemID="{6FE33330-F897-467A-9644-4F8D17873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02deb-32b0-442b-bedc-ba64a9aa8ccd"/>
    <ds:schemaRef ds:uri="cc7ce8ca-8f52-44ec-9496-3c41d0f5a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vt:lpstr>
      <vt:lpstr>INSTRUCTIONS AND DEFINITIONS</vt:lpstr>
      <vt:lpstr>JQ1|Primary Products|Production</vt:lpstr>
      <vt:lpstr>JQ2 | Primary Products | Trade</vt:lpstr>
      <vt:lpstr>JQ3 | Secondary Products| Trade</vt:lpstr>
      <vt:lpstr>METADATA</vt:lpstr>
      <vt:lpstr>FEEDBACK</vt:lpstr>
      <vt:lpstr>Annex1 | JQ1-Corres.</vt:lpstr>
      <vt:lpstr>Annex2 | JQ2-Corres.</vt:lpstr>
      <vt:lpstr>Annex3 | JQ3-Corres.</vt:lpstr>
      <vt:lpstr>Annex4 |JQ2-JQ3-Corres.</vt:lpstr>
      <vt:lpstr>'Annex1 | JQ1-Corres.'!Print_Area</vt:lpstr>
      <vt:lpstr>'Annex2 | JQ2-Corres.'!Print_Area</vt:lpstr>
      <vt:lpstr>'COVER  '!Print_Area</vt:lpstr>
      <vt:lpstr>'INSTRUCTIONS AND DEFINITIONS'!Print_Area</vt:lpstr>
      <vt:lpstr>'JQ1|Primary Products|Production'!Print_Area</vt:lpstr>
      <vt:lpstr>'JQ2 | Primary Products | Trade'!Print_Area</vt:lpstr>
      <vt:lpstr>'JQ3 | Secondary Products| Trade'!Print_Area</vt:lpstr>
      <vt:lpstr>METADATA!Print_Area</vt:lpstr>
      <vt:lpstr>'Annex1 | JQ1-Corres.'!Print_Titles</vt:lpstr>
      <vt:lpstr>'JQ1|Primary Products|Production'!Print_Titles</vt:lpstr>
      <vt:lpstr>METADATA!Print_Titles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Iana</cp:lastModifiedBy>
  <cp:lastPrinted>2021-03-28T13:04:25Z</cp:lastPrinted>
  <dcterms:created xsi:type="dcterms:W3CDTF">1998-09-16T16:39:33Z</dcterms:created>
  <dcterms:modified xsi:type="dcterms:W3CDTF">2022-03-29T13:12:08Z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0x0101003082C08FD3D0614AAB94B75C024070A7</vt:lpwstr>
  </property>
  <property fmtid="{D5CDD505-2E9C-101B-9397-08002B2CF9AE}" pid="3" name="TaxKeyword">
    <vt:lpwstr/>
  </property>
</Properties>
</file>