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88" activeTab="1"/>
  </bookViews>
  <sheets>
    <sheet name="COVER" sheetId="1" r:id="rId1"/>
    <sheet name="INDEX" sheetId="2" r:id="rId2"/>
    <sheet name="AUS" sheetId="3" r:id="rId3"/>
    <sheet name="AUT" sheetId="4" r:id="rId4"/>
    <sheet name="BEL" sheetId="5" r:id="rId5"/>
    <sheet name="BRA" sheetId="6" r:id="rId6"/>
    <sheet name="CAN" sheetId="7" r:id="rId7"/>
    <sheet name="CHL" sheetId="8" r:id="rId8"/>
    <sheet name="COL" sheetId="9" r:id="rId9"/>
    <sheet name="CZE" sheetId="10" r:id="rId10"/>
    <sheet name="EST" sheetId="11" r:id="rId11"/>
    <sheet name="FIN" sheetId="12" r:id="rId12"/>
    <sheet name="FRA" sheetId="13" r:id="rId13"/>
    <sheet name="DEU" sheetId="14" r:id="rId14"/>
    <sheet name="HUN" sheetId="15" r:id="rId15"/>
    <sheet name="ITA" sheetId="16" r:id="rId16"/>
    <sheet name="JPN" sheetId="17" r:id="rId17"/>
    <sheet name="MEX" sheetId="18" r:id="rId18"/>
    <sheet name="NLD" sheetId="19" r:id="rId19"/>
    <sheet name="PRT" sheetId="20" r:id="rId20"/>
    <sheet name="KOR" sheetId="21" r:id="rId21"/>
    <sheet name="ESP" sheetId="22" r:id="rId22"/>
    <sheet name="THA" sheetId="23" r:id="rId23"/>
    <sheet name="TUR" sheetId="24" r:id="rId24"/>
    <sheet name="GBR" sheetId="25" r:id="rId25"/>
    <sheet name="USA" sheetId="26" r:id="rId26"/>
    <sheet name="URY" sheetId="27" r:id="rId27"/>
    <sheet name="VNM" sheetId="28" r:id="rId28"/>
  </sheets>
  <externalReferences>
    <externalReference r:id="rId31"/>
  </externalReferences>
  <definedNames>
    <definedName name="\C" localSheetId="2">'AUS'!$C$95:$C$107</definedName>
    <definedName name="\C" localSheetId="3">'AUT'!$C$95:$C$107</definedName>
    <definedName name="\C" localSheetId="4">'BEL'!$C$95:$C$107</definedName>
    <definedName name="\C" localSheetId="5">'BRA'!$C$95:$C$107</definedName>
    <definedName name="\C" localSheetId="6">'CAN'!$C$95:$C$107</definedName>
    <definedName name="\C" localSheetId="7">'CHL'!$C$95:$C$107</definedName>
    <definedName name="\C" localSheetId="8">'COL'!$C$95:$C$107</definedName>
    <definedName name="\C" localSheetId="9">'CZE'!$C$95:$C$107</definedName>
    <definedName name="\C" localSheetId="13">'DEU'!$C$95:$C$107</definedName>
    <definedName name="\C" localSheetId="21">'ESP'!$C$95:$C$107</definedName>
    <definedName name="\C" localSheetId="10">'EST'!$C$95:$C$107</definedName>
    <definedName name="\C" localSheetId="11">'FIN'!$C$95:$C$107</definedName>
    <definedName name="\C" localSheetId="12">'FRA'!$C$95:$C$107</definedName>
    <definedName name="\C" localSheetId="24">'GBR'!$C$95:$C$107</definedName>
    <definedName name="\C" localSheetId="14">'HUN'!$C$95:$C$107</definedName>
    <definedName name="\C" localSheetId="15">'ITA'!$C$95:$C$107</definedName>
    <definedName name="\C" localSheetId="16">'JPN'!$C$95:$C$107</definedName>
    <definedName name="\C" localSheetId="20">'KOR'!$C$95:$C$107</definedName>
    <definedName name="\C" localSheetId="17">'MEX'!$C$95:$C$107</definedName>
    <definedName name="\C" localSheetId="18">'NLD'!$C$95:$C$107</definedName>
    <definedName name="\C" localSheetId="19">'PRT'!$C$95:$C$107</definedName>
    <definedName name="\C" localSheetId="22">'THA'!$C$95:$C$107</definedName>
    <definedName name="\C" localSheetId="23">'TUR'!$C$95:$C$107</definedName>
    <definedName name="\C" localSheetId="26">'URY'!$C$95:$C$107</definedName>
    <definedName name="\C" localSheetId="25">'USA'!$C$95:$C$107</definedName>
    <definedName name="\C" localSheetId="27">'VNM'!$C$95:$C$107</definedName>
    <definedName name="\C">#N/A</definedName>
    <definedName name="__123Graph_A" localSheetId="2" hidden="1">'AUS'!$AM$40:$AR$40</definedName>
    <definedName name="__123Graph_A" localSheetId="3" hidden="1">'AUT'!$AM$40:$AR$40</definedName>
    <definedName name="__123Graph_A" localSheetId="4" hidden="1">'BEL'!$AM$40:$AR$40</definedName>
    <definedName name="__123Graph_A" localSheetId="5" hidden="1">'BRA'!$AM$40:$AR$40</definedName>
    <definedName name="__123Graph_A" localSheetId="6" hidden="1">'CAN'!$AM$40:$AR$40</definedName>
    <definedName name="__123Graph_A" localSheetId="7" hidden="1">'CHL'!$AM$40:$AR$40</definedName>
    <definedName name="__123Graph_A" localSheetId="8" hidden="1">'COL'!$AM$40:$AR$40</definedName>
    <definedName name="__123Graph_A" localSheetId="9" hidden="1">'CZE'!$AM$40:$AR$40</definedName>
    <definedName name="__123Graph_A" localSheetId="13" hidden="1">'DEU'!$AM$40:$AR$40</definedName>
    <definedName name="__123Graph_A" localSheetId="21" hidden="1">'ESP'!$AM$40:$AR$40</definedName>
    <definedName name="__123Graph_A" localSheetId="10" hidden="1">'EST'!$AM$40:$AR$40</definedName>
    <definedName name="__123Graph_A" localSheetId="11" hidden="1">'FIN'!$AM$40:$AR$40</definedName>
    <definedName name="__123Graph_A" localSheetId="12" hidden="1">'FRA'!$AM$40:$AR$40</definedName>
    <definedName name="__123Graph_A" localSheetId="24" hidden="1">'GBR'!$AM$40:$AR$40</definedName>
    <definedName name="__123Graph_A" localSheetId="14" hidden="1">'HUN'!$AM$40:$AR$40</definedName>
    <definedName name="__123Graph_A" localSheetId="15" hidden="1">'ITA'!$AM$40:$AR$40</definedName>
    <definedName name="__123Graph_A" localSheetId="16" hidden="1">'JPN'!$AM$40:$AR$40</definedName>
    <definedName name="__123Graph_A" localSheetId="20" hidden="1">'KOR'!$AM$40:$AR$40</definedName>
    <definedName name="__123Graph_A" localSheetId="17" hidden="1">'MEX'!$AM$40:$AR$40</definedName>
    <definedName name="__123Graph_A" localSheetId="18" hidden="1">'NLD'!$AM$40:$AR$40</definedName>
    <definedName name="__123Graph_A" localSheetId="19" hidden="1">'PRT'!$AM$40:$AR$40</definedName>
    <definedName name="__123Graph_A" localSheetId="22" hidden="1">'THA'!$AM$40:$AR$40</definedName>
    <definedName name="__123Graph_A" localSheetId="23" hidden="1">'TUR'!$AM$40:$AR$40</definedName>
    <definedName name="__123Graph_A" localSheetId="26" hidden="1">'URY'!$AM$40:$AR$40</definedName>
    <definedName name="__123Graph_A" localSheetId="25" hidden="1">'USA'!$AM$40:$AR$40</definedName>
    <definedName name="__123Graph_A" localSheetId="27" hidden="1">'VNM'!$AM$40:$AR$40</definedName>
    <definedName name="__123Graph_AChart1" localSheetId="2" hidden="1">'AUS'!$AM$40:$AR$40</definedName>
    <definedName name="__123Graph_AChart1" localSheetId="3" hidden="1">'AUT'!$AM$40:$AR$40</definedName>
    <definedName name="__123Graph_AChart1" localSheetId="4" hidden="1">'BEL'!$AM$40:$AR$40</definedName>
    <definedName name="__123Graph_AChart1" localSheetId="5" hidden="1">'BRA'!$AM$40:$AR$40</definedName>
    <definedName name="__123Graph_AChart1" localSheetId="6" hidden="1">'CAN'!$AM$40:$AR$40</definedName>
    <definedName name="__123Graph_AChart1" localSheetId="7" hidden="1">'CHL'!$AM$40:$AR$40</definedName>
    <definedName name="__123Graph_AChart1" localSheetId="8" hidden="1">'COL'!$AM$40:$AR$40</definedName>
    <definedName name="__123Graph_AChart1" localSheetId="9" hidden="1">'CZE'!$AM$40:$AR$40</definedName>
    <definedName name="__123Graph_AChart1" localSheetId="13" hidden="1">'DEU'!$AM$40:$AR$40</definedName>
    <definedName name="__123Graph_AChart1" localSheetId="21" hidden="1">'ESP'!$AM$40:$AR$40</definedName>
    <definedName name="__123Graph_AChart1" localSheetId="10" hidden="1">'EST'!$AM$40:$AR$40</definedName>
    <definedName name="__123Graph_AChart1" localSheetId="11" hidden="1">'FIN'!$AM$40:$AR$40</definedName>
    <definedName name="__123Graph_AChart1" localSheetId="12" hidden="1">'FRA'!$AM$40:$AR$40</definedName>
    <definedName name="__123Graph_AChart1" localSheetId="24" hidden="1">'GBR'!$AM$40:$AR$40</definedName>
    <definedName name="__123Graph_AChart1" localSheetId="14" hidden="1">'HUN'!$AM$40:$AR$40</definedName>
    <definedName name="__123Graph_AChart1" localSheetId="15" hidden="1">'ITA'!$AM$40:$AR$40</definedName>
    <definedName name="__123Graph_AChart1" localSheetId="16" hidden="1">'JPN'!$AM$40:$AR$40</definedName>
    <definedName name="__123Graph_AChart1" localSheetId="20" hidden="1">'KOR'!$AM$40:$AR$40</definedName>
    <definedName name="__123Graph_AChart1" localSheetId="17" hidden="1">'MEX'!$AM$40:$AR$40</definedName>
    <definedName name="__123Graph_AChart1" localSheetId="18" hidden="1">'NLD'!$AM$40:$AR$40</definedName>
    <definedName name="__123Graph_AChart1" localSheetId="19" hidden="1">'PRT'!$AM$40:$AR$40</definedName>
    <definedName name="__123Graph_AChart1" localSheetId="22" hidden="1">'THA'!$AM$40:$AR$40</definedName>
    <definedName name="__123Graph_AChart1" localSheetId="23" hidden="1">'TUR'!$AM$40:$AR$40</definedName>
    <definedName name="__123Graph_AChart1" localSheetId="26" hidden="1">'URY'!$AM$40:$AR$40</definedName>
    <definedName name="__123Graph_AChart1" localSheetId="25" hidden="1">'USA'!$AM$40:$AR$40</definedName>
    <definedName name="__123Graph_AChart1" localSheetId="27" hidden="1">'VNM'!$AM$40:$AR$40</definedName>
    <definedName name="__123Graph_AChart2" localSheetId="2" hidden="1">'AUS'!$AM$40:$AR$40</definedName>
    <definedName name="__123Graph_AChart2" localSheetId="3" hidden="1">'AUT'!$AM$40:$AR$40</definedName>
    <definedName name="__123Graph_AChart2" localSheetId="4" hidden="1">'BEL'!$AM$40:$AR$40</definedName>
    <definedName name="__123Graph_AChart2" localSheetId="5" hidden="1">'BRA'!$AM$40:$AR$40</definedName>
    <definedName name="__123Graph_AChart2" localSheetId="6" hidden="1">'CAN'!$AM$40:$AR$40</definedName>
    <definedName name="__123Graph_AChart2" localSheetId="7" hidden="1">'CHL'!$AM$40:$AR$40</definedName>
    <definedName name="__123Graph_AChart2" localSheetId="8" hidden="1">'COL'!$AM$40:$AR$40</definedName>
    <definedName name="__123Graph_AChart2" localSheetId="9" hidden="1">'CZE'!$AM$40:$AR$40</definedName>
    <definedName name="__123Graph_AChart2" localSheetId="13" hidden="1">'DEU'!$AM$40:$AR$40</definedName>
    <definedName name="__123Graph_AChart2" localSheetId="21" hidden="1">'ESP'!$AM$40:$AR$40</definedName>
    <definedName name="__123Graph_AChart2" localSheetId="10" hidden="1">'EST'!$AM$40:$AR$40</definedName>
    <definedName name="__123Graph_AChart2" localSheetId="11" hidden="1">'FIN'!$AM$40:$AR$40</definedName>
    <definedName name="__123Graph_AChart2" localSheetId="12" hidden="1">'FRA'!$AM$40:$AR$40</definedName>
    <definedName name="__123Graph_AChart2" localSheetId="24" hidden="1">'GBR'!$AM$40:$AR$40</definedName>
    <definedName name="__123Graph_AChart2" localSheetId="14" hidden="1">'HUN'!$AM$40:$AR$40</definedName>
    <definedName name="__123Graph_AChart2" localSheetId="15" hidden="1">'ITA'!$AM$40:$AR$40</definedName>
    <definedName name="__123Graph_AChart2" localSheetId="16" hidden="1">'JPN'!$AM$40:$AR$40</definedName>
    <definedName name="__123Graph_AChart2" localSheetId="20" hidden="1">'KOR'!$AM$40:$AR$40</definedName>
    <definedName name="__123Graph_AChart2" localSheetId="17" hidden="1">'MEX'!$AM$40:$AR$40</definedName>
    <definedName name="__123Graph_AChart2" localSheetId="18" hidden="1">'NLD'!$AM$40:$AR$40</definedName>
    <definedName name="__123Graph_AChart2" localSheetId="19" hidden="1">'PRT'!$AM$40:$AR$40</definedName>
    <definedName name="__123Graph_AChart2" localSheetId="22" hidden="1">'THA'!$AM$40:$AR$40</definedName>
    <definedName name="__123Graph_AChart2" localSheetId="23" hidden="1">'TUR'!$AM$40:$AR$40</definedName>
    <definedName name="__123Graph_AChart2" localSheetId="26" hidden="1">'URY'!$AM$40:$AR$40</definedName>
    <definedName name="__123Graph_AChart2" localSheetId="25" hidden="1">'USA'!$AM$40:$AR$40</definedName>
    <definedName name="__123Graph_AChart2" localSheetId="27" hidden="1">'VNM'!$AM$40:$AR$40</definedName>
    <definedName name="__123Graph_ACurrent" localSheetId="2" hidden="1">'AUS'!$AM$40:$AR$40</definedName>
    <definedName name="__123Graph_ACurrent" localSheetId="3" hidden="1">'AUT'!$AM$40:$AR$40</definedName>
    <definedName name="__123Graph_ACurrent" localSheetId="4" hidden="1">'BEL'!$AM$40:$AR$40</definedName>
    <definedName name="__123Graph_ACurrent" localSheetId="5" hidden="1">'BRA'!$AM$40:$AR$40</definedName>
    <definedName name="__123Graph_ACurrent" localSheetId="6" hidden="1">'CAN'!$AM$40:$AR$40</definedName>
    <definedName name="__123Graph_ACurrent" localSheetId="7" hidden="1">'CHL'!$AM$40:$AR$40</definedName>
    <definedName name="__123Graph_ACurrent" localSheetId="8" hidden="1">'COL'!$AM$40:$AR$40</definedName>
    <definedName name="__123Graph_ACurrent" localSheetId="9" hidden="1">'CZE'!$AM$40:$AR$40</definedName>
    <definedName name="__123Graph_ACurrent" localSheetId="13" hidden="1">'DEU'!$AM$40:$AR$40</definedName>
    <definedName name="__123Graph_ACurrent" localSheetId="21" hidden="1">'ESP'!$AM$40:$AR$40</definedName>
    <definedName name="__123Graph_ACurrent" localSheetId="10" hidden="1">'EST'!$AM$40:$AR$40</definedName>
    <definedName name="__123Graph_ACurrent" localSheetId="11" hidden="1">'FIN'!$AM$40:$AR$40</definedName>
    <definedName name="__123Graph_ACurrent" localSheetId="12" hidden="1">'FRA'!$AM$40:$AR$40</definedName>
    <definedName name="__123Graph_ACurrent" localSheetId="24" hidden="1">'GBR'!$AM$40:$AR$40</definedName>
    <definedName name="__123Graph_ACurrent" localSheetId="14" hidden="1">'HUN'!$AM$40:$AR$40</definedName>
    <definedName name="__123Graph_ACurrent" localSheetId="15" hidden="1">'ITA'!$AM$40:$AR$40</definedName>
    <definedName name="__123Graph_ACurrent" localSheetId="16" hidden="1">'JPN'!$AM$40:$AR$40</definedName>
    <definedName name="__123Graph_ACurrent" localSheetId="20" hidden="1">'KOR'!$AM$40:$AR$40</definedName>
    <definedName name="__123Graph_ACurrent" localSheetId="17" hidden="1">'MEX'!$AM$40:$AR$40</definedName>
    <definedName name="__123Graph_ACurrent" localSheetId="18" hidden="1">'NLD'!$AM$40:$AR$40</definedName>
    <definedName name="__123Graph_ACurrent" localSheetId="19" hidden="1">'PRT'!$AM$40:$AR$40</definedName>
    <definedName name="__123Graph_ACurrent" localSheetId="22" hidden="1">'THA'!$AM$40:$AR$40</definedName>
    <definedName name="__123Graph_ACurrent" localSheetId="23" hidden="1">'TUR'!$AM$40:$AR$40</definedName>
    <definedName name="__123Graph_ACurrent" localSheetId="26" hidden="1">'URY'!$AM$40:$AR$40</definedName>
    <definedName name="__123Graph_ACurrent" localSheetId="25" hidden="1">'USA'!$AM$40:$AR$40</definedName>
    <definedName name="__123Graph_ACurrent" localSheetId="27" hidden="1">'VNM'!$AM$40:$AR$40</definedName>
    <definedName name="__123Graph_ANEWS" localSheetId="2" hidden="1">'AUS'!$AM$40:$AR$40</definedName>
    <definedName name="__123Graph_ANEWS" localSheetId="3" hidden="1">'AUT'!$AM$40:$AR$40</definedName>
    <definedName name="__123Graph_ANEWS" localSheetId="4" hidden="1">'BEL'!$AM$40:$AR$40</definedName>
    <definedName name="__123Graph_ANEWS" localSheetId="5" hidden="1">'BRA'!$AM$40:$AR$40</definedName>
    <definedName name="__123Graph_ANEWS" localSheetId="6" hidden="1">'CAN'!$AM$40:$AR$40</definedName>
    <definedName name="__123Graph_ANEWS" localSheetId="7" hidden="1">'CHL'!$AM$40:$AR$40</definedName>
    <definedName name="__123Graph_ANEWS" localSheetId="8" hidden="1">'COL'!$AM$40:$AR$40</definedName>
    <definedName name="__123Graph_ANEWS" localSheetId="9" hidden="1">'CZE'!$AM$40:$AR$40</definedName>
    <definedName name="__123Graph_ANEWS" localSheetId="13" hidden="1">'DEU'!$AM$40:$AR$40</definedName>
    <definedName name="__123Graph_ANEWS" localSheetId="21" hidden="1">'ESP'!$AM$40:$AR$40</definedName>
    <definedName name="__123Graph_ANEWS" localSheetId="10" hidden="1">'EST'!$AM$40:$AR$40</definedName>
    <definedName name="__123Graph_ANEWS" localSheetId="11" hidden="1">'FIN'!$AM$40:$AR$40</definedName>
    <definedName name="__123Graph_ANEWS" localSheetId="12" hidden="1">'FRA'!$AM$40:$AR$40</definedName>
    <definedName name="__123Graph_ANEWS" localSheetId="24" hidden="1">'GBR'!$AM$40:$AR$40</definedName>
    <definedName name="__123Graph_ANEWS" localSheetId="14" hidden="1">'HUN'!$AM$40:$AR$40</definedName>
    <definedName name="__123Graph_ANEWS" localSheetId="15" hidden="1">'ITA'!$AM$40:$AR$40</definedName>
    <definedName name="__123Graph_ANEWS" localSheetId="16" hidden="1">'JPN'!$AM$40:$AR$40</definedName>
    <definedName name="__123Graph_ANEWS" localSheetId="20" hidden="1">'KOR'!$AM$40:$AR$40</definedName>
    <definedName name="__123Graph_ANEWS" localSheetId="17" hidden="1">'MEX'!$AM$40:$AR$40</definedName>
    <definedName name="__123Graph_ANEWS" localSheetId="18" hidden="1">'NLD'!$AM$40:$AR$40</definedName>
    <definedName name="__123Graph_ANEWS" localSheetId="19" hidden="1">'PRT'!$AM$40:$AR$40</definedName>
    <definedName name="__123Graph_ANEWS" localSheetId="22" hidden="1">'THA'!$AM$40:$AR$40</definedName>
    <definedName name="__123Graph_ANEWS" localSheetId="23" hidden="1">'TUR'!$AM$40:$AR$40</definedName>
    <definedName name="__123Graph_ANEWS" localSheetId="26" hidden="1">'URY'!$AM$40:$AR$40</definedName>
    <definedName name="__123Graph_ANEWS" localSheetId="25" hidden="1">'USA'!$AM$40:$AR$40</definedName>
    <definedName name="__123Graph_ANEWS" localSheetId="27" hidden="1">'VNM'!$AM$40:$AR$40</definedName>
    <definedName name="__123Graph_AO_P_P" localSheetId="2" hidden="1">'AUS'!$AM$67:$AR$67</definedName>
    <definedName name="__123Graph_AO_P_P" localSheetId="3" hidden="1">'AUT'!$AM$67:$AR$67</definedName>
    <definedName name="__123Graph_AO_P_P" localSheetId="4" hidden="1">'BEL'!$AM$67:$AR$67</definedName>
    <definedName name="__123Graph_AO_P_P" localSheetId="5" hidden="1">'BRA'!$AM$67:$AR$67</definedName>
    <definedName name="__123Graph_AO_P_P" localSheetId="6" hidden="1">'CAN'!$AM$67:$AR$67</definedName>
    <definedName name="__123Graph_AO_P_P" localSheetId="7" hidden="1">'CHL'!$AM$67:$AR$67</definedName>
    <definedName name="__123Graph_AO_P_P" localSheetId="8" hidden="1">'COL'!$AM$67:$AR$67</definedName>
    <definedName name="__123Graph_AO_P_P" localSheetId="9" hidden="1">'CZE'!$AM$67:$AR$67</definedName>
    <definedName name="__123Graph_AO_P_P" localSheetId="13" hidden="1">'DEU'!$AM$67:$AR$67</definedName>
    <definedName name="__123Graph_AO_P_P" localSheetId="21" hidden="1">'ESP'!$AM$67:$AR$67</definedName>
    <definedName name="__123Graph_AO_P_P" localSheetId="10" hidden="1">'EST'!$AM$67:$AR$67</definedName>
    <definedName name="__123Graph_AO_P_P" localSheetId="11" hidden="1">'FIN'!$AM$67:$AR$67</definedName>
    <definedName name="__123Graph_AO_P_P" localSheetId="12" hidden="1">'FRA'!$AM$67:$AR$67</definedName>
    <definedName name="__123Graph_AO_P_P" localSheetId="24" hidden="1">'GBR'!$AM$67:$AR$67</definedName>
    <definedName name="__123Graph_AO_P_P" localSheetId="14" hidden="1">'HUN'!$AM$67:$AR$67</definedName>
    <definedName name="__123Graph_AO_P_P" localSheetId="15" hidden="1">'ITA'!$AM$67:$AR$67</definedName>
    <definedName name="__123Graph_AO_P_P" localSheetId="16" hidden="1">'JPN'!$AM$67:$AR$67</definedName>
    <definedName name="__123Graph_AO_P_P" localSheetId="20" hidden="1">'KOR'!$AM$67:$AR$67</definedName>
    <definedName name="__123Graph_AO_P_P" localSheetId="17" hidden="1">'MEX'!$AM$67:$AR$67</definedName>
    <definedName name="__123Graph_AO_P_P" localSheetId="18" hidden="1">'NLD'!$AM$67:$AR$67</definedName>
    <definedName name="__123Graph_AO_P_P" localSheetId="19" hidden="1">'PRT'!$AM$67:$AR$67</definedName>
    <definedName name="__123Graph_AO_P_P" localSheetId="22" hidden="1">'THA'!$AM$67:$AR$67</definedName>
    <definedName name="__123Graph_AO_P_P" localSheetId="23" hidden="1">'TUR'!$AM$67:$AR$67</definedName>
    <definedName name="__123Graph_AO_P_P" localSheetId="26" hidden="1">'URY'!$AM$67:$AR$67</definedName>
    <definedName name="__123Graph_AO_P_P" localSheetId="25" hidden="1">'USA'!$AM$67:$AR$67</definedName>
    <definedName name="__123Graph_AO_P_P" localSheetId="27" hidden="1">'VNM'!$AM$67:$AR$67</definedName>
    <definedName name="__123Graph_APR_WR" localSheetId="2" hidden="1">'AUS'!$AM$60:$AR$60</definedName>
    <definedName name="__123Graph_APR_WR" localSheetId="3" hidden="1">'AUT'!$AM$60:$AR$60</definedName>
    <definedName name="__123Graph_APR_WR" localSheetId="4" hidden="1">'BEL'!$AM$60:$AR$60</definedName>
    <definedName name="__123Graph_APR_WR" localSheetId="5" hidden="1">'BRA'!$AM$60:$AR$60</definedName>
    <definedName name="__123Graph_APR_WR" localSheetId="6" hidden="1">'CAN'!$AM$60:$AR$60</definedName>
    <definedName name="__123Graph_APR_WR" localSheetId="7" hidden="1">'CHL'!$AM$60:$AR$60</definedName>
    <definedName name="__123Graph_APR_WR" localSheetId="8" hidden="1">'COL'!$AM$60:$AR$60</definedName>
    <definedName name="__123Graph_APR_WR" localSheetId="9" hidden="1">'CZE'!$AM$60:$AR$60</definedName>
    <definedName name="__123Graph_APR_WR" localSheetId="13" hidden="1">'DEU'!$AM$60:$AR$60</definedName>
    <definedName name="__123Graph_APR_WR" localSheetId="21" hidden="1">'ESP'!$AM$60:$AR$60</definedName>
    <definedName name="__123Graph_APR_WR" localSheetId="10" hidden="1">'EST'!$AM$60:$AR$60</definedName>
    <definedName name="__123Graph_APR_WR" localSheetId="11" hidden="1">'FIN'!$AM$60:$AR$60</definedName>
    <definedName name="__123Graph_APR_WR" localSheetId="12" hidden="1">'FRA'!$AM$60:$AR$60</definedName>
    <definedName name="__123Graph_APR_WR" localSheetId="24" hidden="1">'GBR'!$AM$60:$AR$60</definedName>
    <definedName name="__123Graph_APR_WR" localSheetId="14" hidden="1">'HUN'!$AM$60:$AR$60</definedName>
    <definedName name="__123Graph_APR_WR" localSheetId="15" hidden="1">'ITA'!$AM$60:$AR$60</definedName>
    <definedName name="__123Graph_APR_WR" localSheetId="16" hidden="1">'JPN'!$AM$60:$AR$60</definedName>
    <definedName name="__123Graph_APR_WR" localSheetId="20" hidden="1">'KOR'!$AM$60:$AR$60</definedName>
    <definedName name="__123Graph_APR_WR" localSheetId="17" hidden="1">'MEX'!$AM$60:$AR$60</definedName>
    <definedName name="__123Graph_APR_WR" localSheetId="18" hidden="1">'NLD'!$AM$60:$AR$60</definedName>
    <definedName name="__123Graph_APR_WR" localSheetId="19" hidden="1">'PRT'!$AM$60:$AR$60</definedName>
    <definedName name="__123Graph_APR_WR" localSheetId="22" hidden="1">'THA'!$AM$60:$AR$60</definedName>
    <definedName name="__123Graph_APR_WR" localSheetId="23" hidden="1">'TUR'!$AM$60:$AR$60</definedName>
    <definedName name="__123Graph_APR_WR" localSheetId="26" hidden="1">'URY'!$AM$60:$AR$60</definedName>
    <definedName name="__123Graph_APR_WR" localSheetId="25" hidden="1">'USA'!$AM$60:$AR$60</definedName>
    <definedName name="__123Graph_APR_WR" localSheetId="27" hidden="1">'VNM'!$AM$60:$AR$60</definedName>
    <definedName name="__123Graph_APULP_DIS" localSheetId="2" hidden="1">'AUS'!$AM$46:$AR$46</definedName>
    <definedName name="__123Graph_APULP_DIS" localSheetId="3" hidden="1">'AUT'!$AM$46:$AR$46</definedName>
    <definedName name="__123Graph_APULP_DIS" localSheetId="4" hidden="1">'BEL'!$AM$46:$AR$46</definedName>
    <definedName name="__123Graph_APULP_DIS" localSheetId="5" hidden="1">'BRA'!$AM$46:$AR$46</definedName>
    <definedName name="__123Graph_APULP_DIS" localSheetId="6" hidden="1">'CAN'!$AM$46:$AR$46</definedName>
    <definedName name="__123Graph_APULP_DIS" localSheetId="7" hidden="1">'CHL'!$AM$46:$AR$46</definedName>
    <definedName name="__123Graph_APULP_DIS" localSheetId="8" hidden="1">'COL'!$AM$46:$AR$46</definedName>
    <definedName name="__123Graph_APULP_DIS" localSheetId="9" hidden="1">'CZE'!$AM$46:$AR$46</definedName>
    <definedName name="__123Graph_APULP_DIS" localSheetId="13" hidden="1">'DEU'!$AM$46:$AR$46</definedName>
    <definedName name="__123Graph_APULP_DIS" localSheetId="21" hidden="1">'ESP'!$AM$46:$AR$46</definedName>
    <definedName name="__123Graph_APULP_DIS" localSheetId="10" hidden="1">'EST'!$AM$46:$AR$46</definedName>
    <definedName name="__123Graph_APULP_DIS" localSheetId="11" hidden="1">'FIN'!$AM$46:$AR$46</definedName>
    <definedName name="__123Graph_APULP_DIS" localSheetId="12" hidden="1">'FRA'!$AM$46:$AR$46</definedName>
    <definedName name="__123Graph_APULP_DIS" localSheetId="24" hidden="1">'GBR'!$AM$46:$AR$46</definedName>
    <definedName name="__123Graph_APULP_DIS" localSheetId="14" hidden="1">'HUN'!$AM$46:$AR$46</definedName>
    <definedName name="__123Graph_APULP_DIS" localSheetId="15" hidden="1">'ITA'!$AM$46:$AR$46</definedName>
    <definedName name="__123Graph_APULP_DIS" localSheetId="16" hidden="1">'JPN'!$AM$46:$AR$46</definedName>
    <definedName name="__123Graph_APULP_DIS" localSheetId="20" hidden="1">'KOR'!$AM$46:$AR$46</definedName>
    <definedName name="__123Graph_APULP_DIS" localSheetId="17" hidden="1">'MEX'!$AM$46:$AR$46</definedName>
    <definedName name="__123Graph_APULP_DIS" localSheetId="18" hidden="1">'NLD'!$AM$46:$AR$46</definedName>
    <definedName name="__123Graph_APULP_DIS" localSheetId="19" hidden="1">'PRT'!$AM$46:$AR$46</definedName>
    <definedName name="__123Graph_APULP_DIS" localSheetId="22" hidden="1">'THA'!$AM$46:$AR$46</definedName>
    <definedName name="__123Graph_APULP_DIS" localSheetId="23" hidden="1">'TUR'!$AM$46:$AR$46</definedName>
    <definedName name="__123Graph_APULP_DIS" localSheetId="26" hidden="1">'URY'!$AM$46:$AR$46</definedName>
    <definedName name="__123Graph_APULP_DIS" localSheetId="25" hidden="1">'USA'!$AM$46:$AR$46</definedName>
    <definedName name="__123Graph_APULP_DIS" localSheetId="27" hidden="1">'VNM'!$AM$46:$AR$46</definedName>
    <definedName name="__123Graph_APULP_OF" localSheetId="2" hidden="1">'AUS'!$AM$40:$AR$40</definedName>
    <definedName name="__123Graph_APULP_OF" localSheetId="3" hidden="1">'AUT'!$AM$40:$AR$40</definedName>
    <definedName name="__123Graph_APULP_OF" localSheetId="4" hidden="1">'BEL'!$AM$40:$AR$40</definedName>
    <definedName name="__123Graph_APULP_OF" localSheetId="5" hidden="1">'BRA'!$AM$40:$AR$40</definedName>
    <definedName name="__123Graph_APULP_OF" localSheetId="6" hidden="1">'CAN'!$AM$40:$AR$40</definedName>
    <definedName name="__123Graph_APULP_OF" localSheetId="7" hidden="1">'CHL'!$AM$40:$AR$40</definedName>
    <definedName name="__123Graph_APULP_OF" localSheetId="8" hidden="1">'COL'!$AM$40:$AR$40</definedName>
    <definedName name="__123Graph_APULP_OF" localSheetId="9" hidden="1">'CZE'!$AM$40:$AR$40</definedName>
    <definedName name="__123Graph_APULP_OF" localSheetId="13" hidden="1">'DEU'!$AM$40:$AR$40</definedName>
    <definedName name="__123Graph_APULP_OF" localSheetId="21" hidden="1">'ESP'!$AM$40:$AR$40</definedName>
    <definedName name="__123Graph_APULP_OF" localSheetId="10" hidden="1">'EST'!$AM$40:$AR$40</definedName>
    <definedName name="__123Graph_APULP_OF" localSheetId="11" hidden="1">'FIN'!$AM$40:$AR$40</definedName>
    <definedName name="__123Graph_APULP_OF" localSheetId="12" hidden="1">'FRA'!$AM$40:$AR$40</definedName>
    <definedName name="__123Graph_APULP_OF" localSheetId="24" hidden="1">'GBR'!$AM$40:$AR$40</definedName>
    <definedName name="__123Graph_APULP_OF" localSheetId="14" hidden="1">'HUN'!$AM$40:$AR$40</definedName>
    <definedName name="__123Graph_APULP_OF" localSheetId="15" hidden="1">'ITA'!$AM$40:$AR$40</definedName>
    <definedName name="__123Graph_APULP_OF" localSheetId="16" hidden="1">'JPN'!$AM$40:$AR$40</definedName>
    <definedName name="__123Graph_APULP_OF" localSheetId="20" hidden="1">'KOR'!$AM$40:$AR$40</definedName>
    <definedName name="__123Graph_APULP_OF" localSheetId="17" hidden="1">'MEX'!$AM$40:$AR$40</definedName>
    <definedName name="__123Graph_APULP_OF" localSheetId="18" hidden="1">'NLD'!$AM$40:$AR$40</definedName>
    <definedName name="__123Graph_APULP_OF" localSheetId="19" hidden="1">'PRT'!$AM$40:$AR$40</definedName>
    <definedName name="__123Graph_APULP_OF" localSheetId="22" hidden="1">'THA'!$AM$40:$AR$40</definedName>
    <definedName name="__123Graph_APULP_OF" localSheetId="23" hidden="1">'TUR'!$AM$40:$AR$40</definedName>
    <definedName name="__123Graph_APULP_OF" localSheetId="26" hidden="1">'URY'!$AM$40:$AR$40</definedName>
    <definedName name="__123Graph_APULP_OF" localSheetId="25" hidden="1">'USA'!$AM$40:$AR$40</definedName>
    <definedName name="__123Graph_APULP_OF" localSheetId="27" hidden="1">'VNM'!$AM$40:$AR$40</definedName>
    <definedName name="__123Graph_ATOTPAPER" localSheetId="2" hidden="1">'AUS'!$AM$57:$AR$57</definedName>
    <definedName name="__123Graph_ATOTPAPER" localSheetId="3" hidden="1">'AUT'!$AM$57:$AR$57</definedName>
    <definedName name="__123Graph_ATOTPAPER" localSheetId="4" hidden="1">'BEL'!$AM$57:$AR$57</definedName>
    <definedName name="__123Graph_ATOTPAPER" localSheetId="5" hidden="1">'BRA'!$AM$57:$AR$57</definedName>
    <definedName name="__123Graph_ATOTPAPER" localSheetId="6" hidden="1">'CAN'!$AM$57:$AR$57</definedName>
    <definedName name="__123Graph_ATOTPAPER" localSheetId="7" hidden="1">'CHL'!$AM$57:$AR$57</definedName>
    <definedName name="__123Graph_ATOTPAPER" localSheetId="8" hidden="1">'COL'!$AM$57:$AR$57</definedName>
    <definedName name="__123Graph_ATOTPAPER" localSheetId="9" hidden="1">'CZE'!$AM$57:$AR$57</definedName>
    <definedName name="__123Graph_ATOTPAPER" localSheetId="13" hidden="1">'DEU'!$AM$57:$AR$57</definedName>
    <definedName name="__123Graph_ATOTPAPER" localSheetId="21" hidden="1">'ESP'!$AM$57:$AR$57</definedName>
    <definedName name="__123Graph_ATOTPAPER" localSheetId="10" hidden="1">'EST'!$AM$57:$AR$57</definedName>
    <definedName name="__123Graph_ATOTPAPER" localSheetId="11" hidden="1">'FIN'!$AM$57:$AR$57</definedName>
    <definedName name="__123Graph_ATOTPAPER" localSheetId="12" hidden="1">'FRA'!$AM$57:$AR$57</definedName>
    <definedName name="__123Graph_ATOTPAPER" localSheetId="24" hidden="1">'GBR'!$AM$57:$AR$57</definedName>
    <definedName name="__123Graph_ATOTPAPER" localSheetId="14" hidden="1">'HUN'!$AM$57:$AR$57</definedName>
    <definedName name="__123Graph_ATOTPAPER" localSheetId="15" hidden="1">'ITA'!$AM$57:$AR$57</definedName>
    <definedName name="__123Graph_ATOTPAPER" localSheetId="16" hidden="1">'JPN'!$AM$57:$AR$57</definedName>
    <definedName name="__123Graph_ATOTPAPER" localSheetId="20" hidden="1">'KOR'!$AM$57:$AR$57</definedName>
    <definedName name="__123Graph_ATOTPAPER" localSheetId="17" hidden="1">'MEX'!$AM$57:$AR$57</definedName>
    <definedName name="__123Graph_ATOTPAPER" localSheetId="18" hidden="1">'NLD'!$AM$57:$AR$57</definedName>
    <definedName name="__123Graph_ATOTPAPER" localSheetId="19" hidden="1">'PRT'!$AM$57:$AR$57</definedName>
    <definedName name="__123Graph_ATOTPAPER" localSheetId="22" hidden="1">'THA'!$AM$57:$AR$57</definedName>
    <definedName name="__123Graph_ATOTPAPER" localSheetId="23" hidden="1">'TUR'!$AM$57:$AR$57</definedName>
    <definedName name="__123Graph_ATOTPAPER" localSheetId="26" hidden="1">'URY'!$AM$57:$AR$57</definedName>
    <definedName name="__123Graph_ATOTPAPER" localSheetId="25" hidden="1">'USA'!$AM$57:$AR$57</definedName>
    <definedName name="__123Graph_ATOTPAPER" localSheetId="27" hidden="1">'VNM'!$AM$57:$AR$57</definedName>
    <definedName name="__123Graph_AWOODPULP" localSheetId="2" hidden="1">'AUS'!$AM$13:$AR$13</definedName>
    <definedName name="__123Graph_AWOODPULP" localSheetId="3" hidden="1">'AUT'!$AM$13:$AR$13</definedName>
    <definedName name="__123Graph_AWOODPULP" localSheetId="4" hidden="1">'BEL'!$AM$13:$AR$13</definedName>
    <definedName name="__123Graph_AWOODPULP" localSheetId="5" hidden="1">'BRA'!$AM$13:$AR$13</definedName>
    <definedName name="__123Graph_AWOODPULP" localSheetId="6" hidden="1">'CAN'!$AM$13:$AR$13</definedName>
    <definedName name="__123Graph_AWOODPULP" localSheetId="7" hidden="1">'CHL'!$AM$13:$AR$13</definedName>
    <definedName name="__123Graph_AWOODPULP" localSheetId="8" hidden="1">'COL'!$AM$13:$AR$13</definedName>
    <definedName name="__123Graph_AWOODPULP" localSheetId="9" hidden="1">'CZE'!$AM$13:$AR$13</definedName>
    <definedName name="__123Graph_AWOODPULP" localSheetId="13" hidden="1">'DEU'!$AM$13:$AR$13</definedName>
    <definedName name="__123Graph_AWOODPULP" localSheetId="21" hidden="1">'ESP'!$AM$13:$AR$13</definedName>
    <definedName name="__123Graph_AWOODPULP" localSheetId="10" hidden="1">'EST'!$AM$13:$AR$13</definedName>
    <definedName name="__123Graph_AWOODPULP" localSheetId="11" hidden="1">'FIN'!$AM$13:$AR$13</definedName>
    <definedName name="__123Graph_AWOODPULP" localSheetId="12" hidden="1">'FRA'!$AM$13:$AR$13</definedName>
    <definedName name="__123Graph_AWOODPULP" localSheetId="24" hidden="1">'GBR'!$AM$13:$AR$13</definedName>
    <definedName name="__123Graph_AWOODPULP" localSheetId="14" hidden="1">'HUN'!$AM$13:$AR$13</definedName>
    <definedName name="__123Graph_AWOODPULP" localSheetId="15" hidden="1">'ITA'!$AM$13:$AR$13</definedName>
    <definedName name="__123Graph_AWOODPULP" localSheetId="16" hidden="1">'JPN'!$AM$13:$AR$13</definedName>
    <definedName name="__123Graph_AWOODPULP" localSheetId="20" hidden="1">'KOR'!$AM$13:$AR$13</definedName>
    <definedName name="__123Graph_AWOODPULP" localSheetId="17" hidden="1">'MEX'!$AM$13:$AR$13</definedName>
    <definedName name="__123Graph_AWOODPULP" localSheetId="18" hidden="1">'NLD'!$AM$13:$AR$13</definedName>
    <definedName name="__123Graph_AWOODPULP" localSheetId="19" hidden="1">'PRT'!$AM$13:$AR$13</definedName>
    <definedName name="__123Graph_AWOODPULP" localSheetId="22" hidden="1">'THA'!$AM$13:$AR$13</definedName>
    <definedName name="__123Graph_AWOODPULP" localSheetId="23" hidden="1">'TUR'!$AM$13:$AR$13</definedName>
    <definedName name="__123Graph_AWOODPULP" localSheetId="26" hidden="1">'URY'!$AM$13:$AR$13</definedName>
    <definedName name="__123Graph_AWOODPULP" localSheetId="25" hidden="1">'USA'!$AM$13:$AR$13</definedName>
    <definedName name="__123Graph_AWOODPULP" localSheetId="27" hidden="1">'VNM'!$AM$13:$AR$13</definedName>
    <definedName name="__123Graph_X" localSheetId="2" hidden="1">'AUS'!$AM$12:$AR$12</definedName>
    <definedName name="__123Graph_X" localSheetId="3" hidden="1">'AUT'!$AM$12:$AR$12</definedName>
    <definedName name="__123Graph_X" localSheetId="4" hidden="1">'BEL'!$AM$12:$AR$12</definedName>
    <definedName name="__123Graph_X" localSheetId="5" hidden="1">'BRA'!$AM$12:$AR$12</definedName>
    <definedName name="__123Graph_X" localSheetId="6" hidden="1">'CAN'!$AM$12:$AR$12</definedName>
    <definedName name="__123Graph_X" localSheetId="7" hidden="1">'CHL'!$AM$12:$AR$12</definedName>
    <definedName name="__123Graph_X" localSheetId="8" hidden="1">'COL'!$AM$12:$AR$12</definedName>
    <definedName name="__123Graph_X" localSheetId="9" hidden="1">'CZE'!$AM$12:$AR$12</definedName>
    <definedName name="__123Graph_X" localSheetId="13" hidden="1">'DEU'!$AM$12:$AR$12</definedName>
    <definedName name="__123Graph_X" localSheetId="21" hidden="1">'ESP'!$AM$12:$AR$12</definedName>
    <definedName name="__123Graph_X" localSheetId="10" hidden="1">'EST'!$AM$12:$AR$12</definedName>
    <definedName name="__123Graph_X" localSheetId="11" hidden="1">'FIN'!$AM$12:$AR$12</definedName>
    <definedName name="__123Graph_X" localSheetId="12" hidden="1">'FRA'!$AM$12:$AR$12</definedName>
    <definedName name="__123Graph_X" localSheetId="24" hidden="1">'GBR'!$AM$12:$AR$12</definedName>
    <definedName name="__123Graph_X" localSheetId="14" hidden="1">'HUN'!$AM$12:$AR$12</definedName>
    <definedName name="__123Graph_X" localSheetId="15" hidden="1">'ITA'!$AM$12:$AR$12</definedName>
    <definedName name="__123Graph_X" localSheetId="16" hidden="1">'JPN'!$AM$12:$AR$12</definedName>
    <definedName name="__123Graph_X" localSheetId="20" hidden="1">'KOR'!$AM$12:$AR$12</definedName>
    <definedName name="__123Graph_X" localSheetId="17" hidden="1">'MEX'!$AM$12:$AR$12</definedName>
    <definedName name="__123Graph_X" localSheetId="18" hidden="1">'NLD'!$AM$12:$AR$12</definedName>
    <definedName name="__123Graph_X" localSheetId="19" hidden="1">'PRT'!$AM$12:$AR$12</definedName>
    <definedName name="__123Graph_X" localSheetId="22" hidden="1">'THA'!$AM$12:$AR$12</definedName>
    <definedName name="__123Graph_X" localSheetId="23" hidden="1">'TUR'!$AM$12:$AR$12</definedName>
    <definedName name="__123Graph_X" localSheetId="26" hidden="1">'URY'!$AM$12:$AR$12</definedName>
    <definedName name="__123Graph_X" localSheetId="25" hidden="1">'USA'!$AM$12:$AR$12</definedName>
    <definedName name="__123Graph_X" localSheetId="27" hidden="1">'VNM'!$AM$12:$AR$12</definedName>
    <definedName name="__123Graph_XChart1" localSheetId="2" hidden="1">'AUS'!$AM$12:$AR$12</definedName>
    <definedName name="__123Graph_XChart1" localSheetId="3" hidden="1">'AUT'!$AM$12:$AR$12</definedName>
    <definedName name="__123Graph_XChart1" localSheetId="4" hidden="1">'BEL'!$AM$12:$AR$12</definedName>
    <definedName name="__123Graph_XChart1" localSheetId="5" hidden="1">'BRA'!$AM$12:$AR$12</definedName>
    <definedName name="__123Graph_XChart1" localSheetId="6" hidden="1">'CAN'!$AM$12:$AR$12</definedName>
    <definedName name="__123Graph_XChart1" localSheetId="7" hidden="1">'CHL'!$AM$12:$AR$12</definedName>
    <definedName name="__123Graph_XChart1" localSheetId="8" hidden="1">'COL'!$AM$12:$AR$12</definedName>
    <definedName name="__123Graph_XChart1" localSheetId="9" hidden="1">'CZE'!$AM$12:$AR$12</definedName>
    <definedName name="__123Graph_XChart1" localSheetId="13" hidden="1">'DEU'!$AM$12:$AR$12</definedName>
    <definedName name="__123Graph_XChart1" localSheetId="21" hidden="1">'ESP'!$AM$12:$AR$12</definedName>
    <definedName name="__123Graph_XChart1" localSheetId="10" hidden="1">'EST'!$AM$12:$AR$12</definedName>
    <definedName name="__123Graph_XChart1" localSheetId="11" hidden="1">'FIN'!$AM$12:$AR$12</definedName>
    <definedName name="__123Graph_XChart1" localSheetId="12" hidden="1">'FRA'!$AM$12:$AR$12</definedName>
    <definedName name="__123Graph_XChart1" localSheetId="24" hidden="1">'GBR'!$AM$12:$AR$12</definedName>
    <definedName name="__123Graph_XChart1" localSheetId="14" hidden="1">'HUN'!$AM$12:$AR$12</definedName>
    <definedName name="__123Graph_XChart1" localSheetId="15" hidden="1">'ITA'!$AM$12:$AR$12</definedName>
    <definedName name="__123Graph_XChart1" localSheetId="16" hidden="1">'JPN'!$AM$12:$AR$12</definedName>
    <definedName name="__123Graph_XChart1" localSheetId="20" hidden="1">'KOR'!$AM$12:$AR$12</definedName>
    <definedName name="__123Graph_XChart1" localSheetId="17" hidden="1">'MEX'!$AM$12:$AR$12</definedName>
    <definedName name="__123Graph_XChart1" localSheetId="18" hidden="1">'NLD'!$AM$12:$AR$12</definedName>
    <definedName name="__123Graph_XChart1" localSheetId="19" hidden="1">'PRT'!$AM$12:$AR$12</definedName>
    <definedName name="__123Graph_XChart1" localSheetId="22" hidden="1">'THA'!$AM$12:$AR$12</definedName>
    <definedName name="__123Graph_XChart1" localSheetId="23" hidden="1">'TUR'!$AM$12:$AR$12</definedName>
    <definedName name="__123Graph_XChart1" localSheetId="26" hidden="1">'URY'!$AM$12:$AR$12</definedName>
    <definedName name="__123Graph_XChart1" localSheetId="25" hidden="1">'USA'!$AM$12:$AR$12</definedName>
    <definedName name="__123Graph_XChart1" localSheetId="27" hidden="1">'VNM'!$AM$12:$AR$12</definedName>
    <definedName name="__123Graph_XChart2" localSheetId="2" hidden="1">'AUS'!$AM$12:$AR$12</definedName>
    <definedName name="__123Graph_XChart2" localSheetId="3" hidden="1">'AUT'!$AM$12:$AR$12</definedName>
    <definedName name="__123Graph_XChart2" localSheetId="4" hidden="1">'BEL'!$AM$12:$AR$12</definedName>
    <definedName name="__123Graph_XChart2" localSheetId="5" hidden="1">'BRA'!$AM$12:$AR$12</definedName>
    <definedName name="__123Graph_XChart2" localSheetId="6" hidden="1">'CAN'!$AM$12:$AR$12</definedName>
    <definedName name="__123Graph_XChart2" localSheetId="7" hidden="1">'CHL'!$AM$12:$AR$12</definedName>
    <definedName name="__123Graph_XChart2" localSheetId="8" hidden="1">'COL'!$AM$12:$AR$12</definedName>
    <definedName name="__123Graph_XChart2" localSheetId="9" hidden="1">'CZE'!$AM$12:$AR$12</definedName>
    <definedName name="__123Graph_XChart2" localSheetId="13" hidden="1">'DEU'!$AM$12:$AR$12</definedName>
    <definedName name="__123Graph_XChart2" localSheetId="21" hidden="1">'ESP'!$AM$12:$AR$12</definedName>
    <definedName name="__123Graph_XChart2" localSheetId="10" hidden="1">'EST'!$AM$12:$AR$12</definedName>
    <definedName name="__123Graph_XChart2" localSheetId="11" hidden="1">'FIN'!$AM$12:$AR$12</definedName>
    <definedName name="__123Graph_XChart2" localSheetId="12" hidden="1">'FRA'!$AM$12:$AR$12</definedName>
    <definedName name="__123Graph_XChart2" localSheetId="24" hidden="1">'GBR'!$AM$12:$AR$12</definedName>
    <definedName name="__123Graph_XChart2" localSheetId="14" hidden="1">'HUN'!$AM$12:$AR$12</definedName>
    <definedName name="__123Graph_XChart2" localSheetId="15" hidden="1">'ITA'!$AM$12:$AR$12</definedName>
    <definedName name="__123Graph_XChart2" localSheetId="16" hidden="1">'JPN'!$AM$12:$AR$12</definedName>
    <definedName name="__123Graph_XChart2" localSheetId="20" hidden="1">'KOR'!$AM$12:$AR$12</definedName>
    <definedName name="__123Graph_XChart2" localSheetId="17" hidden="1">'MEX'!$AM$12:$AR$12</definedName>
    <definedName name="__123Graph_XChart2" localSheetId="18" hidden="1">'NLD'!$AM$12:$AR$12</definedName>
    <definedName name="__123Graph_XChart2" localSheetId="19" hidden="1">'PRT'!$AM$12:$AR$12</definedName>
    <definedName name="__123Graph_XChart2" localSheetId="22" hidden="1">'THA'!$AM$12:$AR$12</definedName>
    <definedName name="__123Graph_XChart2" localSheetId="23" hidden="1">'TUR'!$AM$12:$AR$12</definedName>
    <definedName name="__123Graph_XChart2" localSheetId="26" hidden="1">'URY'!$AM$12:$AR$12</definedName>
    <definedName name="__123Graph_XChart2" localSheetId="25" hidden="1">'USA'!$AM$12:$AR$12</definedName>
    <definedName name="__123Graph_XChart2" localSheetId="27" hidden="1">'VNM'!$AM$12:$AR$12</definedName>
    <definedName name="__123Graph_XCurrent" localSheetId="2" hidden="1">'AUS'!$AM$12:$AR$12</definedName>
    <definedName name="__123Graph_XCurrent" localSheetId="3" hidden="1">'AUT'!$AM$12:$AR$12</definedName>
    <definedName name="__123Graph_XCurrent" localSheetId="4" hidden="1">'BEL'!$AM$12:$AR$12</definedName>
    <definedName name="__123Graph_XCurrent" localSheetId="5" hidden="1">'BRA'!$AM$12:$AR$12</definedName>
    <definedName name="__123Graph_XCurrent" localSheetId="6" hidden="1">'CAN'!$AM$12:$AR$12</definedName>
    <definedName name="__123Graph_XCurrent" localSheetId="7" hidden="1">'CHL'!$AM$12:$AR$12</definedName>
    <definedName name="__123Graph_XCurrent" localSheetId="8" hidden="1">'COL'!$AM$12:$AR$12</definedName>
    <definedName name="__123Graph_XCurrent" localSheetId="9" hidden="1">'CZE'!$AM$12:$AR$12</definedName>
    <definedName name="__123Graph_XCurrent" localSheetId="13" hidden="1">'DEU'!$AM$12:$AR$12</definedName>
    <definedName name="__123Graph_XCurrent" localSheetId="21" hidden="1">'ESP'!$AM$12:$AR$12</definedName>
    <definedName name="__123Graph_XCurrent" localSheetId="10" hidden="1">'EST'!$AM$12:$AR$12</definedName>
    <definedName name="__123Graph_XCurrent" localSheetId="11" hidden="1">'FIN'!$AM$12:$AR$12</definedName>
    <definedName name="__123Graph_XCurrent" localSheetId="12" hidden="1">'FRA'!$AM$12:$AR$12</definedName>
    <definedName name="__123Graph_XCurrent" localSheetId="24" hidden="1">'GBR'!$AM$12:$AR$12</definedName>
    <definedName name="__123Graph_XCurrent" localSheetId="14" hidden="1">'HUN'!$AM$12:$AR$12</definedName>
    <definedName name="__123Graph_XCurrent" localSheetId="15" hidden="1">'ITA'!$AM$12:$AR$12</definedName>
    <definedName name="__123Graph_XCurrent" localSheetId="16" hidden="1">'JPN'!$AM$12:$AR$12</definedName>
    <definedName name="__123Graph_XCurrent" localSheetId="20" hidden="1">'KOR'!$AM$12:$AR$12</definedName>
    <definedName name="__123Graph_XCurrent" localSheetId="17" hidden="1">'MEX'!$AM$12:$AR$12</definedName>
    <definedName name="__123Graph_XCurrent" localSheetId="18" hidden="1">'NLD'!$AM$12:$AR$12</definedName>
    <definedName name="__123Graph_XCurrent" localSheetId="19" hidden="1">'PRT'!$AM$12:$AR$12</definedName>
    <definedName name="__123Graph_XCurrent" localSheetId="22" hidden="1">'THA'!$AM$12:$AR$12</definedName>
    <definedName name="__123Graph_XCurrent" localSheetId="23" hidden="1">'TUR'!$AM$12:$AR$12</definedName>
    <definedName name="__123Graph_XCurrent" localSheetId="26" hidden="1">'URY'!$AM$12:$AR$12</definedName>
    <definedName name="__123Graph_XCurrent" localSheetId="25" hidden="1">'USA'!$AM$12:$AR$12</definedName>
    <definedName name="__123Graph_XCurrent" localSheetId="27" hidden="1">'VNM'!$AM$12:$AR$12</definedName>
    <definedName name="__123Graph_XNEWS" localSheetId="2" hidden="1">'AUS'!$AM$12:$AR$12</definedName>
    <definedName name="__123Graph_XNEWS" localSheetId="3" hidden="1">'AUT'!$AM$12:$AR$12</definedName>
    <definedName name="__123Graph_XNEWS" localSheetId="4" hidden="1">'BEL'!$AM$12:$AR$12</definedName>
    <definedName name="__123Graph_XNEWS" localSheetId="5" hidden="1">'BRA'!$AM$12:$AR$12</definedName>
    <definedName name="__123Graph_XNEWS" localSheetId="6" hidden="1">'CAN'!$AM$12:$AR$12</definedName>
    <definedName name="__123Graph_XNEWS" localSheetId="7" hidden="1">'CHL'!$AM$12:$AR$12</definedName>
    <definedName name="__123Graph_XNEWS" localSheetId="8" hidden="1">'COL'!$AM$12:$AR$12</definedName>
    <definedName name="__123Graph_XNEWS" localSheetId="9" hidden="1">'CZE'!$AM$12:$AR$12</definedName>
    <definedName name="__123Graph_XNEWS" localSheetId="13" hidden="1">'DEU'!$AM$12:$AR$12</definedName>
    <definedName name="__123Graph_XNEWS" localSheetId="21" hidden="1">'ESP'!$AM$12:$AR$12</definedName>
    <definedName name="__123Graph_XNEWS" localSheetId="10" hidden="1">'EST'!$AM$12:$AR$12</definedName>
    <definedName name="__123Graph_XNEWS" localSheetId="11" hidden="1">'FIN'!$AM$12:$AR$12</definedName>
    <definedName name="__123Graph_XNEWS" localSheetId="12" hidden="1">'FRA'!$AM$12:$AR$12</definedName>
    <definedName name="__123Graph_XNEWS" localSheetId="24" hidden="1">'GBR'!$AM$12:$AR$12</definedName>
    <definedName name="__123Graph_XNEWS" localSheetId="14" hidden="1">'HUN'!$AM$12:$AR$12</definedName>
    <definedName name="__123Graph_XNEWS" localSheetId="15" hidden="1">'ITA'!$AM$12:$AR$12</definedName>
    <definedName name="__123Graph_XNEWS" localSheetId="16" hidden="1">'JPN'!$AM$12:$AR$12</definedName>
    <definedName name="__123Graph_XNEWS" localSheetId="20" hidden="1">'KOR'!$AM$12:$AR$12</definedName>
    <definedName name="__123Graph_XNEWS" localSheetId="17" hidden="1">'MEX'!$AM$12:$AR$12</definedName>
    <definedName name="__123Graph_XNEWS" localSheetId="18" hidden="1">'NLD'!$AM$12:$AR$12</definedName>
    <definedName name="__123Graph_XNEWS" localSheetId="19" hidden="1">'PRT'!$AM$12:$AR$12</definedName>
    <definedName name="__123Graph_XNEWS" localSheetId="22" hidden="1">'THA'!$AM$12:$AR$12</definedName>
    <definedName name="__123Graph_XNEWS" localSheetId="23" hidden="1">'TUR'!$AM$12:$AR$12</definedName>
    <definedName name="__123Graph_XNEWS" localSheetId="26" hidden="1">'URY'!$AM$12:$AR$12</definedName>
    <definedName name="__123Graph_XNEWS" localSheetId="25" hidden="1">'USA'!$AM$12:$AR$12</definedName>
    <definedName name="__123Graph_XNEWS" localSheetId="27" hidden="1">'VNM'!$AM$12:$AR$12</definedName>
    <definedName name="__123Graph_XO_P_P" localSheetId="2" hidden="1">'AUS'!$AM$12:$AR$12</definedName>
    <definedName name="__123Graph_XO_P_P" localSheetId="3" hidden="1">'AUT'!$AM$12:$AR$12</definedName>
    <definedName name="__123Graph_XO_P_P" localSheetId="4" hidden="1">'BEL'!$AM$12:$AR$12</definedName>
    <definedName name="__123Graph_XO_P_P" localSheetId="5" hidden="1">'BRA'!$AM$12:$AR$12</definedName>
    <definedName name="__123Graph_XO_P_P" localSheetId="6" hidden="1">'CAN'!$AM$12:$AR$12</definedName>
    <definedName name="__123Graph_XO_P_P" localSheetId="7" hidden="1">'CHL'!$AM$12:$AR$12</definedName>
    <definedName name="__123Graph_XO_P_P" localSheetId="8" hidden="1">'COL'!$AM$12:$AR$12</definedName>
    <definedName name="__123Graph_XO_P_P" localSheetId="9" hidden="1">'CZE'!$AM$12:$AR$12</definedName>
    <definedName name="__123Graph_XO_P_P" localSheetId="13" hidden="1">'DEU'!$AM$12:$AR$12</definedName>
    <definedName name="__123Graph_XO_P_P" localSheetId="21" hidden="1">'ESP'!$AM$12:$AR$12</definedName>
    <definedName name="__123Graph_XO_P_P" localSheetId="10" hidden="1">'EST'!$AM$12:$AR$12</definedName>
    <definedName name="__123Graph_XO_P_P" localSheetId="11" hidden="1">'FIN'!$AM$12:$AR$12</definedName>
    <definedName name="__123Graph_XO_P_P" localSheetId="12" hidden="1">'FRA'!$AM$12:$AR$12</definedName>
    <definedName name="__123Graph_XO_P_P" localSheetId="24" hidden="1">'GBR'!$AM$12:$AR$12</definedName>
    <definedName name="__123Graph_XO_P_P" localSheetId="14" hidden="1">'HUN'!$AM$12:$AR$12</definedName>
    <definedName name="__123Graph_XO_P_P" localSheetId="15" hidden="1">'ITA'!$AM$12:$AR$12</definedName>
    <definedName name="__123Graph_XO_P_P" localSheetId="16" hidden="1">'JPN'!$AM$12:$AR$12</definedName>
    <definedName name="__123Graph_XO_P_P" localSheetId="20" hidden="1">'KOR'!$AM$12:$AR$12</definedName>
    <definedName name="__123Graph_XO_P_P" localSheetId="17" hidden="1">'MEX'!$AM$12:$AR$12</definedName>
    <definedName name="__123Graph_XO_P_P" localSheetId="18" hidden="1">'NLD'!$AM$12:$AR$12</definedName>
    <definedName name="__123Graph_XO_P_P" localSheetId="19" hidden="1">'PRT'!$AM$12:$AR$12</definedName>
    <definedName name="__123Graph_XO_P_P" localSheetId="22" hidden="1">'THA'!$AM$12:$AR$12</definedName>
    <definedName name="__123Graph_XO_P_P" localSheetId="23" hidden="1">'TUR'!$AM$12:$AR$12</definedName>
    <definedName name="__123Graph_XO_P_P" localSheetId="26" hidden="1">'URY'!$AM$12:$AR$12</definedName>
    <definedName name="__123Graph_XO_P_P" localSheetId="25" hidden="1">'USA'!$AM$12:$AR$12</definedName>
    <definedName name="__123Graph_XO_P_P" localSheetId="27" hidden="1">'VNM'!$AM$12:$AR$12</definedName>
    <definedName name="__123Graph_XPR_WR" localSheetId="2" hidden="1">'AUS'!$AM$12:$AR$12</definedName>
    <definedName name="__123Graph_XPR_WR" localSheetId="3" hidden="1">'AUT'!$AM$12:$AR$12</definedName>
    <definedName name="__123Graph_XPR_WR" localSheetId="4" hidden="1">'BEL'!$AM$12:$AR$12</definedName>
    <definedName name="__123Graph_XPR_WR" localSheetId="5" hidden="1">'BRA'!$AM$12:$AR$12</definedName>
    <definedName name="__123Graph_XPR_WR" localSheetId="6" hidden="1">'CAN'!$AM$12:$AR$12</definedName>
    <definedName name="__123Graph_XPR_WR" localSheetId="7" hidden="1">'CHL'!$AM$12:$AR$12</definedName>
    <definedName name="__123Graph_XPR_WR" localSheetId="8" hidden="1">'COL'!$AM$12:$AR$12</definedName>
    <definedName name="__123Graph_XPR_WR" localSheetId="9" hidden="1">'CZE'!$AM$12:$AR$12</definedName>
    <definedName name="__123Graph_XPR_WR" localSheetId="13" hidden="1">'DEU'!$AM$12:$AR$12</definedName>
    <definedName name="__123Graph_XPR_WR" localSheetId="21" hidden="1">'ESP'!$AM$12:$AR$12</definedName>
    <definedName name="__123Graph_XPR_WR" localSheetId="10" hidden="1">'EST'!$AM$12:$AR$12</definedName>
    <definedName name="__123Graph_XPR_WR" localSheetId="11" hidden="1">'FIN'!$AM$12:$AR$12</definedName>
    <definedName name="__123Graph_XPR_WR" localSheetId="12" hidden="1">'FRA'!$AM$12:$AR$12</definedName>
    <definedName name="__123Graph_XPR_WR" localSheetId="24" hidden="1">'GBR'!$AM$12:$AR$12</definedName>
    <definedName name="__123Graph_XPR_WR" localSheetId="14" hidden="1">'HUN'!$AM$12:$AR$12</definedName>
    <definedName name="__123Graph_XPR_WR" localSheetId="15" hidden="1">'ITA'!$AM$12:$AR$12</definedName>
    <definedName name="__123Graph_XPR_WR" localSheetId="16" hidden="1">'JPN'!$AM$12:$AR$12</definedName>
    <definedName name="__123Graph_XPR_WR" localSheetId="20" hidden="1">'KOR'!$AM$12:$AR$12</definedName>
    <definedName name="__123Graph_XPR_WR" localSheetId="17" hidden="1">'MEX'!$AM$12:$AR$12</definedName>
    <definedName name="__123Graph_XPR_WR" localSheetId="18" hidden="1">'NLD'!$AM$12:$AR$12</definedName>
    <definedName name="__123Graph_XPR_WR" localSheetId="19" hidden="1">'PRT'!$AM$12:$AR$12</definedName>
    <definedName name="__123Graph_XPR_WR" localSheetId="22" hidden="1">'THA'!$AM$12:$AR$12</definedName>
    <definedName name="__123Graph_XPR_WR" localSheetId="23" hidden="1">'TUR'!$AM$12:$AR$12</definedName>
    <definedName name="__123Graph_XPR_WR" localSheetId="26" hidden="1">'URY'!$AM$12:$AR$12</definedName>
    <definedName name="__123Graph_XPR_WR" localSheetId="25" hidden="1">'USA'!$AM$12:$AR$12</definedName>
    <definedName name="__123Graph_XPR_WR" localSheetId="27" hidden="1">'VNM'!$AM$12:$AR$12</definedName>
    <definedName name="__123Graph_XPULP_DIS" localSheetId="2" hidden="1">'AUS'!$AM$12:$AR$12</definedName>
    <definedName name="__123Graph_XPULP_DIS" localSheetId="3" hidden="1">'AUT'!$AM$12:$AR$12</definedName>
    <definedName name="__123Graph_XPULP_DIS" localSheetId="4" hidden="1">'BEL'!$AM$12:$AR$12</definedName>
    <definedName name="__123Graph_XPULP_DIS" localSheetId="5" hidden="1">'BRA'!$AM$12:$AR$12</definedName>
    <definedName name="__123Graph_XPULP_DIS" localSheetId="6" hidden="1">'CAN'!$AM$12:$AR$12</definedName>
    <definedName name="__123Graph_XPULP_DIS" localSheetId="7" hidden="1">'CHL'!$AM$12:$AR$12</definedName>
    <definedName name="__123Graph_XPULP_DIS" localSheetId="8" hidden="1">'COL'!$AM$12:$AR$12</definedName>
    <definedName name="__123Graph_XPULP_DIS" localSheetId="9" hidden="1">'CZE'!$AM$12:$AR$12</definedName>
    <definedName name="__123Graph_XPULP_DIS" localSheetId="13" hidden="1">'DEU'!$AM$12:$AR$12</definedName>
    <definedName name="__123Graph_XPULP_DIS" localSheetId="21" hidden="1">'ESP'!$AM$12:$AR$12</definedName>
    <definedName name="__123Graph_XPULP_DIS" localSheetId="10" hidden="1">'EST'!$AM$12:$AR$12</definedName>
    <definedName name="__123Graph_XPULP_DIS" localSheetId="11" hidden="1">'FIN'!$AM$12:$AR$12</definedName>
    <definedName name="__123Graph_XPULP_DIS" localSheetId="12" hidden="1">'FRA'!$AM$12:$AR$12</definedName>
    <definedName name="__123Graph_XPULP_DIS" localSheetId="24" hidden="1">'GBR'!$AM$12:$AR$12</definedName>
    <definedName name="__123Graph_XPULP_DIS" localSheetId="14" hidden="1">'HUN'!$AM$12:$AR$12</definedName>
    <definedName name="__123Graph_XPULP_DIS" localSheetId="15" hidden="1">'ITA'!$AM$12:$AR$12</definedName>
    <definedName name="__123Graph_XPULP_DIS" localSheetId="16" hidden="1">'JPN'!$AM$12:$AR$12</definedName>
    <definedName name="__123Graph_XPULP_DIS" localSheetId="20" hidden="1">'KOR'!$AM$12:$AR$12</definedName>
    <definedName name="__123Graph_XPULP_DIS" localSheetId="17" hidden="1">'MEX'!$AM$12:$AR$12</definedName>
    <definedName name="__123Graph_XPULP_DIS" localSheetId="18" hidden="1">'NLD'!$AM$12:$AR$12</definedName>
    <definedName name="__123Graph_XPULP_DIS" localSheetId="19" hidden="1">'PRT'!$AM$12:$AR$12</definedName>
    <definedName name="__123Graph_XPULP_DIS" localSheetId="22" hidden="1">'THA'!$AM$12:$AR$12</definedName>
    <definedName name="__123Graph_XPULP_DIS" localSheetId="23" hidden="1">'TUR'!$AM$12:$AR$12</definedName>
    <definedName name="__123Graph_XPULP_DIS" localSheetId="26" hidden="1">'URY'!$AM$12:$AR$12</definedName>
    <definedName name="__123Graph_XPULP_DIS" localSheetId="25" hidden="1">'USA'!$AM$12:$AR$12</definedName>
    <definedName name="__123Graph_XPULP_DIS" localSheetId="27" hidden="1">'VNM'!$AM$12:$AR$12</definedName>
    <definedName name="__123Graph_XPULP_OF" localSheetId="2" hidden="1">'AUS'!$AM$12:$AR$12</definedName>
    <definedName name="__123Graph_XPULP_OF" localSheetId="3" hidden="1">'AUT'!$AM$12:$AR$12</definedName>
    <definedName name="__123Graph_XPULP_OF" localSheetId="4" hidden="1">'BEL'!$AM$12:$AR$12</definedName>
    <definedName name="__123Graph_XPULP_OF" localSheetId="5" hidden="1">'BRA'!$AM$12:$AR$12</definedName>
    <definedName name="__123Graph_XPULP_OF" localSheetId="6" hidden="1">'CAN'!$AM$12:$AR$12</definedName>
    <definedName name="__123Graph_XPULP_OF" localSheetId="7" hidden="1">'CHL'!$AM$12:$AR$12</definedName>
    <definedName name="__123Graph_XPULP_OF" localSheetId="8" hidden="1">'COL'!$AM$12:$AR$12</definedName>
    <definedName name="__123Graph_XPULP_OF" localSheetId="9" hidden="1">'CZE'!$AM$12:$AR$12</definedName>
    <definedName name="__123Graph_XPULP_OF" localSheetId="13" hidden="1">'DEU'!$AM$12:$AR$12</definedName>
    <definedName name="__123Graph_XPULP_OF" localSheetId="21" hidden="1">'ESP'!$AM$12:$AR$12</definedName>
    <definedName name="__123Graph_XPULP_OF" localSheetId="10" hidden="1">'EST'!$AM$12:$AR$12</definedName>
    <definedName name="__123Graph_XPULP_OF" localSheetId="11" hidden="1">'FIN'!$AM$12:$AR$12</definedName>
    <definedName name="__123Graph_XPULP_OF" localSheetId="12" hidden="1">'FRA'!$AM$12:$AR$12</definedName>
    <definedName name="__123Graph_XPULP_OF" localSheetId="24" hidden="1">'GBR'!$AM$12:$AR$12</definedName>
    <definedName name="__123Graph_XPULP_OF" localSheetId="14" hidden="1">'HUN'!$AM$12:$AR$12</definedName>
    <definedName name="__123Graph_XPULP_OF" localSheetId="15" hidden="1">'ITA'!$AM$12:$AR$12</definedName>
    <definedName name="__123Graph_XPULP_OF" localSheetId="16" hidden="1">'JPN'!$AM$12:$AR$12</definedName>
    <definedName name="__123Graph_XPULP_OF" localSheetId="20" hidden="1">'KOR'!$AM$12:$AR$12</definedName>
    <definedName name="__123Graph_XPULP_OF" localSheetId="17" hidden="1">'MEX'!$AM$12:$AR$12</definedName>
    <definedName name="__123Graph_XPULP_OF" localSheetId="18" hidden="1">'NLD'!$AM$12:$AR$12</definedName>
    <definedName name="__123Graph_XPULP_OF" localSheetId="19" hidden="1">'PRT'!$AM$12:$AR$12</definedName>
    <definedName name="__123Graph_XPULP_OF" localSheetId="22" hidden="1">'THA'!$AM$12:$AR$12</definedName>
    <definedName name="__123Graph_XPULP_OF" localSheetId="23" hidden="1">'TUR'!$AM$12:$AR$12</definedName>
    <definedName name="__123Graph_XPULP_OF" localSheetId="26" hidden="1">'URY'!$AM$12:$AR$12</definedName>
    <definedName name="__123Graph_XPULP_OF" localSheetId="25" hidden="1">'USA'!$AM$12:$AR$12</definedName>
    <definedName name="__123Graph_XPULP_OF" localSheetId="27" hidden="1">'VNM'!$AM$12:$AR$12</definedName>
    <definedName name="__123Graph_XTOTPAPER" localSheetId="2" hidden="1">'AUS'!$AM$12:$AR$12</definedName>
    <definedName name="__123Graph_XTOTPAPER" localSheetId="3" hidden="1">'AUT'!$AM$12:$AR$12</definedName>
    <definedName name="__123Graph_XTOTPAPER" localSheetId="4" hidden="1">'BEL'!$AM$12:$AR$12</definedName>
    <definedName name="__123Graph_XTOTPAPER" localSheetId="5" hidden="1">'BRA'!$AM$12:$AR$12</definedName>
    <definedName name="__123Graph_XTOTPAPER" localSheetId="6" hidden="1">'CAN'!$AM$12:$AR$12</definedName>
    <definedName name="__123Graph_XTOTPAPER" localSheetId="7" hidden="1">'CHL'!$AM$12:$AR$12</definedName>
    <definedName name="__123Graph_XTOTPAPER" localSheetId="8" hidden="1">'COL'!$AM$12:$AR$12</definedName>
    <definedName name="__123Graph_XTOTPAPER" localSheetId="9" hidden="1">'CZE'!$AM$12:$AR$12</definedName>
    <definedName name="__123Graph_XTOTPAPER" localSheetId="13" hidden="1">'DEU'!$AM$12:$AR$12</definedName>
    <definedName name="__123Graph_XTOTPAPER" localSheetId="21" hidden="1">'ESP'!$AM$12:$AR$12</definedName>
    <definedName name="__123Graph_XTOTPAPER" localSheetId="10" hidden="1">'EST'!$AM$12:$AR$12</definedName>
    <definedName name="__123Graph_XTOTPAPER" localSheetId="11" hidden="1">'FIN'!$AM$12:$AR$12</definedName>
    <definedName name="__123Graph_XTOTPAPER" localSheetId="12" hidden="1">'FRA'!$AM$12:$AR$12</definedName>
    <definedName name="__123Graph_XTOTPAPER" localSheetId="24" hidden="1">'GBR'!$AM$12:$AR$12</definedName>
    <definedName name="__123Graph_XTOTPAPER" localSheetId="14" hidden="1">'HUN'!$AM$12:$AR$12</definedName>
    <definedName name="__123Graph_XTOTPAPER" localSheetId="15" hidden="1">'ITA'!$AM$12:$AR$12</definedName>
    <definedName name="__123Graph_XTOTPAPER" localSheetId="16" hidden="1">'JPN'!$AM$12:$AR$12</definedName>
    <definedName name="__123Graph_XTOTPAPER" localSheetId="20" hidden="1">'KOR'!$AM$12:$AR$12</definedName>
    <definedName name="__123Graph_XTOTPAPER" localSheetId="17" hidden="1">'MEX'!$AM$12:$AR$12</definedName>
    <definedName name="__123Graph_XTOTPAPER" localSheetId="18" hidden="1">'NLD'!$AM$12:$AR$12</definedName>
    <definedName name="__123Graph_XTOTPAPER" localSheetId="19" hidden="1">'PRT'!$AM$12:$AR$12</definedName>
    <definedName name="__123Graph_XTOTPAPER" localSheetId="22" hidden="1">'THA'!$AM$12:$AR$12</definedName>
    <definedName name="__123Graph_XTOTPAPER" localSheetId="23" hidden="1">'TUR'!$AM$12:$AR$12</definedName>
    <definedName name="__123Graph_XTOTPAPER" localSheetId="26" hidden="1">'URY'!$AM$12:$AR$12</definedName>
    <definedName name="__123Graph_XTOTPAPER" localSheetId="25" hidden="1">'USA'!$AM$12:$AR$12</definedName>
    <definedName name="__123Graph_XTOTPAPER" localSheetId="27" hidden="1">'VNM'!$AM$12:$AR$12</definedName>
    <definedName name="__123Graph_XWOODPULP" localSheetId="2" hidden="1">'AUS'!$AM$12:$AR$12</definedName>
    <definedName name="__123Graph_XWOODPULP" localSheetId="3" hidden="1">'AUT'!$AM$12:$AR$12</definedName>
    <definedName name="__123Graph_XWOODPULP" localSheetId="4" hidden="1">'BEL'!$AM$12:$AR$12</definedName>
    <definedName name="__123Graph_XWOODPULP" localSheetId="5" hidden="1">'BRA'!$AM$12:$AR$12</definedName>
    <definedName name="__123Graph_XWOODPULP" localSheetId="6" hidden="1">'CAN'!$AM$12:$AR$12</definedName>
    <definedName name="__123Graph_XWOODPULP" localSheetId="7" hidden="1">'CHL'!$AM$12:$AR$12</definedName>
    <definedName name="__123Graph_XWOODPULP" localSheetId="8" hidden="1">'COL'!$AM$12:$AR$12</definedName>
    <definedName name="__123Graph_XWOODPULP" localSheetId="9" hidden="1">'CZE'!$AM$12:$AR$12</definedName>
    <definedName name="__123Graph_XWOODPULP" localSheetId="13" hidden="1">'DEU'!$AM$12:$AR$12</definedName>
    <definedName name="__123Graph_XWOODPULP" localSheetId="21" hidden="1">'ESP'!$AM$12:$AR$12</definedName>
    <definedName name="__123Graph_XWOODPULP" localSheetId="10" hidden="1">'EST'!$AM$12:$AR$12</definedName>
    <definedName name="__123Graph_XWOODPULP" localSheetId="11" hidden="1">'FIN'!$AM$12:$AR$12</definedName>
    <definedName name="__123Graph_XWOODPULP" localSheetId="12" hidden="1">'FRA'!$AM$12:$AR$12</definedName>
    <definedName name="__123Graph_XWOODPULP" localSheetId="24" hidden="1">'GBR'!$AM$12:$AR$12</definedName>
    <definedName name="__123Graph_XWOODPULP" localSheetId="14" hidden="1">'HUN'!$AM$12:$AR$12</definedName>
    <definedName name="__123Graph_XWOODPULP" localSheetId="15" hidden="1">'ITA'!$AM$12:$AR$12</definedName>
    <definedName name="__123Graph_XWOODPULP" localSheetId="16" hidden="1">'JPN'!$AM$12:$AR$12</definedName>
    <definedName name="__123Graph_XWOODPULP" localSheetId="20" hidden="1">'KOR'!$AM$12:$AR$12</definedName>
    <definedName name="__123Graph_XWOODPULP" localSheetId="17" hidden="1">'MEX'!$AM$12:$AR$12</definedName>
    <definedName name="__123Graph_XWOODPULP" localSheetId="18" hidden="1">'NLD'!$AM$12:$AR$12</definedName>
    <definedName name="__123Graph_XWOODPULP" localSheetId="19" hidden="1">'PRT'!$AM$12:$AR$12</definedName>
    <definedName name="__123Graph_XWOODPULP" localSheetId="22" hidden="1">'THA'!$AM$12:$AR$12</definedName>
    <definedName name="__123Graph_XWOODPULP" localSheetId="23" hidden="1">'TUR'!$AM$12:$AR$12</definedName>
    <definedName name="__123Graph_XWOODPULP" localSheetId="26" hidden="1">'URY'!$AM$12:$AR$12</definedName>
    <definedName name="__123Graph_XWOODPULP" localSheetId="25" hidden="1">'USA'!$AM$12:$AR$12</definedName>
    <definedName name="__123Graph_XWOODPULP" localSheetId="27" hidden="1">'VNM'!$AM$12:$AR$12</definedName>
    <definedName name="_xlfn.SINGLE" hidden="1">#NAME?</definedName>
    <definedName name="AUS">#REF!</definedName>
    <definedName name="_xlnm.Print_Area" localSheetId="2">'AUS'!$A$1:$H$94</definedName>
    <definedName name="_xlnm.Print_Area" localSheetId="3">'AUT'!$A$1:$H$95</definedName>
    <definedName name="_xlnm.Print_Area" localSheetId="4">'BEL'!$A$1:$H$94</definedName>
    <definedName name="_xlnm.Print_Area" localSheetId="5">'BRA'!$A$1:$H$94</definedName>
    <definedName name="_xlnm.Print_Area" localSheetId="6">'CAN'!$A$1:$H$94</definedName>
    <definedName name="_xlnm.Print_Area" localSheetId="7">'CHL'!$A$1:$H$94</definedName>
    <definedName name="_xlnm.Print_Area" localSheetId="8">'COL'!$A$1:$H$94</definedName>
    <definedName name="_xlnm.Print_Area" localSheetId="0">'COVER'!$A$1:$E$30</definedName>
    <definedName name="_xlnm.Print_Area" localSheetId="9">'CZE'!$A$1:$H$94</definedName>
    <definedName name="_xlnm.Print_Area" localSheetId="13">'DEU'!$A$1:$H$94</definedName>
    <definedName name="_xlnm.Print_Area" localSheetId="21">'ESP'!$A$1:$H$95</definedName>
    <definedName name="_xlnm.Print_Area" localSheetId="10">'EST'!$A$1:$H$94</definedName>
    <definedName name="_xlnm.Print_Area" localSheetId="11">'FIN'!$A$1:$H$97</definedName>
    <definedName name="_xlnm.Print_Area" localSheetId="12">'FRA'!$A$1:$H$94</definedName>
    <definedName name="_xlnm.Print_Area" localSheetId="24">'GBR'!$A$1:$H$94</definedName>
    <definedName name="_xlnm.Print_Area" localSheetId="14">'HUN'!$A$1:$H$94</definedName>
    <definedName name="_xlnm.Print_Area" localSheetId="15">'ITA'!$A$1:$H$95</definedName>
    <definedName name="_xlnm.Print_Area" localSheetId="16">'JPN'!$A$1:$H$94</definedName>
    <definedName name="_xlnm.Print_Area" localSheetId="20">'KOR'!$A$1:$H$94</definedName>
    <definedName name="_xlnm.Print_Area" localSheetId="17">'MEX'!$A$1:$H$94</definedName>
    <definedName name="_xlnm.Print_Area" localSheetId="18">'NLD'!$A$1:$H$95</definedName>
    <definedName name="_xlnm.Print_Area" localSheetId="19">'PRT'!$A$1:$H$95</definedName>
    <definedName name="_xlnm.Print_Area" localSheetId="22">'THA'!$A$1:$H$94</definedName>
    <definedName name="_xlnm.Print_Area" localSheetId="23">'TUR'!$A$1:$H$95</definedName>
    <definedName name="_xlnm.Print_Area" localSheetId="26">'URY'!$A$1:$H$94</definedName>
    <definedName name="_xlnm.Print_Area" localSheetId="25">'USA'!$A$1:$H$95</definedName>
    <definedName name="_xlnm.Print_Area" localSheetId="27">'VNM'!$A$1:$H$94</definedName>
    <definedName name="PRINT_AREA_MI" localSheetId="2">'AUS'!$B$1:$H$95</definedName>
    <definedName name="PRINT_AREA_MI" localSheetId="3">'AUT'!$B$1:$H$95</definedName>
    <definedName name="PRINT_AREA_MI" localSheetId="4">'BEL'!$B$1:$H$95</definedName>
    <definedName name="PRINT_AREA_MI" localSheetId="5">'BRA'!$B$1:$H$95</definedName>
    <definedName name="PRINT_AREA_MI" localSheetId="6">'CAN'!$B$1:$H$95</definedName>
    <definedName name="PRINT_AREA_MI" localSheetId="7">'CHL'!$B$1:$H$95</definedName>
    <definedName name="PRINT_AREA_MI" localSheetId="8">'COL'!$B$1:$H$95</definedName>
    <definedName name="PRINT_AREA_MI" localSheetId="9">'CZE'!$B$1:$H$95</definedName>
    <definedName name="PRINT_AREA_MI" localSheetId="13">'DEU'!$B$1:$H$95</definedName>
    <definedName name="PRINT_AREA_MI" localSheetId="21">'ESP'!$B$1:$H$95</definedName>
    <definedName name="PRINT_AREA_MI" localSheetId="10">'EST'!$B$1:$H$95</definedName>
    <definedName name="PRINT_AREA_MI" localSheetId="11">'FIN'!$B$1:$H$95</definedName>
    <definedName name="PRINT_AREA_MI" localSheetId="12">'FRA'!$B$1:$H$95</definedName>
    <definedName name="PRINT_AREA_MI" localSheetId="24">'GBR'!$B$1:$H$95</definedName>
    <definedName name="PRINT_AREA_MI" localSheetId="14">'HUN'!$B$1:$H$95</definedName>
    <definedName name="PRINT_AREA_MI" localSheetId="15">'ITA'!$B$1:$H$95</definedName>
    <definedName name="PRINT_AREA_MI" localSheetId="16">'JPN'!$B$1:$H$95</definedName>
    <definedName name="PRINT_AREA_MI" localSheetId="20">'KOR'!$B$1:$H$95</definedName>
    <definedName name="PRINT_AREA_MI" localSheetId="17">'MEX'!$B$1:$H$95</definedName>
    <definedName name="PRINT_AREA_MI" localSheetId="18">'NLD'!$B$1:$H$95</definedName>
    <definedName name="PRINT_AREA_MI" localSheetId="19">'PRT'!$B$1:$H$95</definedName>
    <definedName name="PRINT_AREA_MI" localSheetId="22">'THA'!$B$1:$H$95</definedName>
    <definedName name="PRINT_AREA_MI" localSheetId="23">'TUR'!$B$1:$H$95</definedName>
    <definedName name="PRINT_AREA_MI" localSheetId="26">'URY'!$B$1:$H$95</definedName>
    <definedName name="PRINT_AREA_MI" localSheetId="25">'USA'!$B$1:$H$95</definedName>
    <definedName name="PRINT_AREA_MI" localSheetId="27">'VNM'!$B$1:$H$95</definedName>
    <definedName name="PRINT_AREA_MI">#N/A</definedName>
  </definedNames>
  <calcPr fullCalcOnLoad="1"/>
</workbook>
</file>

<file path=xl/sharedStrings.xml><?xml version="1.0" encoding="utf-8"?>
<sst xmlns="http://schemas.openxmlformats.org/spreadsheetml/2006/main" count="7431" uniqueCount="145">
  <si>
    <t/>
  </si>
  <si>
    <t xml:space="preserve">TOTAL  </t>
  </si>
  <si>
    <t xml:space="preserve"> OF</t>
  </si>
  <si>
    <t>CAPACITY</t>
  </si>
  <si>
    <t xml:space="preserve"> MARKET</t>
  </si>
  <si>
    <t xml:space="preserve"> </t>
  </si>
  <si>
    <t xml:space="preserve"> PULP</t>
  </si>
  <si>
    <t xml:space="preserve">1     WOOD PULP FOR PAPER AND PAPERBOARD </t>
  </si>
  <si>
    <t xml:space="preserve">2.1     PULP OF STRAW </t>
  </si>
  <si>
    <t xml:space="preserve">2.2     PULP OF BAGASSE </t>
  </si>
  <si>
    <t xml:space="preserve">2.3     PULP OF BAMBOO </t>
  </si>
  <si>
    <t xml:space="preserve">2.4     PULP OF OTHER FIBRE </t>
  </si>
  <si>
    <t>-</t>
  </si>
  <si>
    <t>4     PAPER AND PAPERBOARD</t>
  </si>
  <si>
    <t xml:space="preserve">           PROCESS</t>
  </si>
  <si>
    <t>5     UTILIZATION OF RECOVERED PAPER FOR MAKING PAPER AND PAPERBOARD</t>
  </si>
  <si>
    <t xml:space="preserve">1.1     MECHANICAL, THERMO-MECHANICAL AND SEMI-CHEMICAL PULP </t>
  </si>
  <si>
    <t xml:space="preserve">1.11     MECHANICAL PULP </t>
  </si>
  <si>
    <t xml:space="preserve">1.112     MECHANICAL CONIFEROUS PULP </t>
  </si>
  <si>
    <t xml:space="preserve">1.12     THERMO-MECHANICAL PULP </t>
  </si>
  <si>
    <t xml:space="preserve">1.121     THERMO-MECHANICAL NON-CONIFEROUS PULP </t>
  </si>
  <si>
    <t xml:space="preserve">1.122     THERMO-MECHANICAL CONIFEROUS PULP </t>
  </si>
  <si>
    <t xml:space="preserve">1.13     SEMI-CHEMICAL PULP </t>
  </si>
  <si>
    <t xml:space="preserve">1.131     SEMI-CHEMICAL NON-CONIFEROUS PULP </t>
  </si>
  <si>
    <t xml:space="preserve">1.132     SEMI-CHEMICAL CONIFEROUS PULP </t>
  </si>
  <si>
    <t>2     PULP OF OTHER FIBRE FOR PAPER AND PAPERBOARD</t>
  </si>
  <si>
    <t xml:space="preserve">3.1     NON-CONIFEROUS DISSOLVING WOOD PULP </t>
  </si>
  <si>
    <t xml:space="preserve">3.2     CONIFEROUS DISSOLVING WOOD PULP </t>
  </si>
  <si>
    <t>4.1     GRAPHIC PAPERS</t>
  </si>
  <si>
    <t>4.11     NEWSPRINT</t>
  </si>
  <si>
    <t xml:space="preserve">4.12     OTHER GRAPHIC PAPERS  </t>
  </si>
  <si>
    <t xml:space="preserve">4.121     COATED PRINTING AND WRITING PAPER </t>
  </si>
  <si>
    <t xml:space="preserve">4.1211     COATED WOOD CONTAINING PRINT&amp;WRITING PAPER </t>
  </si>
  <si>
    <t xml:space="preserve">4.1212     COATED WOODFREE PRINTING &amp; WRITING PAPER </t>
  </si>
  <si>
    <t xml:space="preserve">4.122     UNCOATED PRINTING AND WRITING PAPER </t>
  </si>
  <si>
    <t xml:space="preserve">4.1221     UNCOATED WOOD CONTAINING PRINT&amp;WRITING PAPER </t>
  </si>
  <si>
    <t xml:space="preserve">4.2     OTHER PAPER AND PAPERBOARD </t>
  </si>
  <si>
    <t>4.21     HOUSEHOLD AND SANITARY PAPER</t>
  </si>
  <si>
    <t>4.221     LINERBOARD</t>
  </si>
  <si>
    <t>4.2211     KRAFT LINER</t>
  </si>
  <si>
    <t>4.22111     UNBLEACHED KRAFT LINER</t>
  </si>
  <si>
    <t>4.22112     BLEACHED KRAFT LINER</t>
  </si>
  <si>
    <t>4.2212     OTHER LINERBOARD</t>
  </si>
  <si>
    <t>4.222     FLUTING MEDIUM</t>
  </si>
  <si>
    <t>4.2221     SEMI-CHEMICAL FLUTING MEDIUM</t>
  </si>
  <si>
    <t>4.2222     OTHER FLUTING MEDIUM</t>
  </si>
  <si>
    <t>4.23     OTHER PAPER AND PAPERBOARD N.E.S. TOTAL</t>
  </si>
  <si>
    <t>4.232     OTHER PAPERBOARD N.E.S.</t>
  </si>
  <si>
    <t>4.223     KRAFT WRAPPING AND PACKAGING</t>
  </si>
  <si>
    <t>4.225     OTHER WRAPPING AND PACKAGING N.E.S.</t>
  </si>
  <si>
    <t xml:space="preserve">4.2231     SACK KRAFT </t>
  </si>
  <si>
    <t xml:space="preserve">4.2232     OTHER KRAFT WRAPPING AND PACKAGING </t>
  </si>
  <si>
    <t>4.2251     OTHER WRAPPING PAPER</t>
  </si>
  <si>
    <t>4.2252     OTHER PACKAGING PAPER</t>
  </si>
  <si>
    <t xml:space="preserve">4.231     OTHER PAPER N.E.S. </t>
  </si>
  <si>
    <t>3     DISSOLVING PULP, WOOD+OTHER RAW MATERIALS</t>
  </si>
  <si>
    <t>4.22     WRAPPING AND PACKAGING PAPER AND PAPERBOARD</t>
  </si>
  <si>
    <t>4.224     CARTONBOARD</t>
  </si>
  <si>
    <t xml:space="preserve">1.111     MECHANICAL NON-CONIFEROUS PULP </t>
  </si>
  <si>
    <t xml:space="preserve">4.1222     UNCOATED WOODFREE PRINTING &amp; WRITING PAPER </t>
  </si>
  <si>
    <t>4.22411     BLEACHED CHEMICAL PULP CARTONBOARD</t>
  </si>
  <si>
    <t xml:space="preserve">1.211     UNBLEACHED SULPHITE PULP </t>
  </si>
  <si>
    <t xml:space="preserve">1.2111     UNBLEACHED NON-CONIFEROUS SULPHITE PULP </t>
  </si>
  <si>
    <t xml:space="preserve">1.2112     UNBLEACHED CONIFEROUS SULPHITE PULP </t>
  </si>
  <si>
    <t xml:space="preserve">1.212     BLEACHED SULPHITE PULP </t>
  </si>
  <si>
    <t xml:space="preserve">1.2     CHEMICAL PULP </t>
  </si>
  <si>
    <t xml:space="preserve">1.22     SULPHATE PULP </t>
  </si>
  <si>
    <t xml:space="preserve">1.221     UNBLEACHED SULPHATE PULP </t>
  </si>
  <si>
    <t xml:space="preserve">1.2211     UNBLEACHED NON-CONIFEROUS SULPHATE PULP </t>
  </si>
  <si>
    <t xml:space="preserve">1.2121     BLEACHED NON-CONIFEROUS SULPHITE PULP </t>
  </si>
  <si>
    <t xml:space="preserve">1.2122     BLEACHED CONIFEROUS SULPHITE PULP </t>
  </si>
  <si>
    <t xml:space="preserve">1.2212     UNBLEACHED CONIFEROUS SULPHATE PULP </t>
  </si>
  <si>
    <t>1.21     SULPHITE PULP</t>
  </si>
  <si>
    <t xml:space="preserve"> WHICH:</t>
  </si>
  <si>
    <t>1.222     BLEACHED SULPHATE PULP</t>
  </si>
  <si>
    <t>1.2221     BLEACHED NON-CONIFEROUS SULPHATE PULP</t>
  </si>
  <si>
    <t>1.2222     BLEACHED CONIFEROUS SULPHATE PULP</t>
  </si>
  <si>
    <t>3.3     DISSOLVING PULP OF FIBRE OTHER THAN WOOD</t>
  </si>
  <si>
    <t>1000 TONNES (AIR DRY) PER YEAR</t>
  </si>
  <si>
    <t>TOTAL CAPACITY IN 1000 TONNES PER YEAR</t>
  </si>
  <si>
    <t>4.2241     PULP-BASED CARTONBOARD</t>
  </si>
  <si>
    <t>4.22412     OTHER PULP-BASED CARTONBOARD</t>
  </si>
  <si>
    <t>4.2242     CARTONBOARD PRODUCED FROM RECOVERED PAPER</t>
  </si>
  <si>
    <t>AUSTRALIA</t>
  </si>
  <si>
    <t>AUSTRIA</t>
  </si>
  <si>
    <t>.</t>
  </si>
  <si>
    <t>BELGIUM</t>
  </si>
  <si>
    <t>2023*</t>
  </si>
  <si>
    <t>2024*</t>
  </si>
  <si>
    <t>*Repeated values</t>
  </si>
  <si>
    <t>BRAZIL</t>
  </si>
  <si>
    <t>CANADA</t>
  </si>
  <si>
    <t>CHILE</t>
  </si>
  <si>
    <t>COLOMBIA</t>
  </si>
  <si>
    <t>CZECHIA</t>
  </si>
  <si>
    <t>GERMANY</t>
  </si>
  <si>
    <t>SPAIN</t>
  </si>
  <si>
    <t>- 1 Wood pulp for paper and paperboard includes Pulp of other fibre for paper and paperboard (2)</t>
  </si>
  <si>
    <t>FINLAND</t>
  </si>
  <si>
    <t>FRANCE</t>
  </si>
  <si>
    <t>UNITED KINGDOM</t>
  </si>
  <si>
    <t>HUNGARY</t>
  </si>
  <si>
    <t>ITALY</t>
  </si>
  <si>
    <t>JAPAN</t>
  </si>
  <si>
    <t>REPUBLIC OF KOREA</t>
  </si>
  <si>
    <t>MEXICO</t>
  </si>
  <si>
    <t>PORTUGAL</t>
  </si>
  <si>
    <t>THAILAND</t>
  </si>
  <si>
    <t>URUGUAY</t>
  </si>
  <si>
    <t>UNITED STATES OF AMERICA</t>
  </si>
  <si>
    <t>COUNTRY TABLES - CAPACITY</t>
  </si>
  <si>
    <t>- 4.23 Other paper and paperboard n.e.s. total includes Household and sanitary paper (4.21).</t>
  </si>
  <si>
    <t>- 4.225 Other wrapping and packaging includes Cartonboard (4.224).</t>
  </si>
  <si>
    <t>https://www.fao.org/forestry/statistics/80571/en/</t>
  </si>
  <si>
    <t>- 1.2 Chemical pulp includes Dissolving pulp, wood+other raw materials (3).</t>
  </si>
  <si>
    <t>ESTONIA</t>
  </si>
  <si>
    <t>- 4.2 Other paper and paperboard includes 4.231 Other paper n.e.s.</t>
  </si>
  <si>
    <t>TURKEY</t>
  </si>
  <si>
    <t>Viet Nam</t>
  </si>
  <si>
    <t>Australia</t>
  </si>
  <si>
    <t>Austria</t>
  </si>
  <si>
    <t>Belgium</t>
  </si>
  <si>
    <t>Brazil</t>
  </si>
  <si>
    <t>Canada</t>
  </si>
  <si>
    <t>Chile</t>
  </si>
  <si>
    <t>Colombia</t>
  </si>
  <si>
    <t>Czechia</t>
  </si>
  <si>
    <t>Estonia</t>
  </si>
  <si>
    <t>Finland</t>
  </si>
  <si>
    <t>France</t>
  </si>
  <si>
    <t>Germany</t>
  </si>
  <si>
    <t>Hungary</t>
  </si>
  <si>
    <t>Italy</t>
  </si>
  <si>
    <t>Japan</t>
  </si>
  <si>
    <t>Mexico</t>
  </si>
  <si>
    <t>NETHERLANDS (KINGDOM OF THE)</t>
  </si>
  <si>
    <t>Netherlands (Kingdom of the)</t>
  </si>
  <si>
    <t>Portugal</t>
  </si>
  <si>
    <t>Republic of Korea</t>
  </si>
  <si>
    <t>Spain</t>
  </si>
  <si>
    <t>Thailand</t>
  </si>
  <si>
    <t>Türkiye</t>
  </si>
  <si>
    <t>United Kingdom of Great Britain and Northern Ireland</t>
  </si>
  <si>
    <t>United States of America</t>
  </si>
  <si>
    <t>Uruguay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</si>
</sst>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_)"/>
    <numFmt numFmtId="191" formatCode="0.E+00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#,##0.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6">
    <font>
      <sz val="10"/>
      <name val="Courier"/>
      <family val="0"/>
    </font>
    <font>
      <sz val="10"/>
      <name val="Arial"/>
      <family val="0"/>
    </font>
    <font>
      <b/>
      <sz val="7"/>
      <name val="Courier"/>
      <family val="3"/>
    </font>
    <font>
      <b/>
      <sz val="8"/>
      <name val="Courier"/>
      <family val="3"/>
    </font>
    <font>
      <b/>
      <sz val="7"/>
      <color indexed="10"/>
      <name val="Courier"/>
      <family val="3"/>
    </font>
    <font>
      <b/>
      <sz val="8"/>
      <color indexed="10"/>
      <name val="Courier"/>
      <family val="3"/>
    </font>
    <font>
      <b/>
      <sz val="7"/>
      <color indexed="17"/>
      <name val="Courier"/>
      <family val="3"/>
    </font>
    <font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sz val="5.5"/>
      <name val="Tahoma"/>
      <family val="2"/>
    </font>
    <font>
      <sz val="10"/>
      <name val="Tahoma"/>
      <family val="2"/>
    </font>
    <font>
      <u val="single"/>
      <sz val="10"/>
      <color indexed="12"/>
      <name val="Courier"/>
      <family val="0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Courier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Tahoma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9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9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90" fontId="0" fillId="0" borderId="0">
      <alignment/>
      <protection/>
    </xf>
    <xf numFmtId="19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190" fontId="0" fillId="0" borderId="0" xfId="0" applyAlignment="1">
      <alignment/>
    </xf>
    <xf numFmtId="3" fontId="10" fillId="33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fill"/>
    </xf>
    <xf numFmtId="190" fontId="8" fillId="0" borderId="0" xfId="0" applyFont="1" applyAlignment="1" applyProtection="1">
      <alignment horizontal="left" vertical="top"/>
      <protection locked="0"/>
    </xf>
    <xf numFmtId="190" fontId="8" fillId="0" borderId="0" xfId="0" applyFont="1" applyAlignment="1" applyProtection="1">
      <alignment horizontal="right" vertical="top"/>
      <protection locked="0"/>
    </xf>
    <xf numFmtId="190" fontId="2" fillId="0" borderId="0" xfId="0" applyFont="1" applyAlignment="1">
      <alignment horizontal="center" vertical="top"/>
    </xf>
    <xf numFmtId="190" fontId="2" fillId="0" borderId="0" xfId="0" applyFont="1" applyAlignment="1">
      <alignment vertical="top"/>
    </xf>
    <xf numFmtId="190" fontId="8" fillId="0" borderId="0" xfId="0" applyFont="1" applyAlignment="1">
      <alignment/>
    </xf>
    <xf numFmtId="190" fontId="7" fillId="0" borderId="0" xfId="0" applyFont="1" applyAlignment="1">
      <alignment/>
    </xf>
    <xf numFmtId="190" fontId="7" fillId="0" borderId="0" xfId="0" applyFont="1" applyAlignment="1">
      <alignment horizontal="left" vertical="center"/>
    </xf>
    <xf numFmtId="190" fontId="7" fillId="0" borderId="0" xfId="0" applyFont="1" applyAlignment="1">
      <alignment vertical="center"/>
    </xf>
    <xf numFmtId="190" fontId="2" fillId="0" borderId="0" xfId="0" applyFont="1" applyAlignment="1">
      <alignment/>
    </xf>
    <xf numFmtId="190" fontId="3" fillId="0" borderId="0" xfId="0" applyFont="1" applyAlignment="1" applyProtection="1">
      <alignment horizontal="left" vertical="center"/>
      <protection hidden="1"/>
    </xf>
    <xf numFmtId="190" fontId="5" fillId="0" borderId="0" xfId="0" applyFont="1" applyAlignment="1" applyProtection="1">
      <alignment horizontal="right" vertical="center"/>
      <protection hidden="1"/>
    </xf>
    <xf numFmtId="190" fontId="8" fillId="0" borderId="0" xfId="0" applyFont="1" applyAlignment="1">
      <alignment horizontal="left"/>
    </xf>
    <xf numFmtId="190" fontId="8" fillId="0" borderId="0" xfId="0" applyFont="1" applyAlignment="1">
      <alignment horizontal="fill"/>
    </xf>
    <xf numFmtId="190" fontId="8" fillId="0" borderId="0" xfId="0" applyFont="1" applyAlignment="1">
      <alignment horizontal="left" vertical="center"/>
    </xf>
    <xf numFmtId="190" fontId="8" fillId="0" borderId="0" xfId="0" applyFont="1" applyAlignment="1">
      <alignment horizontal="center" vertical="center"/>
    </xf>
    <xf numFmtId="190" fontId="2" fillId="0" borderId="0" xfId="0" applyFont="1" applyAlignment="1">
      <alignment horizontal="center" vertical="center"/>
    </xf>
    <xf numFmtId="190" fontId="6" fillId="0" borderId="0" xfId="0" applyFont="1" applyAlignment="1">
      <alignment horizontal="center" vertical="center"/>
    </xf>
    <xf numFmtId="190" fontId="4" fillId="0" borderId="0" xfId="0" applyFont="1" applyAlignment="1">
      <alignment/>
    </xf>
    <xf numFmtId="190" fontId="9" fillId="0" borderId="0" xfId="0" applyFont="1" applyAlignment="1">
      <alignment/>
    </xf>
    <xf numFmtId="190" fontId="9" fillId="0" borderId="0" xfId="0" applyFont="1" applyAlignment="1" quotePrefix="1">
      <alignment/>
    </xf>
    <xf numFmtId="190" fontId="9" fillId="34" borderId="0" xfId="0" applyFont="1" applyFill="1" applyAlignment="1" quotePrefix="1">
      <alignment horizontal="left" vertical="center"/>
    </xf>
    <xf numFmtId="190" fontId="9" fillId="34" borderId="0" xfId="0" applyFont="1" applyFill="1" applyAlignment="1">
      <alignment/>
    </xf>
    <xf numFmtId="3" fontId="10" fillId="34" borderId="0" xfId="0" applyNumberFormat="1" applyFont="1" applyFill="1" applyAlignment="1" applyProtection="1">
      <alignment horizontal="right" vertical="center"/>
      <protection locked="0"/>
    </xf>
    <xf numFmtId="190" fontId="9" fillId="0" borderId="0" xfId="0" applyFont="1" applyAlignment="1" quotePrefix="1">
      <alignment horizontal="lef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190" fontId="9" fillId="0" borderId="0" xfId="0" applyFont="1" applyAlignment="1">
      <alignment horizontal="left" vertical="center"/>
    </xf>
    <xf numFmtId="190" fontId="9" fillId="0" borderId="0" xfId="0" applyFont="1" applyAlignment="1" applyProtection="1">
      <alignment/>
      <protection locked="0"/>
    </xf>
    <xf numFmtId="190" fontId="8" fillId="0" borderId="0" xfId="0" applyFont="1" applyAlignment="1">
      <alignment horizontal="fill" vertical="center"/>
    </xf>
    <xf numFmtId="190" fontId="9" fillId="0" borderId="0" xfId="0" applyFont="1" applyAlignment="1">
      <alignment horizontal="fill"/>
    </xf>
    <xf numFmtId="190" fontId="8" fillId="0" borderId="0" xfId="0" applyFont="1" applyAlignment="1">
      <alignment horizontal="right" vertical="center"/>
    </xf>
    <xf numFmtId="190" fontId="9" fillId="0" borderId="0" xfId="0" applyFont="1" applyAlignment="1" applyProtection="1">
      <alignment horizontal="center" vertical="center"/>
      <protection hidden="1"/>
    </xf>
    <xf numFmtId="190" fontId="2" fillId="0" borderId="0" xfId="0" applyFont="1" applyAlignment="1">
      <alignment horizontal="left" vertical="center"/>
    </xf>
    <xf numFmtId="190" fontId="4" fillId="0" borderId="0" xfId="0" applyFont="1" applyAlignment="1">
      <alignment horizontal="left" vertical="center"/>
    </xf>
    <xf numFmtId="190" fontId="10" fillId="33" borderId="0" xfId="0" applyFont="1" applyFill="1" applyAlignment="1">
      <alignment horizontal="right" vertical="center"/>
    </xf>
    <xf numFmtId="190" fontId="10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fill"/>
    </xf>
    <xf numFmtId="3" fontId="10" fillId="33" borderId="0" xfId="0" applyNumberFormat="1" applyFont="1" applyFill="1" applyAlignment="1" applyProtection="1">
      <alignment horizontal="right" vertical="center"/>
      <protection locked="0"/>
    </xf>
    <xf numFmtId="190" fontId="11" fillId="0" borderId="0" xfId="0" applyFont="1" applyAlignment="1">
      <alignment/>
    </xf>
    <xf numFmtId="190" fontId="54" fillId="0" borderId="0" xfId="53" applyFont="1" applyAlignment="1">
      <alignment/>
    </xf>
    <xf numFmtId="0" fontId="13" fillId="0" borderId="0" xfId="54" applyFont="1" applyAlignment="1" applyProtection="1">
      <alignment/>
      <protection/>
    </xf>
    <xf numFmtId="0" fontId="1" fillId="0" borderId="0" xfId="60">
      <alignment/>
      <protection/>
    </xf>
    <xf numFmtId="190" fontId="9" fillId="0" borderId="0" xfId="0" applyFont="1" applyAlignment="1" applyProtection="1" quotePrefix="1">
      <alignment horizontal="center" vertical="center"/>
      <protection hidden="1"/>
    </xf>
    <xf numFmtId="3" fontId="9" fillId="0" borderId="0" xfId="0" applyNumberFormat="1" applyFont="1" applyAlignment="1">
      <alignment/>
    </xf>
    <xf numFmtId="3" fontId="9" fillId="34" borderId="0" xfId="0" applyNumberFormat="1" applyFont="1" applyFill="1" applyAlignment="1">
      <alignment/>
    </xf>
    <xf numFmtId="0" fontId="55" fillId="0" borderId="0" xfId="53" applyNumberFormat="1" applyFont="1" applyAlignment="1">
      <alignment/>
    </xf>
    <xf numFmtId="3" fontId="10" fillId="33" borderId="0" xfId="42" applyNumberFormat="1" applyFont="1" applyFill="1" applyAlignment="1">
      <alignment horizontal="right" vertical="center"/>
    </xf>
    <xf numFmtId="3" fontId="10" fillId="0" borderId="0" xfId="42" applyNumberFormat="1" applyFont="1" applyAlignment="1">
      <alignment horizontal="right" vertical="center"/>
    </xf>
    <xf numFmtId="3" fontId="10" fillId="0" borderId="0" xfId="42" applyNumberFormat="1" applyFont="1" applyAlignment="1" applyProtection="1">
      <alignment horizontal="right" vertical="center"/>
      <protection locked="0"/>
    </xf>
    <xf numFmtId="3" fontId="10" fillId="34" borderId="0" xfId="42" applyNumberFormat="1" applyFont="1" applyFill="1" applyAlignment="1" applyProtection="1">
      <alignment horizontal="right" vertical="center"/>
      <protection locked="0"/>
    </xf>
    <xf numFmtId="3" fontId="10" fillId="0" borderId="0" xfId="42" applyNumberFormat="1" applyFont="1" applyFill="1" applyAlignment="1" applyProtection="1">
      <alignment horizontal="right" vertical="center"/>
      <protection locked="0"/>
    </xf>
    <xf numFmtId="1" fontId="10" fillId="33" borderId="0" xfId="0" applyNumberFormat="1" applyFont="1" applyFill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" fontId="10" fillId="35" borderId="0" xfId="0" applyNumberFormat="1" applyFont="1" applyFill="1" applyAlignment="1">
      <alignment horizontal="right" vertical="center"/>
    </xf>
    <xf numFmtId="1" fontId="10" fillId="34" borderId="0" xfId="0" applyNumberFormat="1" applyFont="1" applyFill="1" applyAlignment="1">
      <alignment horizontal="right" vertical="center"/>
    </xf>
    <xf numFmtId="1" fontId="9" fillId="0" borderId="0" xfId="0" applyNumberFormat="1" applyFont="1" applyAlignment="1">
      <alignment horizontal="fill"/>
    </xf>
    <xf numFmtId="1" fontId="10" fillId="0" borderId="0" xfId="0" applyNumberFormat="1" applyFont="1" applyAlignment="1" applyProtection="1">
      <alignment horizontal="right" vertical="center"/>
      <protection locked="0"/>
    </xf>
    <xf numFmtId="1" fontId="10" fillId="34" borderId="0" xfId="0" applyNumberFormat="1" applyFont="1" applyFill="1" applyAlignment="1" applyProtection="1">
      <alignment horizontal="right" vertical="center"/>
      <protection locked="0"/>
    </xf>
    <xf numFmtId="1" fontId="8" fillId="0" borderId="0" xfId="0" applyNumberFormat="1" applyFont="1" applyAlignment="1">
      <alignment horizontal="fill"/>
    </xf>
    <xf numFmtId="3" fontId="10" fillId="34" borderId="0" xfId="0" applyNumberFormat="1" applyFont="1" applyFill="1" applyAlignment="1">
      <alignment horizontal="right" vertical="center"/>
    </xf>
    <xf numFmtId="196" fontId="10" fillId="0" borderId="0" xfId="0" applyNumberFormat="1" applyFont="1" applyAlignment="1" applyProtection="1">
      <alignment horizontal="right" vertical="center"/>
      <protection locked="0"/>
    </xf>
    <xf numFmtId="190" fontId="9" fillId="0" borderId="0" xfId="0" applyFont="1" applyAlignment="1">
      <alignment horizontal="center"/>
    </xf>
    <xf numFmtId="190" fontId="7" fillId="0" borderId="0" xfId="0" applyFont="1" applyAlignment="1">
      <alignment horizontal="center" vertical="top"/>
    </xf>
    <xf numFmtId="190" fontId="8" fillId="0" borderId="0" xfId="0" applyFont="1" applyAlignment="1">
      <alignment/>
    </xf>
    <xf numFmtId="190" fontId="8" fillId="0" borderId="0" xfId="0" applyFont="1" applyAlignment="1" applyProtection="1">
      <alignment horizontal="center" vertical="center" wrapText="1" shrinkToFit="1"/>
      <protection hidden="1"/>
    </xf>
    <xf numFmtId="190" fontId="9" fillId="0" borderId="0" xfId="0" applyFont="1" applyAlignment="1" quotePrefix="1">
      <alignment horizontal="center"/>
    </xf>
    <xf numFmtId="190" fontId="9" fillId="0" borderId="0" xfId="0" applyFont="1" applyAlignment="1">
      <alignment/>
    </xf>
    <xf numFmtId="190" fontId="8" fillId="0" borderId="0" xfId="0" applyFont="1" applyAlignment="1" applyProtection="1" quotePrefix="1">
      <alignment horizontal="center" vertical="center" wrapText="1" shrinkToFit="1"/>
      <protection hidden="1"/>
    </xf>
    <xf numFmtId="190" fontId="54" fillId="0" borderId="0" xfId="53" applyFont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29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-a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Verif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o.org/forestry/statistics/80571/e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0:A31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4" width="8.875" style="44" customWidth="1"/>
    <col min="5" max="5" width="9.00390625" style="44" customWidth="1"/>
    <col min="6" max="16384" width="8.875" style="4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 hidden="1"/>
    <row r="27" ht="12.75" hidden="1"/>
    <row r="28" ht="12.75" hidden="1"/>
    <row r="29" ht="5.25" customHeight="1" hidden="1"/>
    <row r="30" ht="17.25" customHeight="1">
      <c r="A30" s="48" t="s">
        <v>113</v>
      </c>
    </row>
    <row r="31" ht="12.75">
      <c r="A31" s="43"/>
    </row>
  </sheetData>
  <sheetProtection/>
  <hyperlinks>
    <hyperlink ref="A30" r:id="rId1" display="https://www.fao.org/forestry/statistics/80571/en/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9" transitionEvaluation="1">
    <pageSetUpPr fitToPage="1"/>
  </sheetPr>
  <dimension ref="A1:AK94"/>
  <sheetViews>
    <sheetView showGridLines="0" view="pageBreakPreview" zoomScaleSheetLayoutView="100" zoomScalePageLayoutView="0" workbookViewId="0" topLeftCell="A1">
      <selection activeCell="H1" sqref="H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10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94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54">
        <f aca="true" t="shared" si="0" ref="C13:H13">C14+C24</f>
        <v>620</v>
      </c>
      <c r="D13" s="54">
        <f t="shared" si="0"/>
        <v>40</v>
      </c>
      <c r="E13" s="54">
        <f t="shared" si="0"/>
        <v>620</v>
      </c>
      <c r="F13" s="54">
        <f t="shared" si="0"/>
        <v>40</v>
      </c>
      <c r="G13" s="54">
        <f t="shared" si="0"/>
        <v>620</v>
      </c>
      <c r="H13" s="54">
        <f t="shared" si="0"/>
        <v>40</v>
      </c>
      <c r="N13" s="21"/>
    </row>
    <row r="14" spans="1:23" ht="8.25" customHeight="1">
      <c r="A14" s="27" t="s">
        <v>16</v>
      </c>
      <c r="B14" s="22"/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N15" s="21"/>
    </row>
    <row r="16" spans="1:14" ht="8.25" customHeight="1">
      <c r="A16" s="27" t="s">
        <v>58</v>
      </c>
      <c r="B16" s="22"/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N16" s="21"/>
    </row>
    <row r="17" spans="1:14" ht="8.25" customHeight="1">
      <c r="A17" s="24" t="s">
        <v>18</v>
      </c>
      <c r="B17" s="25"/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N17" s="21"/>
    </row>
    <row r="18" spans="1:14" ht="8.25" customHeight="1">
      <c r="A18" s="27" t="s">
        <v>19</v>
      </c>
      <c r="B18" s="22"/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N18" s="21"/>
    </row>
    <row r="19" spans="1:14" ht="8.25" customHeight="1">
      <c r="A19" s="24" t="s">
        <v>20</v>
      </c>
      <c r="B19" s="25"/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N19" s="21"/>
    </row>
    <row r="20" spans="1:14" ht="8.25" customHeight="1">
      <c r="A20" s="27" t="s">
        <v>21</v>
      </c>
      <c r="B20" s="22"/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N20" s="21"/>
    </row>
    <row r="21" spans="1:14" ht="8.25" customHeight="1">
      <c r="A21" s="24" t="s">
        <v>22</v>
      </c>
      <c r="B21" s="25"/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N21" s="21"/>
    </row>
    <row r="22" spans="1:14" ht="8.25" customHeight="1">
      <c r="A22" s="27" t="s">
        <v>23</v>
      </c>
      <c r="B22" s="22"/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N22" s="21"/>
    </row>
    <row r="23" spans="1:14" ht="8.25" customHeight="1">
      <c r="A23" s="24" t="s">
        <v>24</v>
      </c>
      <c r="B23" s="25"/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N23" s="21"/>
    </row>
    <row r="24" spans="1:14" ht="8.25" customHeight="1">
      <c r="A24" s="27" t="s">
        <v>65</v>
      </c>
      <c r="B24" s="22"/>
      <c r="C24" s="55">
        <f aca="true" t="shared" si="1" ref="C24:H24">C25+C32</f>
        <v>620</v>
      </c>
      <c r="D24" s="55">
        <f t="shared" si="1"/>
        <v>40</v>
      </c>
      <c r="E24" s="55">
        <f t="shared" si="1"/>
        <v>620</v>
      </c>
      <c r="F24" s="55">
        <f t="shared" si="1"/>
        <v>40</v>
      </c>
      <c r="G24" s="55">
        <f t="shared" si="1"/>
        <v>620</v>
      </c>
      <c r="H24" s="55">
        <f t="shared" si="1"/>
        <v>40</v>
      </c>
      <c r="N24" s="21"/>
    </row>
    <row r="25" spans="1:14" ht="8.25" customHeight="1">
      <c r="A25" s="24" t="s">
        <v>72</v>
      </c>
      <c r="B25" s="25"/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N25" s="21"/>
    </row>
    <row r="26" spans="1:14" ht="8.25" customHeight="1">
      <c r="A26" s="27" t="s">
        <v>61</v>
      </c>
      <c r="B26" s="22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N26" s="21"/>
    </row>
    <row r="27" spans="1:14" ht="8.25" customHeight="1">
      <c r="A27" s="24" t="s">
        <v>62</v>
      </c>
      <c r="B27" s="25"/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N27" s="21"/>
    </row>
    <row r="28" spans="1:14" ht="8.25" customHeight="1">
      <c r="A28" s="27" t="s">
        <v>63</v>
      </c>
      <c r="B28" s="22"/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N28" s="21"/>
    </row>
    <row r="29" spans="1:14" ht="8.25" customHeight="1">
      <c r="A29" s="24" t="s">
        <v>64</v>
      </c>
      <c r="B29" s="25"/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N29" s="21"/>
    </row>
    <row r="30" spans="1:14" ht="8.25" customHeight="1">
      <c r="A30" s="27" t="s">
        <v>69</v>
      </c>
      <c r="B30" s="22"/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N30" s="21"/>
    </row>
    <row r="31" spans="1:14" ht="8.25" customHeight="1">
      <c r="A31" s="24" t="s">
        <v>70</v>
      </c>
      <c r="B31" s="25"/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N31" s="21"/>
    </row>
    <row r="32" spans="1:14" ht="8.25" customHeight="1">
      <c r="A32" s="27" t="s">
        <v>66</v>
      </c>
      <c r="B32" s="22"/>
      <c r="C32" s="55">
        <f aca="true" t="shared" si="2" ref="C32:H32">C33+C36</f>
        <v>620</v>
      </c>
      <c r="D32" s="55">
        <f t="shared" si="2"/>
        <v>40</v>
      </c>
      <c r="E32" s="55">
        <f t="shared" si="2"/>
        <v>620</v>
      </c>
      <c r="F32" s="55">
        <f t="shared" si="2"/>
        <v>40</v>
      </c>
      <c r="G32" s="55">
        <f t="shared" si="2"/>
        <v>620</v>
      </c>
      <c r="H32" s="55">
        <f t="shared" si="2"/>
        <v>40</v>
      </c>
      <c r="N32" s="21"/>
    </row>
    <row r="33" spans="1:14" ht="8.25" customHeight="1">
      <c r="A33" s="24" t="s">
        <v>67</v>
      </c>
      <c r="B33" s="25"/>
      <c r="C33" s="54">
        <v>310</v>
      </c>
      <c r="D33" s="54">
        <v>10</v>
      </c>
      <c r="E33" s="54">
        <v>310</v>
      </c>
      <c r="F33" s="54">
        <v>10</v>
      </c>
      <c r="G33" s="54">
        <v>310</v>
      </c>
      <c r="H33" s="54">
        <v>10</v>
      </c>
      <c r="N33" s="21"/>
    </row>
    <row r="34" spans="1:14" ht="8.25" customHeight="1">
      <c r="A34" s="27" t="s">
        <v>68</v>
      </c>
      <c r="B34" s="22"/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N34" s="21"/>
    </row>
    <row r="35" spans="1:14" ht="8.25" customHeight="1">
      <c r="A35" s="24" t="s">
        <v>71</v>
      </c>
      <c r="B35" s="25"/>
      <c r="C35" s="54">
        <v>310</v>
      </c>
      <c r="D35" s="54">
        <v>10</v>
      </c>
      <c r="E35" s="54">
        <v>310</v>
      </c>
      <c r="F35" s="54">
        <v>10</v>
      </c>
      <c r="G35" s="54">
        <v>310</v>
      </c>
      <c r="H35" s="54">
        <v>10</v>
      </c>
      <c r="N35" s="21"/>
    </row>
    <row r="36" spans="1:14" ht="8.25" customHeight="1">
      <c r="A36" s="27" t="s">
        <v>74</v>
      </c>
      <c r="B36" s="22"/>
      <c r="C36" s="55">
        <v>310</v>
      </c>
      <c r="D36" s="55">
        <v>30</v>
      </c>
      <c r="E36" s="55">
        <v>310</v>
      </c>
      <c r="F36" s="55">
        <v>30</v>
      </c>
      <c r="G36" s="55">
        <v>310</v>
      </c>
      <c r="H36" s="55">
        <v>30</v>
      </c>
      <c r="N36" s="21"/>
    </row>
    <row r="37" spans="1:14" ht="8.25" customHeight="1">
      <c r="A37" s="24" t="s">
        <v>75</v>
      </c>
      <c r="B37" s="25"/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N37" s="21"/>
    </row>
    <row r="38" spans="1:14" ht="8.25" customHeight="1">
      <c r="A38" s="27" t="s">
        <v>76</v>
      </c>
      <c r="B38" s="22"/>
      <c r="C38" s="55">
        <v>310</v>
      </c>
      <c r="D38" s="55">
        <v>30</v>
      </c>
      <c r="E38" s="55">
        <v>310</v>
      </c>
      <c r="F38" s="55">
        <v>30</v>
      </c>
      <c r="G38" s="55">
        <v>310</v>
      </c>
      <c r="H38" s="55">
        <v>30</v>
      </c>
      <c r="N38" s="21"/>
    </row>
    <row r="39" spans="1:14" ht="7.5" customHeight="1">
      <c r="A39" s="29"/>
      <c r="B39" s="22"/>
      <c r="C39" s="55"/>
      <c r="D39" s="55"/>
      <c r="E39" s="55"/>
      <c r="F39" s="55"/>
      <c r="G39" s="55"/>
      <c r="H39" s="55"/>
      <c r="N39" s="21"/>
    </row>
    <row r="40" spans="1:14" ht="8.25" customHeight="1">
      <c r="A40" s="24" t="s">
        <v>25</v>
      </c>
      <c r="B40" s="25"/>
      <c r="C40" s="54">
        <v>8</v>
      </c>
      <c r="D40" s="54" t="s">
        <v>85</v>
      </c>
      <c r="E40" s="54">
        <v>8</v>
      </c>
      <c r="F40" s="54" t="s">
        <v>85</v>
      </c>
      <c r="G40" s="54">
        <v>8</v>
      </c>
      <c r="H40" s="54" t="s">
        <v>85</v>
      </c>
      <c r="N40" s="21"/>
    </row>
    <row r="41" spans="1:14" ht="8.25" customHeight="1">
      <c r="A41" s="27" t="s">
        <v>8</v>
      </c>
      <c r="B41" s="22"/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N41" s="21"/>
    </row>
    <row r="42" spans="1:14" ht="8.25" customHeight="1">
      <c r="A42" s="24" t="s">
        <v>9</v>
      </c>
      <c r="B42" s="25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N42" s="21"/>
    </row>
    <row r="43" spans="1:14" ht="8.25" customHeight="1">
      <c r="A43" s="27" t="s">
        <v>10</v>
      </c>
      <c r="B43" s="22"/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N43" s="21"/>
    </row>
    <row r="44" spans="1:14" ht="8.25" customHeight="1">
      <c r="A44" s="24" t="s">
        <v>11</v>
      </c>
      <c r="B44" s="25"/>
      <c r="C44" s="54">
        <v>8</v>
      </c>
      <c r="D44" s="54" t="s">
        <v>85</v>
      </c>
      <c r="E44" s="54">
        <v>8</v>
      </c>
      <c r="F44" s="54" t="s">
        <v>85</v>
      </c>
      <c r="G44" s="54">
        <v>8</v>
      </c>
      <c r="H44" s="54" t="s">
        <v>85</v>
      </c>
      <c r="N44" s="21"/>
    </row>
    <row r="45" spans="1:14" ht="7.5" customHeight="1">
      <c r="A45" s="29"/>
      <c r="B45" s="22"/>
      <c r="C45" s="55"/>
      <c r="D45" s="55"/>
      <c r="E45" s="55"/>
      <c r="F45" s="55"/>
      <c r="G45" s="55"/>
      <c r="H45" s="55"/>
      <c r="N45" s="21"/>
    </row>
    <row r="46" spans="1:14" ht="8.25" customHeight="1">
      <c r="A46" s="24" t="s">
        <v>55</v>
      </c>
      <c r="B46" s="25"/>
      <c r="C46" s="54">
        <v>280</v>
      </c>
      <c r="D46" s="54">
        <v>280</v>
      </c>
      <c r="E46" s="54">
        <v>280</v>
      </c>
      <c r="F46" s="54">
        <v>280</v>
      </c>
      <c r="G46" s="54">
        <v>280</v>
      </c>
      <c r="H46" s="54">
        <v>280</v>
      </c>
      <c r="N46" s="21"/>
    </row>
    <row r="47" spans="1:14" ht="8.25" customHeight="1">
      <c r="A47" s="27" t="s">
        <v>26</v>
      </c>
      <c r="B47" s="22"/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N47" s="21"/>
    </row>
    <row r="48" spans="1:14" ht="8.25" customHeight="1">
      <c r="A48" s="24" t="s">
        <v>27</v>
      </c>
      <c r="B48" s="25"/>
      <c r="C48" s="54">
        <v>280</v>
      </c>
      <c r="D48" s="54">
        <v>280</v>
      </c>
      <c r="E48" s="54">
        <v>280</v>
      </c>
      <c r="F48" s="54">
        <v>280</v>
      </c>
      <c r="G48" s="54">
        <v>280</v>
      </c>
      <c r="H48" s="54">
        <v>280</v>
      </c>
      <c r="N48" s="21"/>
    </row>
    <row r="49" spans="1:14" ht="8.25" customHeight="1">
      <c r="A49" s="27" t="s">
        <v>77</v>
      </c>
      <c r="B49" s="22"/>
      <c r="C49" s="55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54">
        <v>965</v>
      </c>
      <c r="F57" s="54">
        <v>965</v>
      </c>
      <c r="G57" s="54">
        <v>965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55">
        <v>120</v>
      </c>
      <c r="F58" s="55">
        <v>120</v>
      </c>
      <c r="G58" s="55">
        <v>120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54">
        <v>0</v>
      </c>
      <c r="F59" s="54">
        <v>0</v>
      </c>
      <c r="G59" s="54">
        <v>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55">
        <v>120</v>
      </c>
      <c r="F60" s="55">
        <v>120</v>
      </c>
      <c r="G60" s="55">
        <v>120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54">
        <v>10</v>
      </c>
      <c r="F61" s="54">
        <v>10</v>
      </c>
      <c r="G61" s="54">
        <v>10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55">
        <v>0</v>
      </c>
      <c r="F62" s="55">
        <v>0</v>
      </c>
      <c r="G62" s="55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56">
        <v>10</v>
      </c>
      <c r="F63" s="57">
        <v>10</v>
      </c>
      <c r="G63" s="57">
        <v>10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55">
        <v>110</v>
      </c>
      <c r="F64" s="55">
        <v>110</v>
      </c>
      <c r="G64" s="55">
        <v>110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54" t="s">
        <v>85</v>
      </c>
      <c r="F65" s="54" t="s">
        <v>85</v>
      </c>
      <c r="G65" s="54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55" t="s">
        <v>85</v>
      </c>
      <c r="F66" s="55" t="s">
        <v>85</v>
      </c>
      <c r="G66" s="55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54">
        <v>845</v>
      </c>
      <c r="F67" s="54">
        <v>845</v>
      </c>
      <c r="G67" s="54">
        <v>845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55">
        <v>10</v>
      </c>
      <c r="F68" s="55">
        <v>10</v>
      </c>
      <c r="G68" s="55">
        <v>10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54">
        <v>725</v>
      </c>
      <c r="F69" s="54">
        <v>725</v>
      </c>
      <c r="G69" s="54">
        <v>725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55">
        <v>50</v>
      </c>
      <c r="F70" s="55">
        <v>50</v>
      </c>
      <c r="G70" s="55">
        <v>50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56">
        <v>50</v>
      </c>
      <c r="F71" s="57">
        <v>50</v>
      </c>
      <c r="G71" s="57">
        <v>50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55" t="s">
        <v>85</v>
      </c>
      <c r="F72" s="55" t="s">
        <v>85</v>
      </c>
      <c r="G72" s="55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56" t="s">
        <v>85</v>
      </c>
      <c r="F73" s="57" t="s">
        <v>85</v>
      </c>
      <c r="G73" s="57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55">
        <v>0</v>
      </c>
      <c r="F74" s="55">
        <v>0</v>
      </c>
      <c r="G74" s="55">
        <v>0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56">
        <v>0</v>
      </c>
      <c r="F75" s="57">
        <v>0</v>
      </c>
      <c r="G75" s="57">
        <v>0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55">
        <v>0</v>
      </c>
      <c r="F76" s="55">
        <v>0</v>
      </c>
      <c r="G76" s="55">
        <v>0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56">
        <v>0</v>
      </c>
      <c r="F77" s="57">
        <v>0</v>
      </c>
      <c r="G77" s="57">
        <v>0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55">
        <v>450</v>
      </c>
      <c r="F78" s="55">
        <v>450</v>
      </c>
      <c r="G78" s="55">
        <v>450</v>
      </c>
      <c r="H78" s="28"/>
      <c r="I78" s="28"/>
      <c r="J78" s="28"/>
      <c r="N78" s="21"/>
    </row>
    <row r="79" spans="1:14" ht="8.25" customHeight="1">
      <c r="A79" s="24" t="s">
        <v>50</v>
      </c>
      <c r="B79" s="25"/>
      <c r="C79" s="25"/>
      <c r="D79" s="25"/>
      <c r="E79" s="54">
        <v>330</v>
      </c>
      <c r="F79" s="54">
        <v>330</v>
      </c>
      <c r="G79" s="54">
        <v>330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55">
        <v>120</v>
      </c>
      <c r="F80" s="55">
        <v>120</v>
      </c>
      <c r="G80" s="55">
        <v>120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57">
        <v>35</v>
      </c>
      <c r="F81" s="57">
        <v>35</v>
      </c>
      <c r="G81" s="57">
        <v>35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55">
        <v>0</v>
      </c>
      <c r="F82" s="55">
        <v>0</v>
      </c>
      <c r="G82" s="55">
        <v>0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56">
        <v>0</v>
      </c>
      <c r="F83" s="57">
        <v>0</v>
      </c>
      <c r="G83" s="57">
        <v>0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55">
        <v>0</v>
      </c>
      <c r="F84" s="55">
        <v>0</v>
      </c>
      <c r="G84" s="55">
        <v>0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57">
        <v>35</v>
      </c>
      <c r="F85" s="57">
        <v>35</v>
      </c>
      <c r="G85" s="57">
        <v>35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55">
        <v>190</v>
      </c>
      <c r="F86" s="55">
        <v>190</v>
      </c>
      <c r="G86" s="55">
        <v>190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54" t="s">
        <v>85</v>
      </c>
      <c r="F87" s="54" t="s">
        <v>85</v>
      </c>
      <c r="G87" s="54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55" t="s">
        <v>85</v>
      </c>
      <c r="F88" s="55" t="s">
        <v>85</v>
      </c>
      <c r="G88" s="55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54">
        <v>110</v>
      </c>
      <c r="F89" s="54">
        <v>110</v>
      </c>
      <c r="G89" s="54">
        <v>110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55">
        <v>40</v>
      </c>
      <c r="F90" s="55">
        <v>40</v>
      </c>
      <c r="G90" s="55">
        <v>40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56">
        <v>70</v>
      </c>
      <c r="F91" s="57">
        <v>70</v>
      </c>
      <c r="G91" s="57">
        <v>70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58" t="s">
        <v>12</v>
      </c>
      <c r="F92" s="58" t="s">
        <v>12</v>
      </c>
      <c r="G92" s="58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1">
        <v>1100</v>
      </c>
      <c r="F93" s="1">
        <v>1100</v>
      </c>
      <c r="G93" s="1">
        <v>1100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2" transitionEvaluation="1">
    <pageSetUpPr fitToPage="1"/>
  </sheetPr>
  <dimension ref="A1:AK94"/>
  <sheetViews>
    <sheetView showGridLines="0" view="pageBreakPreview" zoomScaleSheetLayoutView="100" zoomScalePageLayoutView="0" workbookViewId="0" topLeftCell="A1">
      <selection activeCell="H2" sqref="H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11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115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54">
        <v>265</v>
      </c>
      <c r="D13" s="54">
        <v>190</v>
      </c>
      <c r="E13" s="54">
        <v>265</v>
      </c>
      <c r="F13" s="54">
        <v>190</v>
      </c>
      <c r="G13" s="54">
        <v>265</v>
      </c>
      <c r="H13" s="54">
        <v>190</v>
      </c>
      <c r="N13" s="21"/>
    </row>
    <row r="14" spans="1:23" ht="8.25" customHeight="1">
      <c r="A14" s="27" t="s">
        <v>16</v>
      </c>
      <c r="B14" s="22"/>
      <c r="C14" s="55">
        <v>190</v>
      </c>
      <c r="D14" s="55">
        <v>190</v>
      </c>
      <c r="E14" s="55">
        <v>190</v>
      </c>
      <c r="F14" s="55">
        <v>190</v>
      </c>
      <c r="G14" s="55">
        <v>190</v>
      </c>
      <c r="H14" s="55">
        <v>190</v>
      </c>
      <c r="N14" s="21"/>
      <c r="W14" s="12" t="s">
        <v>0</v>
      </c>
    </row>
    <row r="15" spans="1:14" ht="8.25" customHeight="1">
      <c r="A15" s="24" t="s">
        <v>17</v>
      </c>
      <c r="B15" s="25"/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N15" s="21"/>
    </row>
    <row r="16" spans="1:14" ht="8.25" customHeight="1">
      <c r="A16" s="27" t="s">
        <v>58</v>
      </c>
      <c r="B16" s="22"/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N16" s="21"/>
    </row>
    <row r="17" spans="1:14" ht="8.25" customHeight="1">
      <c r="A17" s="24" t="s">
        <v>18</v>
      </c>
      <c r="B17" s="25"/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N17" s="21"/>
    </row>
    <row r="18" spans="1:14" ht="8.25" customHeight="1">
      <c r="A18" s="27" t="s">
        <v>19</v>
      </c>
      <c r="B18" s="22"/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N18" s="21"/>
    </row>
    <row r="19" spans="1:14" ht="8.25" customHeight="1">
      <c r="A19" s="24" t="s">
        <v>20</v>
      </c>
      <c r="B19" s="25"/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N19" s="21"/>
    </row>
    <row r="20" spans="1:14" ht="8.25" customHeight="1">
      <c r="A20" s="27" t="s">
        <v>21</v>
      </c>
      <c r="B20" s="22"/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N20" s="21"/>
    </row>
    <row r="21" spans="1:14" ht="8.25" customHeight="1">
      <c r="A21" s="24" t="s">
        <v>22</v>
      </c>
      <c r="B21" s="25"/>
      <c r="C21" s="54">
        <v>190</v>
      </c>
      <c r="D21" s="54">
        <v>190</v>
      </c>
      <c r="E21" s="54">
        <v>190</v>
      </c>
      <c r="F21" s="54">
        <v>190</v>
      </c>
      <c r="G21" s="54">
        <v>190</v>
      </c>
      <c r="H21" s="54">
        <v>190</v>
      </c>
      <c r="N21" s="21"/>
    </row>
    <row r="22" spans="1:14" ht="8.25" customHeight="1">
      <c r="A22" s="27" t="s">
        <v>23</v>
      </c>
      <c r="B22" s="22"/>
      <c r="C22" s="55">
        <v>190</v>
      </c>
      <c r="D22" s="55">
        <v>190</v>
      </c>
      <c r="E22" s="55">
        <v>190</v>
      </c>
      <c r="F22" s="55">
        <v>190</v>
      </c>
      <c r="G22" s="55">
        <v>190</v>
      </c>
      <c r="H22" s="55">
        <v>190</v>
      </c>
      <c r="N22" s="21"/>
    </row>
    <row r="23" spans="1:14" ht="8.25" customHeight="1">
      <c r="A23" s="24" t="s">
        <v>24</v>
      </c>
      <c r="B23" s="25"/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N23" s="21"/>
    </row>
    <row r="24" spans="1:14" ht="8.25" customHeight="1">
      <c r="A24" s="27" t="s">
        <v>65</v>
      </c>
      <c r="B24" s="22"/>
      <c r="C24" s="55">
        <v>75</v>
      </c>
      <c r="D24" s="55">
        <v>0</v>
      </c>
      <c r="E24" s="55">
        <v>75</v>
      </c>
      <c r="F24" s="55">
        <v>0</v>
      </c>
      <c r="G24" s="55">
        <v>75</v>
      </c>
      <c r="H24" s="55">
        <v>0</v>
      </c>
      <c r="N24" s="21"/>
    </row>
    <row r="25" spans="1:14" ht="8.25" customHeight="1">
      <c r="A25" s="24" t="s">
        <v>72</v>
      </c>
      <c r="B25" s="25"/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N25" s="21"/>
    </row>
    <row r="26" spans="1:14" ht="8.25" customHeight="1">
      <c r="A26" s="27" t="s">
        <v>61</v>
      </c>
      <c r="B26" s="22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N26" s="21"/>
    </row>
    <row r="27" spans="1:14" ht="8.25" customHeight="1">
      <c r="A27" s="24" t="s">
        <v>62</v>
      </c>
      <c r="B27" s="25"/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N27" s="21"/>
    </row>
    <row r="28" spans="1:14" ht="8.25" customHeight="1">
      <c r="A28" s="27" t="s">
        <v>63</v>
      </c>
      <c r="B28" s="22"/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N28" s="21"/>
    </row>
    <row r="29" spans="1:14" ht="8.25" customHeight="1">
      <c r="A29" s="24" t="s">
        <v>64</v>
      </c>
      <c r="B29" s="25"/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N29" s="21"/>
    </row>
    <row r="30" spans="1:14" ht="8.25" customHeight="1">
      <c r="A30" s="27" t="s">
        <v>69</v>
      </c>
      <c r="B30" s="22"/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N30" s="21"/>
    </row>
    <row r="31" spans="1:14" ht="8.25" customHeight="1">
      <c r="A31" s="24" t="s">
        <v>70</v>
      </c>
      <c r="B31" s="25"/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N31" s="21"/>
    </row>
    <row r="32" spans="1:14" ht="8.25" customHeight="1">
      <c r="A32" s="27" t="s">
        <v>66</v>
      </c>
      <c r="B32" s="22"/>
      <c r="C32" s="55">
        <v>75</v>
      </c>
      <c r="D32" s="55">
        <v>0</v>
      </c>
      <c r="E32" s="55">
        <v>75</v>
      </c>
      <c r="F32" s="55">
        <v>0</v>
      </c>
      <c r="G32" s="55">
        <v>75</v>
      </c>
      <c r="H32" s="55">
        <v>0</v>
      </c>
      <c r="N32" s="21"/>
    </row>
    <row r="33" spans="1:14" ht="8.25" customHeight="1">
      <c r="A33" s="24" t="s">
        <v>67</v>
      </c>
      <c r="B33" s="25"/>
      <c r="C33" s="54">
        <v>75</v>
      </c>
      <c r="D33" s="54">
        <v>0</v>
      </c>
      <c r="E33" s="54">
        <v>75</v>
      </c>
      <c r="F33" s="54">
        <v>0</v>
      </c>
      <c r="G33" s="54">
        <v>75</v>
      </c>
      <c r="H33" s="54">
        <v>0</v>
      </c>
      <c r="N33" s="21"/>
    </row>
    <row r="34" spans="1:14" ht="8.25" customHeight="1">
      <c r="A34" s="27" t="s">
        <v>68</v>
      </c>
      <c r="B34" s="22"/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N34" s="21"/>
    </row>
    <row r="35" spans="1:14" ht="8.25" customHeight="1">
      <c r="A35" s="24" t="s">
        <v>71</v>
      </c>
      <c r="B35" s="25"/>
      <c r="C35" s="54">
        <v>75</v>
      </c>
      <c r="D35" s="54">
        <v>0</v>
      </c>
      <c r="E35" s="54">
        <v>75</v>
      </c>
      <c r="F35" s="54">
        <v>0</v>
      </c>
      <c r="G35" s="54">
        <v>75</v>
      </c>
      <c r="H35" s="54">
        <v>0</v>
      </c>
      <c r="N35" s="21"/>
    </row>
    <row r="36" spans="1:14" ht="8.25" customHeight="1">
      <c r="A36" s="27" t="s">
        <v>74</v>
      </c>
      <c r="B36" s="22"/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N36" s="21"/>
    </row>
    <row r="37" spans="1:14" ht="8.25" customHeight="1">
      <c r="A37" s="24" t="s">
        <v>75</v>
      </c>
      <c r="B37" s="25"/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N37" s="21"/>
    </row>
    <row r="38" spans="1:14" ht="8.25" customHeight="1">
      <c r="A38" s="27" t="s">
        <v>76</v>
      </c>
      <c r="B38" s="22"/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54">
        <v>85</v>
      </c>
      <c r="F57" s="54">
        <v>85</v>
      </c>
      <c r="G57" s="54">
        <v>85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55">
        <v>0</v>
      </c>
      <c r="F58" s="55">
        <v>0</v>
      </c>
      <c r="G58" s="55">
        <v>0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54">
        <v>0</v>
      </c>
      <c r="F59" s="54">
        <v>0</v>
      </c>
      <c r="G59" s="54">
        <v>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55">
        <v>0</v>
      </c>
      <c r="F60" s="55">
        <v>0</v>
      </c>
      <c r="G60" s="55">
        <v>0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54">
        <v>0</v>
      </c>
      <c r="F61" s="54">
        <v>0</v>
      </c>
      <c r="G61" s="54">
        <v>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55">
        <v>0</v>
      </c>
      <c r="F62" s="55">
        <v>0</v>
      </c>
      <c r="G62" s="55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54">
        <v>0</v>
      </c>
      <c r="F63" s="54">
        <v>0</v>
      </c>
      <c r="G63" s="54">
        <v>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55">
        <v>0</v>
      </c>
      <c r="F64" s="55">
        <v>0</v>
      </c>
      <c r="G64" s="55">
        <v>0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54">
        <v>0</v>
      </c>
      <c r="F65" s="54">
        <v>0</v>
      </c>
      <c r="G65" s="54">
        <v>0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55">
        <v>0</v>
      </c>
      <c r="F66" s="55">
        <v>0</v>
      </c>
      <c r="G66" s="55">
        <v>0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54">
        <v>85</v>
      </c>
      <c r="F67" s="54">
        <v>85</v>
      </c>
      <c r="G67" s="54">
        <v>85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8" t="s">
        <v>85</v>
      </c>
      <c r="F68" s="28" t="s">
        <v>85</v>
      </c>
      <c r="G68" s="28" t="s">
        <v>85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26" t="s">
        <v>85</v>
      </c>
      <c r="F69" s="26" t="s">
        <v>85</v>
      </c>
      <c r="G69" s="26" t="s">
        <v>85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8" t="s">
        <v>85</v>
      </c>
      <c r="F70" s="28" t="s">
        <v>85</v>
      </c>
      <c r="G70" s="28" t="s">
        <v>85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26" t="s">
        <v>85</v>
      </c>
      <c r="F71" s="26" t="s">
        <v>85</v>
      </c>
      <c r="G71" s="26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8" t="s">
        <v>85</v>
      </c>
      <c r="F72" s="28" t="s">
        <v>85</v>
      </c>
      <c r="G72" s="28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26" t="s">
        <v>85</v>
      </c>
      <c r="F73" s="26" t="s">
        <v>85</v>
      </c>
      <c r="G73" s="26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8" t="s">
        <v>85</v>
      </c>
      <c r="F74" s="28" t="s">
        <v>85</v>
      </c>
      <c r="G74" s="28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26" t="s">
        <v>85</v>
      </c>
      <c r="F75" s="26" t="s">
        <v>85</v>
      </c>
      <c r="G75" s="26" t="s">
        <v>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8" t="s">
        <v>85</v>
      </c>
      <c r="F76" s="28" t="s">
        <v>85</v>
      </c>
      <c r="G76" s="28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26" t="s">
        <v>85</v>
      </c>
      <c r="F77" s="26" t="s">
        <v>85</v>
      </c>
      <c r="G77" s="26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8" t="s">
        <v>85</v>
      </c>
      <c r="F78" s="28" t="s">
        <v>85</v>
      </c>
      <c r="G78" s="28" t="s">
        <v>85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26" t="s">
        <v>85</v>
      </c>
      <c r="F79" s="26" t="s">
        <v>85</v>
      </c>
      <c r="G79" s="26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8" t="s">
        <v>85</v>
      </c>
      <c r="F80" s="28" t="s">
        <v>85</v>
      </c>
      <c r="G80" s="28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26" t="s">
        <v>85</v>
      </c>
      <c r="F81" s="26" t="s">
        <v>85</v>
      </c>
      <c r="G81" s="26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8" t="s">
        <v>85</v>
      </c>
      <c r="F82" s="28" t="s">
        <v>85</v>
      </c>
      <c r="G82" s="28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26" t="s">
        <v>85</v>
      </c>
      <c r="F83" s="26" t="s">
        <v>85</v>
      </c>
      <c r="G83" s="26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8" t="s">
        <v>85</v>
      </c>
      <c r="F84" s="28" t="s">
        <v>85</v>
      </c>
      <c r="G84" s="28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26" t="s">
        <v>85</v>
      </c>
      <c r="F85" s="26" t="s">
        <v>85</v>
      </c>
      <c r="G85" s="26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8" t="s">
        <v>85</v>
      </c>
      <c r="F86" s="28" t="s">
        <v>85</v>
      </c>
      <c r="G86" s="28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26" t="s">
        <v>85</v>
      </c>
      <c r="F87" s="26" t="s">
        <v>85</v>
      </c>
      <c r="G87" s="26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8" t="s">
        <v>85</v>
      </c>
      <c r="F88" s="28" t="s">
        <v>85</v>
      </c>
      <c r="G88" s="28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26" t="s">
        <v>85</v>
      </c>
      <c r="F89" s="26" t="s">
        <v>85</v>
      </c>
      <c r="G89" s="26" t="s">
        <v>85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 t="s">
        <v>85</v>
      </c>
      <c r="F90" s="28" t="s">
        <v>85</v>
      </c>
      <c r="G90" s="28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 t="s">
        <v>85</v>
      </c>
      <c r="F91" s="26" t="s">
        <v>85</v>
      </c>
      <c r="G91" s="26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54">
        <v>5</v>
      </c>
      <c r="F93" s="54">
        <v>5</v>
      </c>
      <c r="G93" s="54">
        <v>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3" transitionEvaluation="1">
    <pageSetUpPr fitToPage="1"/>
  </sheetPr>
  <dimension ref="A1:AK97"/>
  <sheetViews>
    <sheetView showGridLines="0" view="pageBreakPreview" zoomScaleSheetLayoutView="100" zoomScalePageLayoutView="0" workbookViewId="0" topLeftCell="A1">
      <selection activeCell="A2" sqref="A2:B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12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98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70" t="s">
        <v>87</v>
      </c>
      <c r="F4" s="67"/>
      <c r="G4" s="70" t="s">
        <v>88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12502</v>
      </c>
      <c r="D13" s="1">
        <v>5364</v>
      </c>
      <c r="E13" s="26">
        <v>12502</v>
      </c>
      <c r="F13" s="26">
        <v>5364</v>
      </c>
      <c r="G13" s="26">
        <v>12502</v>
      </c>
      <c r="H13" s="26">
        <v>5364</v>
      </c>
      <c r="N13" s="21"/>
    </row>
    <row r="14" spans="1:23" ht="8.25" customHeight="1">
      <c r="A14" s="27" t="s">
        <v>16</v>
      </c>
      <c r="B14" s="22"/>
      <c r="C14" s="2">
        <v>3707</v>
      </c>
      <c r="D14" s="2" t="s">
        <v>85</v>
      </c>
      <c r="E14" s="28">
        <v>3707</v>
      </c>
      <c r="F14" s="28" t="s">
        <v>85</v>
      </c>
      <c r="G14" s="28">
        <v>3707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1" t="s">
        <v>85</v>
      </c>
      <c r="D15" s="1" t="s">
        <v>85</v>
      </c>
      <c r="E15" s="26" t="s">
        <v>85</v>
      </c>
      <c r="F15" s="26" t="s">
        <v>85</v>
      </c>
      <c r="G15" s="26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" t="s">
        <v>85</v>
      </c>
      <c r="D16" s="2" t="s">
        <v>85</v>
      </c>
      <c r="E16" s="28" t="s">
        <v>85</v>
      </c>
      <c r="F16" s="28" t="s">
        <v>85</v>
      </c>
      <c r="G16" s="28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1" t="s">
        <v>85</v>
      </c>
      <c r="D17" s="1" t="s">
        <v>85</v>
      </c>
      <c r="E17" s="26" t="s">
        <v>85</v>
      </c>
      <c r="F17" s="26" t="s">
        <v>85</v>
      </c>
      <c r="G17" s="26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" t="s">
        <v>85</v>
      </c>
      <c r="D18" s="2" t="s">
        <v>85</v>
      </c>
      <c r="E18" s="28" t="s">
        <v>85</v>
      </c>
      <c r="F18" s="28" t="s">
        <v>85</v>
      </c>
      <c r="G18" s="28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1" t="s">
        <v>85</v>
      </c>
      <c r="D19" s="1" t="s">
        <v>85</v>
      </c>
      <c r="E19" s="26" t="s">
        <v>85</v>
      </c>
      <c r="F19" s="26" t="s">
        <v>85</v>
      </c>
      <c r="G19" s="26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" t="s">
        <v>85</v>
      </c>
      <c r="D20" s="2" t="s">
        <v>85</v>
      </c>
      <c r="E20" s="28" t="s">
        <v>85</v>
      </c>
      <c r="F20" s="28" t="s">
        <v>85</v>
      </c>
      <c r="G20" s="28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1" t="s">
        <v>85</v>
      </c>
      <c r="D21" s="1" t="s">
        <v>85</v>
      </c>
      <c r="E21" s="26" t="s">
        <v>85</v>
      </c>
      <c r="F21" s="26" t="s">
        <v>85</v>
      </c>
      <c r="G21" s="26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" t="s">
        <v>85</v>
      </c>
      <c r="D22" s="2" t="s">
        <v>85</v>
      </c>
      <c r="E22" s="28" t="s">
        <v>85</v>
      </c>
      <c r="F22" s="28" t="s">
        <v>85</v>
      </c>
      <c r="G22" s="28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1" t="s">
        <v>85</v>
      </c>
      <c r="D23" s="1" t="s">
        <v>85</v>
      </c>
      <c r="E23" s="26" t="s">
        <v>85</v>
      </c>
      <c r="F23" s="26" t="s">
        <v>85</v>
      </c>
      <c r="G23" s="26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">
        <v>8795</v>
      </c>
      <c r="D24" s="2">
        <v>5364</v>
      </c>
      <c r="E24" s="28">
        <v>8795</v>
      </c>
      <c r="F24" s="28">
        <v>5364</v>
      </c>
      <c r="G24" s="28">
        <v>8795</v>
      </c>
      <c r="H24" s="28">
        <v>5364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45" t="s">
        <v>87</v>
      </c>
      <c r="G53" s="45" t="s">
        <v>88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9469</v>
      </c>
      <c r="F57" s="26">
        <v>9469</v>
      </c>
      <c r="G57" s="26">
        <v>9469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3642</v>
      </c>
      <c r="F58" s="28">
        <v>3642</v>
      </c>
      <c r="G58" s="28">
        <v>3642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 t="s">
        <v>85</v>
      </c>
      <c r="F59" s="26" t="s">
        <v>85</v>
      </c>
      <c r="G59" s="26" t="s">
        <v>85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 t="s">
        <v>85</v>
      </c>
      <c r="F60" s="28" t="s">
        <v>85</v>
      </c>
      <c r="G60" s="28" t="s">
        <v>85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 t="s">
        <v>85</v>
      </c>
      <c r="F61" s="26" t="s">
        <v>85</v>
      </c>
      <c r="G61" s="26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8" t="s">
        <v>85</v>
      </c>
      <c r="G62" s="28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26" t="s">
        <v>85</v>
      </c>
      <c r="G63" s="26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 t="s">
        <v>85</v>
      </c>
      <c r="F64" s="28" t="s">
        <v>85</v>
      </c>
      <c r="G64" s="28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 t="s">
        <v>85</v>
      </c>
      <c r="F65" s="26" t="s">
        <v>85</v>
      </c>
      <c r="G65" s="26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 t="s">
        <v>85</v>
      </c>
      <c r="F66" s="28" t="s">
        <v>85</v>
      </c>
      <c r="G66" s="28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5827</v>
      </c>
      <c r="F67" s="26">
        <v>5827</v>
      </c>
      <c r="G67" s="26">
        <v>5827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8" t="s">
        <v>85</v>
      </c>
      <c r="F68" s="28" t="s">
        <v>85</v>
      </c>
      <c r="G68" s="28" t="s">
        <v>85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26" t="s">
        <v>85</v>
      </c>
      <c r="F69" s="26" t="s">
        <v>85</v>
      </c>
      <c r="G69" s="26" t="s">
        <v>85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8" t="s">
        <v>85</v>
      </c>
      <c r="F70" s="28" t="s">
        <v>85</v>
      </c>
      <c r="G70" s="28" t="s">
        <v>85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26" t="s">
        <v>85</v>
      </c>
      <c r="F71" s="26" t="s">
        <v>85</v>
      </c>
      <c r="G71" s="26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8" t="s">
        <v>85</v>
      </c>
      <c r="F72" s="28" t="s">
        <v>85</v>
      </c>
      <c r="G72" s="28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26" t="s">
        <v>85</v>
      </c>
      <c r="F73" s="26" t="s">
        <v>85</v>
      </c>
      <c r="G73" s="26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8" t="s">
        <v>85</v>
      </c>
      <c r="F74" s="28" t="s">
        <v>85</v>
      </c>
      <c r="G74" s="28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26" t="s">
        <v>85</v>
      </c>
      <c r="F75" s="26" t="s">
        <v>85</v>
      </c>
      <c r="G75" s="26" t="s">
        <v>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8" t="s">
        <v>85</v>
      </c>
      <c r="F76" s="28" t="s">
        <v>85</v>
      </c>
      <c r="G76" s="28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26" t="s">
        <v>85</v>
      </c>
      <c r="F77" s="26" t="s">
        <v>85</v>
      </c>
      <c r="G77" s="26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8" t="s">
        <v>85</v>
      </c>
      <c r="F78" s="28" t="s">
        <v>85</v>
      </c>
      <c r="G78" s="28" t="s">
        <v>85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26" t="s">
        <v>85</v>
      </c>
      <c r="F79" s="26" t="s">
        <v>85</v>
      </c>
      <c r="G79" s="26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8" t="s">
        <v>85</v>
      </c>
      <c r="F80" s="28" t="s">
        <v>85</v>
      </c>
      <c r="G80" s="28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26" t="s">
        <v>85</v>
      </c>
      <c r="F81" s="26" t="s">
        <v>85</v>
      </c>
      <c r="G81" s="26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8" t="s">
        <v>85</v>
      </c>
      <c r="F82" s="28" t="s">
        <v>85</v>
      </c>
      <c r="G82" s="28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26" t="s">
        <v>85</v>
      </c>
      <c r="F83" s="26" t="s">
        <v>85</v>
      </c>
      <c r="G83" s="26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8" t="s">
        <v>85</v>
      </c>
      <c r="F84" s="28" t="s">
        <v>85</v>
      </c>
      <c r="G84" s="28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26" t="s">
        <v>85</v>
      </c>
      <c r="F85" s="26" t="s">
        <v>85</v>
      </c>
      <c r="G85" s="26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8" t="s">
        <v>85</v>
      </c>
      <c r="F86" s="28" t="s">
        <v>85</v>
      </c>
      <c r="G86" s="28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26" t="s">
        <v>85</v>
      </c>
      <c r="F87" s="26" t="s">
        <v>85</v>
      </c>
      <c r="G87" s="26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8" t="s">
        <v>85</v>
      </c>
      <c r="F88" s="28" t="s">
        <v>85</v>
      </c>
      <c r="G88" s="28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26" t="s">
        <v>85</v>
      </c>
      <c r="F89" s="26" t="s">
        <v>85</v>
      </c>
      <c r="G89" s="26" t="s">
        <v>85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 t="s">
        <v>85</v>
      </c>
      <c r="F90" s="28" t="s">
        <v>85</v>
      </c>
      <c r="G90" s="28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 t="s">
        <v>85</v>
      </c>
      <c r="F91" s="26" t="s">
        <v>85</v>
      </c>
      <c r="G91" s="26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  <row r="95" ht="12">
      <c r="A95" s="22" t="s">
        <v>89</v>
      </c>
    </row>
    <row r="96" ht="12">
      <c r="A96" s="27" t="s">
        <v>114</v>
      </c>
    </row>
    <row r="97" ht="12">
      <c r="A97" s="27" t="s">
        <v>116</v>
      </c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 transitionEvaluation="1">
    <pageSetUpPr fitToPage="1"/>
  </sheetPr>
  <dimension ref="A1:AK94"/>
  <sheetViews>
    <sheetView showGridLines="0" view="pageBreakPreview" zoomScaleSheetLayoutView="100" zoomScalePageLayoutView="0" workbookViewId="0" topLeftCell="A1">
      <selection activeCell="H2" sqref="H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13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99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2230</v>
      </c>
      <c r="D13" s="1" t="s">
        <v>85</v>
      </c>
      <c r="E13" s="1">
        <v>2005</v>
      </c>
      <c r="F13" s="1" t="s">
        <v>85</v>
      </c>
      <c r="G13" s="1">
        <v>2015</v>
      </c>
      <c r="H13" s="1" t="s">
        <v>85</v>
      </c>
      <c r="N13" s="21"/>
    </row>
    <row r="14" spans="1:23" ht="8.25" customHeight="1">
      <c r="A14" s="27" t="s">
        <v>16</v>
      </c>
      <c r="B14" s="22"/>
      <c r="C14" s="28" t="s">
        <v>85</v>
      </c>
      <c r="D14" s="28" t="s">
        <v>85</v>
      </c>
      <c r="E14" s="28" t="s">
        <v>85</v>
      </c>
      <c r="F14" s="28" t="s">
        <v>85</v>
      </c>
      <c r="G14" s="28" t="s">
        <v>85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26" t="s">
        <v>85</v>
      </c>
      <c r="D15" s="26" t="s">
        <v>85</v>
      </c>
      <c r="E15" s="26" t="s">
        <v>85</v>
      </c>
      <c r="F15" s="26" t="s">
        <v>85</v>
      </c>
      <c r="G15" s="26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8" t="s">
        <v>85</v>
      </c>
      <c r="D16" s="28" t="s">
        <v>85</v>
      </c>
      <c r="E16" s="28" t="s">
        <v>85</v>
      </c>
      <c r="F16" s="28" t="s">
        <v>85</v>
      </c>
      <c r="G16" s="28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26" t="s">
        <v>85</v>
      </c>
      <c r="D17" s="26" t="s">
        <v>85</v>
      </c>
      <c r="E17" s="26" t="s">
        <v>85</v>
      </c>
      <c r="F17" s="26" t="s">
        <v>85</v>
      </c>
      <c r="G17" s="26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8" t="s">
        <v>85</v>
      </c>
      <c r="D18" s="28" t="s">
        <v>85</v>
      </c>
      <c r="E18" s="28" t="s">
        <v>85</v>
      </c>
      <c r="F18" s="28" t="s">
        <v>85</v>
      </c>
      <c r="G18" s="28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26" t="s">
        <v>85</v>
      </c>
      <c r="D19" s="26" t="s">
        <v>85</v>
      </c>
      <c r="E19" s="26" t="s">
        <v>85</v>
      </c>
      <c r="F19" s="26" t="s">
        <v>85</v>
      </c>
      <c r="G19" s="26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8" t="s">
        <v>85</v>
      </c>
      <c r="D20" s="28" t="s">
        <v>85</v>
      </c>
      <c r="E20" s="28" t="s">
        <v>85</v>
      </c>
      <c r="F20" s="28" t="s">
        <v>85</v>
      </c>
      <c r="G20" s="28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26" t="s">
        <v>85</v>
      </c>
      <c r="D21" s="26" t="s">
        <v>85</v>
      </c>
      <c r="E21" s="26" t="s">
        <v>85</v>
      </c>
      <c r="F21" s="26" t="s">
        <v>85</v>
      </c>
      <c r="G21" s="26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8" t="s">
        <v>85</v>
      </c>
      <c r="D22" s="28" t="s">
        <v>85</v>
      </c>
      <c r="E22" s="28" t="s">
        <v>85</v>
      </c>
      <c r="F22" s="28" t="s">
        <v>85</v>
      </c>
      <c r="G22" s="28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26" t="s">
        <v>85</v>
      </c>
      <c r="D23" s="26" t="s">
        <v>85</v>
      </c>
      <c r="E23" s="26" t="s">
        <v>85</v>
      </c>
      <c r="F23" s="26" t="s">
        <v>85</v>
      </c>
      <c r="G23" s="26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8" t="s">
        <v>85</v>
      </c>
      <c r="D24" s="28" t="s">
        <v>85</v>
      </c>
      <c r="E24" s="28" t="s">
        <v>85</v>
      </c>
      <c r="F24" s="28" t="s">
        <v>85</v>
      </c>
      <c r="G24" s="28" t="s">
        <v>85</v>
      </c>
      <c r="H24" s="28" t="s">
        <v>85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8465</v>
      </c>
      <c r="F57" s="1">
        <v>8303</v>
      </c>
      <c r="G57" s="1">
        <v>8661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1505</v>
      </c>
      <c r="F58" s="2">
        <v>970</v>
      </c>
      <c r="G58" s="2">
        <v>970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 t="s">
        <v>85</v>
      </c>
      <c r="F59" s="1" t="s">
        <v>85</v>
      </c>
      <c r="G59" s="1" t="s">
        <v>85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 t="s">
        <v>85</v>
      </c>
      <c r="F60" s="2" t="s">
        <v>85</v>
      </c>
      <c r="G60" s="2" t="s">
        <v>85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 t="s">
        <v>85</v>
      </c>
      <c r="F61" s="1" t="s">
        <v>85</v>
      </c>
      <c r="G61" s="1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" t="s">
        <v>85</v>
      </c>
      <c r="G62" s="2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1" t="s">
        <v>85</v>
      </c>
      <c r="G63" s="1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 t="s">
        <v>85</v>
      </c>
      <c r="F64" s="2" t="s">
        <v>85</v>
      </c>
      <c r="G64" s="2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 t="s">
        <v>85</v>
      </c>
      <c r="F65" s="1" t="s">
        <v>85</v>
      </c>
      <c r="G65" s="1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 t="s">
        <v>85</v>
      </c>
      <c r="F66" s="2" t="s">
        <v>85</v>
      </c>
      <c r="G66" s="2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6960</v>
      </c>
      <c r="F67" s="1">
        <v>7333</v>
      </c>
      <c r="G67" s="1">
        <v>7691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900</v>
      </c>
      <c r="F68" s="2">
        <v>1005</v>
      </c>
      <c r="G68" s="2">
        <v>1063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5610</v>
      </c>
      <c r="F69" s="1">
        <v>5878</v>
      </c>
      <c r="G69" s="1">
        <v>6178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 t="s">
        <v>85</v>
      </c>
      <c r="F70" s="2" t="s">
        <v>85</v>
      </c>
      <c r="G70" s="2" t="s">
        <v>85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 t="s">
        <v>85</v>
      </c>
      <c r="F71" s="1" t="s">
        <v>85</v>
      </c>
      <c r="G71" s="1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 t="s">
        <v>85</v>
      </c>
      <c r="F72" s="2" t="s">
        <v>85</v>
      </c>
      <c r="G72" s="2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 t="s">
        <v>85</v>
      </c>
      <c r="F73" s="1" t="s">
        <v>85</v>
      </c>
      <c r="G73" s="1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 t="s">
        <v>85</v>
      </c>
      <c r="F74" s="2" t="s">
        <v>85</v>
      </c>
      <c r="G74" s="2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 t="s">
        <v>85</v>
      </c>
      <c r="F75" s="1" t="s">
        <v>85</v>
      </c>
      <c r="G75" s="1" t="s">
        <v>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 t="s">
        <v>85</v>
      </c>
      <c r="F76" s="2" t="s">
        <v>85</v>
      </c>
      <c r="G76" s="2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 t="s">
        <v>85</v>
      </c>
      <c r="F77" s="1" t="s">
        <v>85</v>
      </c>
      <c r="G77" s="1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 t="s">
        <v>85</v>
      </c>
      <c r="F78" s="2" t="s">
        <v>85</v>
      </c>
      <c r="G78" s="2" t="s">
        <v>85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 t="s">
        <v>85</v>
      </c>
      <c r="F79" s="1" t="s">
        <v>85</v>
      </c>
      <c r="G79" s="1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 t="s">
        <v>85</v>
      </c>
      <c r="F80" s="2" t="s">
        <v>85</v>
      </c>
      <c r="G80" s="2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 t="s">
        <v>85</v>
      </c>
      <c r="F81" s="1" t="s">
        <v>85</v>
      </c>
      <c r="G81" s="1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 t="s">
        <v>85</v>
      </c>
      <c r="F82" s="2" t="s">
        <v>85</v>
      </c>
      <c r="G82" s="2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 t="s">
        <v>85</v>
      </c>
      <c r="F83" s="1" t="s">
        <v>85</v>
      </c>
      <c r="G83" s="1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 t="s">
        <v>85</v>
      </c>
      <c r="F84" s="2" t="s">
        <v>85</v>
      </c>
      <c r="G84" s="2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 t="s">
        <v>85</v>
      </c>
      <c r="F85" s="1" t="s">
        <v>85</v>
      </c>
      <c r="G85" s="1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 t="s">
        <v>85</v>
      </c>
      <c r="F86" s="2" t="s">
        <v>85</v>
      </c>
      <c r="G86" s="2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 t="s">
        <v>85</v>
      </c>
      <c r="F87" s="1" t="s">
        <v>85</v>
      </c>
      <c r="G87" s="1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 t="s">
        <v>85</v>
      </c>
      <c r="F88" s="2" t="s">
        <v>85</v>
      </c>
      <c r="G88" s="2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450</v>
      </c>
      <c r="F89" s="1">
        <v>450</v>
      </c>
      <c r="G89" s="1">
        <v>450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 t="s">
        <v>85</v>
      </c>
      <c r="F90" s="2" t="s">
        <v>85</v>
      </c>
      <c r="G90" s="2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 t="s">
        <v>85</v>
      </c>
      <c r="F91" s="1" t="s">
        <v>85</v>
      </c>
      <c r="G91" s="1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0" transitionEvaluation="1">
    <pageSetUpPr fitToPage="1"/>
  </sheetPr>
  <dimension ref="A1:AK94"/>
  <sheetViews>
    <sheetView showGridLines="0" view="pageBreakPreview" zoomScaleSheetLayoutView="100" zoomScalePageLayoutView="0" workbookViewId="0" topLeftCell="A1">
      <selection activeCell="A2" sqref="A2:B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14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95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8" ht="8.25" customHeight="1">
      <c r="A13" s="24" t="s">
        <v>7</v>
      </c>
      <c r="B13" s="25"/>
      <c r="C13" s="1">
        <v>2556</v>
      </c>
      <c r="D13" s="1" t="s">
        <v>85</v>
      </c>
      <c r="E13" s="1">
        <v>2688</v>
      </c>
      <c r="F13" s="1" t="s">
        <v>85</v>
      </c>
      <c r="G13" s="1">
        <v>2728</v>
      </c>
      <c r="H13" s="1" t="s">
        <v>85</v>
      </c>
    </row>
    <row r="14" spans="1:23" ht="8.25" customHeight="1">
      <c r="A14" s="27" t="s">
        <v>16</v>
      </c>
      <c r="B14" s="22"/>
      <c r="C14" s="2">
        <v>951</v>
      </c>
      <c r="D14" s="2">
        <v>0</v>
      </c>
      <c r="E14" s="2">
        <v>971</v>
      </c>
      <c r="F14" s="2">
        <v>0</v>
      </c>
      <c r="G14" s="2">
        <v>1001</v>
      </c>
      <c r="H14" s="2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1" t="s">
        <v>85</v>
      </c>
      <c r="D15" s="1" t="s">
        <v>85</v>
      </c>
      <c r="E15" s="1" t="s">
        <v>85</v>
      </c>
      <c r="F15" s="1" t="s">
        <v>85</v>
      </c>
      <c r="G15" s="1" t="s">
        <v>85</v>
      </c>
      <c r="H15" s="1" t="s">
        <v>85</v>
      </c>
      <c r="N15" s="21"/>
    </row>
    <row r="16" spans="1:14" ht="8.25" customHeight="1">
      <c r="A16" s="27" t="s">
        <v>58</v>
      </c>
      <c r="B16" s="22"/>
      <c r="C16" s="2" t="s">
        <v>85</v>
      </c>
      <c r="D16" s="2" t="s">
        <v>85</v>
      </c>
      <c r="E16" s="2" t="s">
        <v>85</v>
      </c>
      <c r="F16" s="2" t="s">
        <v>85</v>
      </c>
      <c r="G16" s="2" t="s">
        <v>85</v>
      </c>
      <c r="H16" s="2" t="s">
        <v>85</v>
      </c>
      <c r="N16" s="21"/>
    </row>
    <row r="17" spans="1:14" ht="8.25" customHeight="1">
      <c r="A17" s="24" t="s">
        <v>18</v>
      </c>
      <c r="B17" s="25"/>
      <c r="C17" s="1" t="s">
        <v>85</v>
      </c>
      <c r="D17" s="1" t="s">
        <v>85</v>
      </c>
      <c r="E17" s="1" t="s">
        <v>85</v>
      </c>
      <c r="F17" s="1" t="s">
        <v>85</v>
      </c>
      <c r="G17" s="1" t="s">
        <v>85</v>
      </c>
      <c r="H17" s="1" t="s">
        <v>85</v>
      </c>
      <c r="N17" s="21"/>
    </row>
    <row r="18" spans="1:14" ht="8.25" customHeight="1">
      <c r="A18" s="27" t="s">
        <v>19</v>
      </c>
      <c r="B18" s="22"/>
      <c r="C18" s="2" t="s">
        <v>85</v>
      </c>
      <c r="D18" s="2" t="s">
        <v>85</v>
      </c>
      <c r="E18" s="2" t="s">
        <v>85</v>
      </c>
      <c r="F18" s="2" t="s">
        <v>85</v>
      </c>
      <c r="G18" s="2" t="s">
        <v>85</v>
      </c>
      <c r="H18" s="2" t="s">
        <v>85</v>
      </c>
      <c r="N18" s="21"/>
    </row>
    <row r="19" spans="1:14" ht="8.25" customHeight="1">
      <c r="A19" s="24" t="s">
        <v>20</v>
      </c>
      <c r="B19" s="25"/>
      <c r="C19" s="1" t="s">
        <v>85</v>
      </c>
      <c r="D19" s="1" t="s">
        <v>85</v>
      </c>
      <c r="E19" s="1" t="s">
        <v>85</v>
      </c>
      <c r="F19" s="1" t="s">
        <v>85</v>
      </c>
      <c r="G19" s="1" t="s">
        <v>85</v>
      </c>
      <c r="H19" s="1" t="s">
        <v>85</v>
      </c>
      <c r="N19" s="21"/>
    </row>
    <row r="20" spans="1:14" ht="8.25" customHeight="1">
      <c r="A20" s="27" t="s">
        <v>21</v>
      </c>
      <c r="B20" s="22"/>
      <c r="C20" s="2" t="s">
        <v>85</v>
      </c>
      <c r="D20" s="2" t="s">
        <v>85</v>
      </c>
      <c r="E20" s="2" t="s">
        <v>85</v>
      </c>
      <c r="F20" s="2" t="s">
        <v>85</v>
      </c>
      <c r="G20" s="2" t="s">
        <v>85</v>
      </c>
      <c r="H20" s="2" t="s">
        <v>85</v>
      </c>
      <c r="N20" s="21"/>
    </row>
    <row r="21" spans="1:14" ht="8.25" customHeight="1">
      <c r="A21" s="24" t="s">
        <v>22</v>
      </c>
      <c r="B21" s="25"/>
      <c r="C21" s="1" t="s">
        <v>85</v>
      </c>
      <c r="D21" s="1" t="s">
        <v>85</v>
      </c>
      <c r="E21" s="1" t="s">
        <v>85</v>
      </c>
      <c r="F21" s="1" t="s">
        <v>85</v>
      </c>
      <c r="G21" s="1" t="s">
        <v>85</v>
      </c>
      <c r="H21" s="1" t="s">
        <v>85</v>
      </c>
      <c r="N21" s="21"/>
    </row>
    <row r="22" spans="1:14" ht="8.25" customHeight="1">
      <c r="A22" s="27" t="s">
        <v>23</v>
      </c>
      <c r="B22" s="22"/>
      <c r="C22" s="2" t="s">
        <v>85</v>
      </c>
      <c r="D22" s="2" t="s">
        <v>85</v>
      </c>
      <c r="E22" s="2" t="s">
        <v>85</v>
      </c>
      <c r="F22" s="2" t="s">
        <v>85</v>
      </c>
      <c r="G22" s="2" t="s">
        <v>85</v>
      </c>
      <c r="H22" s="2" t="s">
        <v>85</v>
      </c>
      <c r="N22" s="21"/>
    </row>
    <row r="23" spans="1:14" ht="8.25" customHeight="1">
      <c r="A23" s="24" t="s">
        <v>24</v>
      </c>
      <c r="B23" s="25"/>
      <c r="C23" s="1" t="s">
        <v>85</v>
      </c>
      <c r="D23" s="1" t="s">
        <v>85</v>
      </c>
      <c r="E23" s="1" t="s">
        <v>85</v>
      </c>
      <c r="F23" s="1" t="s">
        <v>85</v>
      </c>
      <c r="G23" s="1" t="s">
        <v>85</v>
      </c>
      <c r="H23" s="1" t="s">
        <v>85</v>
      </c>
      <c r="N23" s="21"/>
    </row>
    <row r="24" spans="1:14" ht="8.25" customHeight="1">
      <c r="A24" s="27" t="s">
        <v>65</v>
      </c>
      <c r="B24" s="22"/>
      <c r="C24" s="2">
        <v>1605</v>
      </c>
      <c r="D24" s="2" t="s">
        <v>85</v>
      </c>
      <c r="E24" s="2">
        <v>1717</v>
      </c>
      <c r="F24" s="2" t="s">
        <v>85</v>
      </c>
      <c r="G24" s="2">
        <v>1727</v>
      </c>
      <c r="H24" s="2" t="s">
        <v>85</v>
      </c>
      <c r="N24" s="21"/>
    </row>
    <row r="25" spans="1:14" ht="8.25" customHeight="1">
      <c r="A25" s="24" t="s">
        <v>72</v>
      </c>
      <c r="B25" s="25"/>
      <c r="C25" s="37" t="s">
        <v>85</v>
      </c>
      <c r="D25" s="37" t="s">
        <v>85</v>
      </c>
      <c r="E25" s="37" t="s">
        <v>85</v>
      </c>
      <c r="F25" s="37" t="s">
        <v>85</v>
      </c>
      <c r="G25" s="37" t="s">
        <v>85</v>
      </c>
      <c r="H25" s="37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24003</v>
      </c>
      <c r="F57" s="1">
        <v>24033</v>
      </c>
      <c r="G57" s="1">
        <v>24525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7190</v>
      </c>
      <c r="F58" s="2">
        <v>7144</v>
      </c>
      <c r="G58" s="2">
        <v>7063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0</v>
      </c>
      <c r="F59" s="1">
        <v>0</v>
      </c>
      <c r="G59" s="1">
        <v>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7190</v>
      </c>
      <c r="F60" s="2">
        <v>7144</v>
      </c>
      <c r="G60" s="2">
        <v>7063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>
        <v>2539</v>
      </c>
      <c r="F61" s="1">
        <v>2531</v>
      </c>
      <c r="G61" s="1">
        <v>2499</v>
      </c>
      <c r="H61" s="28"/>
      <c r="I61" s="28"/>
      <c r="J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" t="s">
        <v>85</v>
      </c>
      <c r="G62" s="2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1" t="s">
        <v>85</v>
      </c>
      <c r="G63" s="1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>
        <v>4651</v>
      </c>
      <c r="F64" s="2">
        <v>4613</v>
      </c>
      <c r="G64" s="2">
        <v>4564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>
        <v>3163</v>
      </c>
      <c r="F65" s="1">
        <v>3111</v>
      </c>
      <c r="G65" s="1">
        <v>3059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>
        <v>1488</v>
      </c>
      <c r="F66" s="2">
        <v>1502</v>
      </c>
      <c r="G66" s="2">
        <v>1505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16813</v>
      </c>
      <c r="F67" s="1">
        <v>16889</v>
      </c>
      <c r="G67" s="1">
        <v>17462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1603</v>
      </c>
      <c r="F68" s="2">
        <v>1591</v>
      </c>
      <c r="G68" s="2">
        <v>1608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13610</v>
      </c>
      <c r="F69" s="1">
        <v>13645</v>
      </c>
      <c r="G69" s="1">
        <v>14195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6215</v>
      </c>
      <c r="F70" s="2">
        <v>6207</v>
      </c>
      <c r="G70" s="2">
        <v>6322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>
        <v>689</v>
      </c>
      <c r="F71" s="1">
        <v>716</v>
      </c>
      <c r="G71" s="1">
        <v>736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>
        <v>689</v>
      </c>
      <c r="F72" s="2">
        <v>716</v>
      </c>
      <c r="G72" s="2">
        <v>736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>
        <v>0</v>
      </c>
      <c r="F73" s="1">
        <v>0</v>
      </c>
      <c r="G73" s="1">
        <v>0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>
        <v>5526</v>
      </c>
      <c r="F74" s="2">
        <v>5491</v>
      </c>
      <c r="G74" s="2">
        <v>5586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3999</v>
      </c>
      <c r="F75" s="1">
        <v>4139</v>
      </c>
      <c r="G75" s="1">
        <v>4426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>
        <v>0</v>
      </c>
      <c r="F76" s="2">
        <v>0</v>
      </c>
      <c r="G76" s="2">
        <v>0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>
        <v>3999</v>
      </c>
      <c r="F77" s="1">
        <v>4139</v>
      </c>
      <c r="G77" s="1">
        <v>4426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0</v>
      </c>
      <c r="F78" s="2">
        <v>0</v>
      </c>
      <c r="G78" s="2">
        <v>0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>
        <v>0</v>
      </c>
      <c r="F79" s="1">
        <v>0</v>
      </c>
      <c r="G79" s="1">
        <v>0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>
        <v>0</v>
      </c>
      <c r="F80" s="2">
        <v>0</v>
      </c>
      <c r="G80" s="2">
        <v>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1631</v>
      </c>
      <c r="F81" s="1">
        <v>1605</v>
      </c>
      <c r="G81" s="1">
        <v>1742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>
        <v>0</v>
      </c>
      <c r="F82" s="2">
        <v>0</v>
      </c>
      <c r="G82" s="2">
        <v>0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>
        <v>0</v>
      </c>
      <c r="F83" s="1">
        <v>0</v>
      </c>
      <c r="G83" s="1">
        <v>0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>
        <v>0</v>
      </c>
      <c r="F84" s="2">
        <v>0</v>
      </c>
      <c r="G84" s="2">
        <v>0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>
        <v>1631</v>
      </c>
      <c r="F85" s="1">
        <v>1605</v>
      </c>
      <c r="G85" s="1">
        <v>1742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>
        <v>1765</v>
      </c>
      <c r="F86" s="2">
        <v>1694</v>
      </c>
      <c r="G86" s="2">
        <v>1705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>
        <v>614</v>
      </c>
      <c r="F87" s="1">
        <v>577</v>
      </c>
      <c r="G87" s="1">
        <v>547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>
        <v>1151</v>
      </c>
      <c r="F88" s="2">
        <v>1117</v>
      </c>
      <c r="G88" s="2">
        <v>1158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1600</v>
      </c>
      <c r="F89" s="1">
        <v>1653</v>
      </c>
      <c r="G89" s="1">
        <v>1659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>
        <v>899</v>
      </c>
      <c r="F90" s="2">
        <v>913</v>
      </c>
      <c r="G90" s="2">
        <v>915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>
        <v>701</v>
      </c>
      <c r="F91" s="1">
        <v>740</v>
      </c>
      <c r="G91" s="1">
        <v>744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" t="s">
        <v>12</v>
      </c>
      <c r="F92" s="3" t="s">
        <v>12</v>
      </c>
      <c r="G92" s="3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1">
        <v>17038</v>
      </c>
      <c r="F93" s="1">
        <v>18533</v>
      </c>
      <c r="G93" s="1">
        <v>19177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 transitionEvaluation="1">
    <pageSetUpPr fitToPage="1"/>
  </sheetPr>
  <dimension ref="A1:AK94"/>
  <sheetViews>
    <sheetView showGridLines="0" view="pageBreakPreview" zoomScaleSheetLayoutView="100" zoomScalePageLayoutView="0" workbookViewId="0" topLeftCell="A1">
      <selection activeCell="H2" sqref="H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15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101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26" t="s">
        <v>85</v>
      </c>
      <c r="D13" s="26" t="s">
        <v>85</v>
      </c>
      <c r="E13" s="26" t="s">
        <v>85</v>
      </c>
      <c r="F13" s="26" t="s">
        <v>85</v>
      </c>
      <c r="G13" s="26" t="s">
        <v>85</v>
      </c>
      <c r="H13" s="26" t="s">
        <v>85</v>
      </c>
      <c r="N13" s="21"/>
    </row>
    <row r="14" spans="1:23" ht="8.25" customHeight="1">
      <c r="A14" s="27" t="s">
        <v>16</v>
      </c>
      <c r="B14" s="22"/>
      <c r="C14" s="28" t="s">
        <v>85</v>
      </c>
      <c r="D14" s="28" t="s">
        <v>85</v>
      </c>
      <c r="E14" s="28" t="s">
        <v>85</v>
      </c>
      <c r="F14" s="28" t="s">
        <v>85</v>
      </c>
      <c r="G14" s="28" t="s">
        <v>85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26" t="s">
        <v>85</v>
      </c>
      <c r="D15" s="26" t="s">
        <v>85</v>
      </c>
      <c r="E15" s="26" t="s">
        <v>85</v>
      </c>
      <c r="F15" s="26" t="s">
        <v>85</v>
      </c>
      <c r="G15" s="26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8" t="s">
        <v>85</v>
      </c>
      <c r="D16" s="28" t="s">
        <v>85</v>
      </c>
      <c r="E16" s="28" t="s">
        <v>85</v>
      </c>
      <c r="F16" s="28" t="s">
        <v>85</v>
      </c>
      <c r="G16" s="28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26" t="s">
        <v>85</v>
      </c>
      <c r="D17" s="26" t="s">
        <v>85</v>
      </c>
      <c r="E17" s="26" t="s">
        <v>85</v>
      </c>
      <c r="F17" s="26" t="s">
        <v>85</v>
      </c>
      <c r="G17" s="26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8" t="s">
        <v>85</v>
      </c>
      <c r="D18" s="28" t="s">
        <v>85</v>
      </c>
      <c r="E18" s="28" t="s">
        <v>85</v>
      </c>
      <c r="F18" s="28" t="s">
        <v>85</v>
      </c>
      <c r="G18" s="28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26" t="s">
        <v>85</v>
      </c>
      <c r="D19" s="26" t="s">
        <v>85</v>
      </c>
      <c r="E19" s="26" t="s">
        <v>85</v>
      </c>
      <c r="F19" s="26" t="s">
        <v>85</v>
      </c>
      <c r="G19" s="26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8" t="s">
        <v>85</v>
      </c>
      <c r="D20" s="28" t="s">
        <v>85</v>
      </c>
      <c r="E20" s="28" t="s">
        <v>85</v>
      </c>
      <c r="F20" s="28" t="s">
        <v>85</v>
      </c>
      <c r="G20" s="28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26" t="s">
        <v>85</v>
      </c>
      <c r="D21" s="26" t="s">
        <v>85</v>
      </c>
      <c r="E21" s="26" t="s">
        <v>85</v>
      </c>
      <c r="F21" s="26" t="s">
        <v>85</v>
      </c>
      <c r="G21" s="26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8" t="s">
        <v>85</v>
      </c>
      <c r="D22" s="28" t="s">
        <v>85</v>
      </c>
      <c r="E22" s="28" t="s">
        <v>85</v>
      </c>
      <c r="F22" s="28" t="s">
        <v>85</v>
      </c>
      <c r="G22" s="28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26" t="s">
        <v>85</v>
      </c>
      <c r="D23" s="26" t="s">
        <v>85</v>
      </c>
      <c r="E23" s="26" t="s">
        <v>85</v>
      </c>
      <c r="F23" s="26" t="s">
        <v>85</v>
      </c>
      <c r="G23" s="26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8" t="s">
        <v>85</v>
      </c>
      <c r="D24" s="28" t="s">
        <v>85</v>
      </c>
      <c r="E24" s="28" t="s">
        <v>85</v>
      </c>
      <c r="F24" s="28" t="s">
        <v>85</v>
      </c>
      <c r="G24" s="28" t="s">
        <v>85</v>
      </c>
      <c r="H24" s="28" t="s">
        <v>85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 t="s">
        <v>85</v>
      </c>
      <c r="D45" s="2" t="s">
        <v>85</v>
      </c>
      <c r="E45" s="2" t="s">
        <v>85</v>
      </c>
      <c r="F45" s="2" t="s">
        <v>85</v>
      </c>
      <c r="G45" s="2" t="s">
        <v>85</v>
      </c>
      <c r="H45" s="2" t="s">
        <v>85</v>
      </c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54">
        <v>947</v>
      </c>
      <c r="F57" s="54">
        <v>952</v>
      </c>
      <c r="G57" s="54">
        <v>972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55">
        <v>0</v>
      </c>
      <c r="F58" s="55">
        <v>0</v>
      </c>
      <c r="G58" s="55">
        <v>0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54">
        <v>0</v>
      </c>
      <c r="F59" s="54">
        <v>0</v>
      </c>
      <c r="G59" s="54">
        <v>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55">
        <v>0</v>
      </c>
      <c r="F60" s="55">
        <v>0</v>
      </c>
      <c r="G60" s="55">
        <v>0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54">
        <v>0</v>
      </c>
      <c r="F61" s="54">
        <v>0</v>
      </c>
      <c r="G61" s="54">
        <v>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55">
        <v>0</v>
      </c>
      <c r="F62" s="55">
        <v>0</v>
      </c>
      <c r="G62" s="55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54">
        <v>0</v>
      </c>
      <c r="F63" s="54">
        <v>0</v>
      </c>
      <c r="G63" s="54">
        <v>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55">
        <v>0</v>
      </c>
      <c r="F64" s="55">
        <v>0</v>
      </c>
      <c r="G64" s="55">
        <v>0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54">
        <v>0</v>
      </c>
      <c r="F65" s="54">
        <v>0</v>
      </c>
      <c r="G65" s="54">
        <v>0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55">
        <v>0</v>
      </c>
      <c r="F66" s="55">
        <v>0</v>
      </c>
      <c r="G66" s="55">
        <v>0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54">
        <v>947</v>
      </c>
      <c r="F67" s="54">
        <v>952</v>
      </c>
      <c r="G67" s="54">
        <v>972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55">
        <v>146</v>
      </c>
      <c r="F68" s="55">
        <v>146</v>
      </c>
      <c r="G68" s="55">
        <v>166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54">
        <v>700</v>
      </c>
      <c r="F69" s="54">
        <v>705</v>
      </c>
      <c r="G69" s="54">
        <v>705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55">
        <v>250</v>
      </c>
      <c r="F70" s="55">
        <v>255</v>
      </c>
      <c r="G70" s="55">
        <v>255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54" t="s">
        <v>85</v>
      </c>
      <c r="F71" s="54" t="s">
        <v>85</v>
      </c>
      <c r="G71" s="54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55" t="s">
        <v>85</v>
      </c>
      <c r="F72" s="55" t="s">
        <v>85</v>
      </c>
      <c r="G72" s="55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54" t="s">
        <v>85</v>
      </c>
      <c r="F73" s="54" t="s">
        <v>85</v>
      </c>
      <c r="G73" s="54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55" t="s">
        <v>85</v>
      </c>
      <c r="F74" s="55" t="s">
        <v>85</v>
      </c>
      <c r="G74" s="55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54">
        <v>450</v>
      </c>
      <c r="F75" s="54">
        <v>450</v>
      </c>
      <c r="G75" s="54">
        <v>450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55" t="s">
        <v>85</v>
      </c>
      <c r="F76" s="55" t="s">
        <v>85</v>
      </c>
      <c r="G76" s="55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54" t="s">
        <v>85</v>
      </c>
      <c r="F77" s="54" t="s">
        <v>85</v>
      </c>
      <c r="G77" s="54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55">
        <v>0</v>
      </c>
      <c r="F78" s="55">
        <v>0</v>
      </c>
      <c r="G78" s="55">
        <v>0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54">
        <v>0</v>
      </c>
      <c r="F79" s="54">
        <v>0</v>
      </c>
      <c r="G79" s="54">
        <v>0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55">
        <v>0</v>
      </c>
      <c r="F80" s="55">
        <v>0</v>
      </c>
      <c r="G80" s="55">
        <v>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54">
        <v>0</v>
      </c>
      <c r="F81" s="54">
        <v>0</v>
      </c>
      <c r="G81" s="54">
        <v>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55">
        <v>0</v>
      </c>
      <c r="F82" s="55">
        <v>0</v>
      </c>
      <c r="G82" s="55">
        <v>0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54">
        <v>0</v>
      </c>
      <c r="F83" s="54">
        <v>0</v>
      </c>
      <c r="G83" s="54">
        <v>0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55">
        <v>0</v>
      </c>
      <c r="F84" s="55">
        <v>0</v>
      </c>
      <c r="G84" s="55">
        <v>0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54">
        <v>0</v>
      </c>
      <c r="F85" s="54">
        <v>0</v>
      </c>
      <c r="G85" s="54">
        <v>0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55">
        <v>0</v>
      </c>
      <c r="F86" s="55">
        <v>0</v>
      </c>
      <c r="G86" s="55">
        <v>0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54">
        <v>0</v>
      </c>
      <c r="F87" s="54">
        <v>0</v>
      </c>
      <c r="G87" s="54">
        <v>0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55">
        <v>0</v>
      </c>
      <c r="F88" s="55">
        <v>0</v>
      </c>
      <c r="G88" s="55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54">
        <v>101</v>
      </c>
      <c r="F89" s="54">
        <v>101</v>
      </c>
      <c r="G89" s="54">
        <v>101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55">
        <v>101</v>
      </c>
      <c r="F90" s="55">
        <v>101</v>
      </c>
      <c r="G90" s="55">
        <v>101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60">
        <v>0</v>
      </c>
      <c r="F91" s="60">
        <v>0</v>
      </c>
      <c r="G91" s="60">
        <v>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61" t="s">
        <v>12</v>
      </c>
      <c r="F92" s="61" t="s">
        <v>12</v>
      </c>
      <c r="G92" s="61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54">
        <v>704</v>
      </c>
      <c r="F93" s="54">
        <v>709</v>
      </c>
      <c r="G93" s="54">
        <v>709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 transitionEvaluation="1">
    <pageSetUpPr fitToPage="1"/>
  </sheetPr>
  <dimension ref="A1:AK95"/>
  <sheetViews>
    <sheetView showGridLines="0" view="pageBreakPreview" zoomScaleSheetLayoutView="100" zoomScalePageLayoutView="0" workbookViewId="0" topLeftCell="A1">
      <selection activeCell="H1" sqref="H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4" width="6.75390625" style="12" customWidth="1"/>
    <col min="5" max="7" width="7.125" style="12" bestFit="1" customWidth="1"/>
    <col min="8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16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102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26" t="s">
        <v>85</v>
      </c>
      <c r="D13" s="26" t="s">
        <v>85</v>
      </c>
      <c r="E13" s="26" t="s">
        <v>85</v>
      </c>
      <c r="F13" s="26" t="s">
        <v>85</v>
      </c>
      <c r="G13" s="26" t="s">
        <v>85</v>
      </c>
      <c r="H13" s="26" t="s">
        <v>85</v>
      </c>
      <c r="N13" s="21"/>
    </row>
    <row r="14" spans="1:23" ht="8.25" customHeight="1">
      <c r="A14" s="27" t="s">
        <v>16</v>
      </c>
      <c r="B14" s="22"/>
      <c r="C14" s="28" t="s">
        <v>85</v>
      </c>
      <c r="D14" s="28" t="s">
        <v>85</v>
      </c>
      <c r="E14" s="28" t="s">
        <v>85</v>
      </c>
      <c r="F14" s="28" t="s">
        <v>85</v>
      </c>
      <c r="G14" s="28" t="s">
        <v>85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26" t="s">
        <v>85</v>
      </c>
      <c r="D15" s="26" t="s">
        <v>85</v>
      </c>
      <c r="E15" s="26" t="s">
        <v>85</v>
      </c>
      <c r="F15" s="26" t="s">
        <v>85</v>
      </c>
      <c r="G15" s="26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8" t="s">
        <v>85</v>
      </c>
      <c r="D16" s="28" t="s">
        <v>85</v>
      </c>
      <c r="E16" s="28" t="s">
        <v>85</v>
      </c>
      <c r="F16" s="28" t="s">
        <v>85</v>
      </c>
      <c r="G16" s="28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26" t="s">
        <v>85</v>
      </c>
      <c r="D17" s="26" t="s">
        <v>85</v>
      </c>
      <c r="E17" s="26" t="s">
        <v>85</v>
      </c>
      <c r="F17" s="26" t="s">
        <v>85</v>
      </c>
      <c r="G17" s="26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8" t="s">
        <v>85</v>
      </c>
      <c r="D18" s="28" t="s">
        <v>85</v>
      </c>
      <c r="E18" s="28" t="s">
        <v>85</v>
      </c>
      <c r="F18" s="28" t="s">
        <v>85</v>
      </c>
      <c r="G18" s="28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26" t="s">
        <v>85</v>
      </c>
      <c r="D19" s="26" t="s">
        <v>85</v>
      </c>
      <c r="E19" s="26" t="s">
        <v>85</v>
      </c>
      <c r="F19" s="26" t="s">
        <v>85</v>
      </c>
      <c r="G19" s="26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8" t="s">
        <v>85</v>
      </c>
      <c r="D20" s="28" t="s">
        <v>85</v>
      </c>
      <c r="E20" s="28" t="s">
        <v>85</v>
      </c>
      <c r="F20" s="28" t="s">
        <v>85</v>
      </c>
      <c r="G20" s="28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26" t="s">
        <v>85</v>
      </c>
      <c r="D21" s="26" t="s">
        <v>85</v>
      </c>
      <c r="E21" s="26" t="s">
        <v>85</v>
      </c>
      <c r="F21" s="26" t="s">
        <v>85</v>
      </c>
      <c r="G21" s="26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8" t="s">
        <v>85</v>
      </c>
      <c r="D22" s="28" t="s">
        <v>85</v>
      </c>
      <c r="E22" s="28" t="s">
        <v>85</v>
      </c>
      <c r="F22" s="28" t="s">
        <v>85</v>
      </c>
      <c r="G22" s="28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26" t="s">
        <v>85</v>
      </c>
      <c r="D23" s="26" t="s">
        <v>85</v>
      </c>
      <c r="E23" s="26" t="s">
        <v>85</v>
      </c>
      <c r="F23" s="26" t="s">
        <v>85</v>
      </c>
      <c r="G23" s="26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8" t="s">
        <v>85</v>
      </c>
      <c r="D24" s="28" t="s">
        <v>85</v>
      </c>
      <c r="E24" s="28" t="s">
        <v>85</v>
      </c>
      <c r="F24" s="28" t="s">
        <v>85</v>
      </c>
      <c r="G24" s="28" t="s">
        <v>85</v>
      </c>
      <c r="H24" s="28" t="s">
        <v>85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62">
        <v>10620</v>
      </c>
      <c r="F57" s="62">
        <v>10605</v>
      </c>
      <c r="G57" s="62">
        <v>10440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8">
        <v>2030</v>
      </c>
      <c r="F58" s="28">
        <v>2010</v>
      </c>
      <c r="G58" s="28">
        <v>1805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26">
        <v>0</v>
      </c>
      <c r="F59" s="26">
        <v>0</v>
      </c>
      <c r="G59" s="26">
        <v>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8">
        <v>2030</v>
      </c>
      <c r="F60" s="28">
        <v>2010</v>
      </c>
      <c r="G60" s="28">
        <v>1805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26">
        <v>1330</v>
      </c>
      <c r="F61" s="26">
        <v>1310</v>
      </c>
      <c r="G61" s="26">
        <v>1105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8" t="s">
        <v>85</v>
      </c>
      <c r="F62" s="28" t="s">
        <v>85</v>
      </c>
      <c r="G62" s="28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26" t="s">
        <v>85</v>
      </c>
      <c r="F63" s="26" t="s">
        <v>85</v>
      </c>
      <c r="G63" s="26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8">
        <v>700</v>
      </c>
      <c r="F64" s="28">
        <v>700</v>
      </c>
      <c r="G64" s="28">
        <v>700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26" t="s">
        <v>85</v>
      </c>
      <c r="F65" s="26" t="s">
        <v>85</v>
      </c>
      <c r="G65" s="26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8" t="s">
        <v>85</v>
      </c>
      <c r="F66" s="28" t="s">
        <v>85</v>
      </c>
      <c r="G66" s="28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26">
        <v>8590</v>
      </c>
      <c r="F67" s="26">
        <v>8595</v>
      </c>
      <c r="G67" s="26">
        <v>8635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1880</v>
      </c>
      <c r="F68" s="2">
        <v>1880</v>
      </c>
      <c r="G68" s="2">
        <v>1910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26">
        <v>6230</v>
      </c>
      <c r="F69" s="26">
        <v>6235</v>
      </c>
      <c r="G69" s="26">
        <v>6240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2000</v>
      </c>
      <c r="F70" s="2">
        <v>2005</v>
      </c>
      <c r="G70" s="2">
        <v>2005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62" t="s">
        <v>85</v>
      </c>
      <c r="F71" s="62" t="s">
        <v>85</v>
      </c>
      <c r="G71" s="62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8" t="s">
        <v>85</v>
      </c>
      <c r="F72" s="28" t="s">
        <v>85</v>
      </c>
      <c r="G72" s="28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62" t="s">
        <v>85</v>
      </c>
      <c r="F73" s="62" t="s">
        <v>85</v>
      </c>
      <c r="G73" s="62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8" t="s">
        <v>85</v>
      </c>
      <c r="F74" s="28" t="s">
        <v>85</v>
      </c>
      <c r="G74" s="28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26">
        <v>1780</v>
      </c>
      <c r="F75" s="26">
        <v>1780</v>
      </c>
      <c r="G75" s="26">
        <v>1785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8" t="s">
        <v>85</v>
      </c>
      <c r="F76" s="28" t="s">
        <v>85</v>
      </c>
      <c r="G76" s="28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62" t="s">
        <v>85</v>
      </c>
      <c r="F77" s="62" t="s">
        <v>85</v>
      </c>
      <c r="G77" s="62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300</v>
      </c>
      <c r="F78" s="2">
        <v>300</v>
      </c>
      <c r="G78" s="2">
        <v>300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62" t="s">
        <v>85</v>
      </c>
      <c r="F79" s="62" t="s">
        <v>85</v>
      </c>
      <c r="G79" s="62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8" t="s">
        <v>85</v>
      </c>
      <c r="F80" s="28" t="s">
        <v>85</v>
      </c>
      <c r="G80" s="28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62" t="s">
        <v>85</v>
      </c>
      <c r="F81" s="62" t="s">
        <v>85</v>
      </c>
      <c r="G81" s="62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8" t="s">
        <v>85</v>
      </c>
      <c r="F82" s="28" t="s">
        <v>85</v>
      </c>
      <c r="G82" s="28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62" t="s">
        <v>85</v>
      </c>
      <c r="F83" s="62" t="s">
        <v>85</v>
      </c>
      <c r="G83" s="62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8" t="s">
        <v>85</v>
      </c>
      <c r="F84" s="28" t="s">
        <v>85</v>
      </c>
      <c r="G84" s="28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62" t="s">
        <v>85</v>
      </c>
      <c r="F85" s="62" t="s">
        <v>85</v>
      </c>
      <c r="G85" s="62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>
        <v>2150</v>
      </c>
      <c r="F86" s="2">
        <v>2150</v>
      </c>
      <c r="G86" s="2">
        <v>2150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62" t="s">
        <v>85</v>
      </c>
      <c r="F87" s="62" t="s">
        <v>85</v>
      </c>
      <c r="G87" s="62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8" t="s">
        <v>85</v>
      </c>
      <c r="F88" s="28" t="s">
        <v>85</v>
      </c>
      <c r="G88" s="28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26">
        <v>480</v>
      </c>
      <c r="F89" s="26">
        <v>480</v>
      </c>
      <c r="G89" s="26">
        <v>485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 t="s">
        <v>85</v>
      </c>
      <c r="F90" s="28" t="s">
        <v>85</v>
      </c>
      <c r="G90" s="28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 t="s">
        <v>85</v>
      </c>
      <c r="F91" s="26" t="s">
        <v>85</v>
      </c>
      <c r="G91" s="26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  <row r="95" ht="12">
      <c r="A95" s="27" t="s">
        <v>112</v>
      </c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 transitionEvaluation="1">
    <pageSetUpPr fitToPage="1"/>
  </sheetPr>
  <dimension ref="A1:AK94"/>
  <sheetViews>
    <sheetView showGridLines="0" view="pageBreakPreview" zoomScaleSheetLayoutView="100" zoomScalePageLayoutView="0" workbookViewId="0" topLeftCell="A1">
      <selection activeCell="H2" sqref="H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17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103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15922</v>
      </c>
      <c r="D13" s="1" t="s">
        <v>85</v>
      </c>
      <c r="E13" s="1">
        <v>15922</v>
      </c>
      <c r="F13" s="1" t="s">
        <v>85</v>
      </c>
      <c r="G13" s="1">
        <v>15922</v>
      </c>
      <c r="H13" s="26" t="s">
        <v>85</v>
      </c>
      <c r="N13" s="21"/>
    </row>
    <row r="14" spans="1:23" ht="8.25" customHeight="1">
      <c r="A14" s="27" t="s">
        <v>16</v>
      </c>
      <c r="B14" s="22"/>
      <c r="C14" s="2">
        <v>4182</v>
      </c>
      <c r="D14" s="2" t="s">
        <v>85</v>
      </c>
      <c r="E14" s="2">
        <v>4182</v>
      </c>
      <c r="F14" s="2" t="s">
        <v>85</v>
      </c>
      <c r="G14" s="2">
        <v>4182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1">
        <v>1470</v>
      </c>
      <c r="D15" s="1" t="s">
        <v>85</v>
      </c>
      <c r="E15" s="1">
        <v>1470</v>
      </c>
      <c r="F15" s="1" t="s">
        <v>85</v>
      </c>
      <c r="G15" s="1">
        <v>1470</v>
      </c>
      <c r="H15" s="26" t="s">
        <v>85</v>
      </c>
      <c r="N15" s="21"/>
    </row>
    <row r="16" spans="1:14" ht="8.25" customHeight="1">
      <c r="A16" s="27" t="s">
        <v>58</v>
      </c>
      <c r="B16" s="22"/>
      <c r="C16" s="2" t="s">
        <v>85</v>
      </c>
      <c r="D16" s="2" t="s">
        <v>85</v>
      </c>
      <c r="E16" s="2" t="s">
        <v>85</v>
      </c>
      <c r="F16" s="2" t="s">
        <v>85</v>
      </c>
      <c r="G16" s="2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1" t="s">
        <v>85</v>
      </c>
      <c r="D17" s="1" t="s">
        <v>85</v>
      </c>
      <c r="E17" s="1" t="s">
        <v>85</v>
      </c>
      <c r="F17" s="1" t="s">
        <v>85</v>
      </c>
      <c r="G17" s="1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">
        <v>2056</v>
      </c>
      <c r="D18" s="2" t="s">
        <v>85</v>
      </c>
      <c r="E18" s="2">
        <v>2056</v>
      </c>
      <c r="F18" s="2" t="s">
        <v>85</v>
      </c>
      <c r="G18" s="2">
        <v>2056</v>
      </c>
      <c r="H18" s="28" t="s">
        <v>85</v>
      </c>
      <c r="N18" s="21"/>
    </row>
    <row r="19" spans="1:14" ht="8.25" customHeight="1">
      <c r="A19" s="24" t="s">
        <v>20</v>
      </c>
      <c r="B19" s="25"/>
      <c r="C19" s="1" t="s">
        <v>85</v>
      </c>
      <c r="D19" s="1" t="s">
        <v>85</v>
      </c>
      <c r="E19" s="1" t="s">
        <v>85</v>
      </c>
      <c r="F19" s="1" t="s">
        <v>85</v>
      </c>
      <c r="G19" s="1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" t="s">
        <v>85</v>
      </c>
      <c r="D20" s="2" t="s">
        <v>85</v>
      </c>
      <c r="E20" s="2" t="s">
        <v>85</v>
      </c>
      <c r="F20" s="2" t="s">
        <v>85</v>
      </c>
      <c r="G20" s="2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1">
        <v>656</v>
      </c>
      <c r="D21" s="1" t="s">
        <v>85</v>
      </c>
      <c r="E21" s="1">
        <v>656</v>
      </c>
      <c r="F21" s="1" t="s">
        <v>85</v>
      </c>
      <c r="G21" s="1">
        <v>656</v>
      </c>
      <c r="H21" s="26" t="s">
        <v>85</v>
      </c>
      <c r="N21" s="21"/>
    </row>
    <row r="22" spans="1:14" ht="8.25" customHeight="1">
      <c r="A22" s="27" t="s">
        <v>23</v>
      </c>
      <c r="B22" s="22"/>
      <c r="C22" s="2" t="s">
        <v>85</v>
      </c>
      <c r="D22" s="2" t="s">
        <v>85</v>
      </c>
      <c r="E22" s="2" t="s">
        <v>85</v>
      </c>
      <c r="F22" s="2" t="s">
        <v>85</v>
      </c>
      <c r="G22" s="2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1" t="s">
        <v>85</v>
      </c>
      <c r="D23" s="1" t="s">
        <v>85</v>
      </c>
      <c r="E23" s="1" t="s">
        <v>85</v>
      </c>
      <c r="F23" s="1" t="s">
        <v>85</v>
      </c>
      <c r="G23" s="1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">
        <v>11740</v>
      </c>
      <c r="D24" s="2" t="s">
        <v>85</v>
      </c>
      <c r="E24" s="2">
        <v>11740</v>
      </c>
      <c r="F24" s="2" t="s">
        <v>85</v>
      </c>
      <c r="G24" s="2">
        <v>11740</v>
      </c>
      <c r="H24" s="28" t="s">
        <v>85</v>
      </c>
      <c r="N24" s="21"/>
    </row>
    <row r="25" spans="1:14" ht="8.25" customHeight="1">
      <c r="A25" s="24" t="s">
        <v>72</v>
      </c>
      <c r="B25" s="25"/>
      <c r="C25" s="1">
        <v>8</v>
      </c>
      <c r="D25" s="1" t="s">
        <v>85</v>
      </c>
      <c r="E25" s="1">
        <v>8</v>
      </c>
      <c r="F25" s="1" t="s">
        <v>85</v>
      </c>
      <c r="G25" s="1">
        <v>8</v>
      </c>
      <c r="H25" s="26" t="s">
        <v>85</v>
      </c>
      <c r="N25" s="21"/>
    </row>
    <row r="26" spans="1:14" ht="8.25" customHeight="1">
      <c r="A26" s="27" t="s">
        <v>61</v>
      </c>
      <c r="B26" s="22"/>
      <c r="C26" s="2" t="s">
        <v>85</v>
      </c>
      <c r="D26" s="2" t="s">
        <v>85</v>
      </c>
      <c r="E26" s="2" t="s">
        <v>85</v>
      </c>
      <c r="F26" s="2" t="s">
        <v>85</v>
      </c>
      <c r="G26" s="2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1" t="s">
        <v>85</v>
      </c>
      <c r="D27" s="1" t="s">
        <v>85</v>
      </c>
      <c r="E27" s="1" t="s">
        <v>85</v>
      </c>
      <c r="F27" s="1" t="s">
        <v>85</v>
      </c>
      <c r="G27" s="1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" t="s">
        <v>85</v>
      </c>
      <c r="D28" s="2" t="s">
        <v>85</v>
      </c>
      <c r="E28" s="2" t="s">
        <v>85</v>
      </c>
      <c r="F28" s="2" t="s">
        <v>85</v>
      </c>
      <c r="G28" s="2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1" t="s">
        <v>85</v>
      </c>
      <c r="D29" s="1" t="s">
        <v>85</v>
      </c>
      <c r="E29" s="1" t="s">
        <v>85</v>
      </c>
      <c r="F29" s="1" t="s">
        <v>85</v>
      </c>
      <c r="G29" s="1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" t="s">
        <v>85</v>
      </c>
      <c r="D30" s="2" t="s">
        <v>85</v>
      </c>
      <c r="E30" s="2" t="s">
        <v>85</v>
      </c>
      <c r="F30" s="2" t="s">
        <v>85</v>
      </c>
      <c r="G30" s="2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1" t="s">
        <v>85</v>
      </c>
      <c r="D31" s="1" t="s">
        <v>85</v>
      </c>
      <c r="E31" s="1" t="s">
        <v>85</v>
      </c>
      <c r="F31" s="1" t="s">
        <v>85</v>
      </c>
      <c r="G31" s="1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">
        <v>11732</v>
      </c>
      <c r="D32" s="2" t="s">
        <v>85</v>
      </c>
      <c r="E32" s="2">
        <v>11732</v>
      </c>
      <c r="F32" s="2" t="s">
        <v>85</v>
      </c>
      <c r="G32" s="2">
        <v>11732</v>
      </c>
      <c r="H32" s="28" t="s">
        <v>85</v>
      </c>
      <c r="N32" s="21"/>
    </row>
    <row r="33" spans="1:14" ht="8.25" customHeight="1">
      <c r="A33" s="24" t="s">
        <v>67</v>
      </c>
      <c r="B33" s="25"/>
      <c r="C33" s="1">
        <v>2519</v>
      </c>
      <c r="D33" s="1" t="s">
        <v>85</v>
      </c>
      <c r="E33" s="1">
        <v>2519</v>
      </c>
      <c r="F33" s="1" t="s">
        <v>85</v>
      </c>
      <c r="G33" s="1">
        <v>2519</v>
      </c>
      <c r="H33" s="26" t="s">
        <v>85</v>
      </c>
      <c r="N33" s="21"/>
    </row>
    <row r="34" spans="1:14" ht="8.25" customHeight="1">
      <c r="A34" s="27" t="s">
        <v>68</v>
      </c>
      <c r="B34" s="22"/>
      <c r="C34" s="2" t="s">
        <v>85</v>
      </c>
      <c r="D34" s="2" t="s">
        <v>85</v>
      </c>
      <c r="E34" s="2" t="s">
        <v>85</v>
      </c>
      <c r="F34" s="2" t="s">
        <v>85</v>
      </c>
      <c r="G34" s="2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1" t="s">
        <v>85</v>
      </c>
      <c r="D35" s="1" t="s">
        <v>85</v>
      </c>
      <c r="E35" s="1" t="s">
        <v>85</v>
      </c>
      <c r="F35" s="1" t="s">
        <v>85</v>
      </c>
      <c r="G35" s="1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">
        <v>9213</v>
      </c>
      <c r="D36" s="2" t="s">
        <v>85</v>
      </c>
      <c r="E36" s="2">
        <v>9213</v>
      </c>
      <c r="F36" s="2" t="s">
        <v>85</v>
      </c>
      <c r="G36" s="2">
        <v>9213</v>
      </c>
      <c r="H36" s="28" t="s">
        <v>85</v>
      </c>
      <c r="N36" s="21"/>
    </row>
    <row r="37" spans="1:14" ht="8.25" customHeight="1">
      <c r="A37" s="24" t="s">
        <v>75</v>
      </c>
      <c r="B37" s="25"/>
      <c r="C37" s="1">
        <v>7701</v>
      </c>
      <c r="D37" s="1" t="s">
        <v>85</v>
      </c>
      <c r="E37" s="1">
        <v>7701</v>
      </c>
      <c r="F37" s="1" t="s">
        <v>85</v>
      </c>
      <c r="G37" s="1">
        <v>7701</v>
      </c>
      <c r="H37" s="26" t="s">
        <v>85</v>
      </c>
      <c r="N37" s="21"/>
    </row>
    <row r="38" spans="1:14" ht="8.25" customHeight="1">
      <c r="A38" s="27" t="s">
        <v>76</v>
      </c>
      <c r="B38" s="22"/>
      <c r="C38" s="2">
        <v>1512</v>
      </c>
      <c r="D38" s="2" t="s">
        <v>85</v>
      </c>
      <c r="E38" s="2">
        <v>1512</v>
      </c>
      <c r="F38" s="2" t="s">
        <v>85</v>
      </c>
      <c r="G38" s="2">
        <v>1512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1">
        <v>8</v>
      </c>
      <c r="D40" s="1" t="s">
        <v>85</v>
      </c>
      <c r="E40" s="1">
        <v>8</v>
      </c>
      <c r="F40" s="1" t="s">
        <v>85</v>
      </c>
      <c r="G40" s="1">
        <v>8</v>
      </c>
      <c r="H40" s="26" t="s">
        <v>85</v>
      </c>
      <c r="N40" s="21"/>
    </row>
    <row r="41" spans="1:14" ht="8.25" customHeight="1">
      <c r="A41" s="27" t="s">
        <v>8</v>
      </c>
      <c r="B41" s="22"/>
      <c r="C41" s="2" t="s">
        <v>85</v>
      </c>
      <c r="D41" s="2" t="s">
        <v>85</v>
      </c>
      <c r="E41" s="2" t="s">
        <v>85</v>
      </c>
      <c r="F41" s="2" t="s">
        <v>85</v>
      </c>
      <c r="G41" s="2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1" t="s">
        <v>85</v>
      </c>
      <c r="D42" s="1" t="s">
        <v>85</v>
      </c>
      <c r="E42" s="1" t="s">
        <v>85</v>
      </c>
      <c r="F42" s="1" t="s">
        <v>85</v>
      </c>
      <c r="G42" s="1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" t="s">
        <v>85</v>
      </c>
      <c r="D43" s="2" t="s">
        <v>85</v>
      </c>
      <c r="E43" s="2" t="s">
        <v>85</v>
      </c>
      <c r="F43" s="2" t="s">
        <v>85</v>
      </c>
      <c r="G43" s="2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1" t="s">
        <v>85</v>
      </c>
      <c r="D44" s="1" t="s">
        <v>85</v>
      </c>
      <c r="E44" s="1" t="s">
        <v>85</v>
      </c>
      <c r="F44" s="1" t="s">
        <v>85</v>
      </c>
      <c r="G44" s="1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1">
        <v>372</v>
      </c>
      <c r="D46" s="1" t="s">
        <v>85</v>
      </c>
      <c r="E46" s="1">
        <v>372</v>
      </c>
      <c r="F46" s="1" t="s">
        <v>85</v>
      </c>
      <c r="G46" s="1">
        <v>372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28342</v>
      </c>
      <c r="F57" s="1">
        <v>28140</v>
      </c>
      <c r="G57" s="1">
        <v>28349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10290</v>
      </c>
      <c r="F58" s="2">
        <v>10099</v>
      </c>
      <c r="G58" s="2">
        <v>10130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2119</v>
      </c>
      <c r="F59" s="1">
        <v>2119</v>
      </c>
      <c r="G59" s="1">
        <v>2126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8171</v>
      </c>
      <c r="F60" s="2">
        <v>7980</v>
      </c>
      <c r="G60" s="2">
        <v>8004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>
        <v>4879</v>
      </c>
      <c r="F61" s="1">
        <v>4751</v>
      </c>
      <c r="G61" s="1">
        <v>4766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" t="s">
        <v>85</v>
      </c>
      <c r="G62" s="2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1" t="s">
        <v>85</v>
      </c>
      <c r="G63" s="1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>
        <v>3292</v>
      </c>
      <c r="F64" s="2">
        <v>3229</v>
      </c>
      <c r="G64" s="2">
        <v>3238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>
        <v>554</v>
      </c>
      <c r="F65" s="1">
        <v>552</v>
      </c>
      <c r="G65" s="1">
        <v>553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>
        <v>2738</v>
      </c>
      <c r="F66" s="2">
        <v>2677</v>
      </c>
      <c r="G66" s="2">
        <v>2685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18052</v>
      </c>
      <c r="F67" s="1">
        <v>18041</v>
      </c>
      <c r="G67" s="1">
        <v>18219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2011</v>
      </c>
      <c r="F68" s="2">
        <v>2037</v>
      </c>
      <c r="G68" s="2">
        <v>2090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14321</v>
      </c>
      <c r="F69" s="1">
        <v>14284</v>
      </c>
      <c r="G69" s="1">
        <v>14380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6857</v>
      </c>
      <c r="F70" s="2">
        <v>6857</v>
      </c>
      <c r="G70" s="2">
        <v>6878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 t="s">
        <v>85</v>
      </c>
      <c r="F71" s="1" t="s">
        <v>85</v>
      </c>
      <c r="G71" s="1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 t="s">
        <v>85</v>
      </c>
      <c r="F72" s="2" t="s">
        <v>85</v>
      </c>
      <c r="G72" s="2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 t="s">
        <v>85</v>
      </c>
      <c r="F73" s="1" t="s">
        <v>85</v>
      </c>
      <c r="G73" s="1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 t="s">
        <v>85</v>
      </c>
      <c r="F74" s="2" t="s">
        <v>85</v>
      </c>
      <c r="G74" s="2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4421</v>
      </c>
      <c r="F75" s="1">
        <v>4421</v>
      </c>
      <c r="G75" s="1">
        <v>4434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 t="s">
        <v>85</v>
      </c>
      <c r="F76" s="2" t="s">
        <v>85</v>
      </c>
      <c r="G76" s="2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 t="s">
        <v>85</v>
      </c>
      <c r="F77" s="1" t="s">
        <v>85</v>
      </c>
      <c r="G77" s="1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1061</v>
      </c>
      <c r="F78" s="2">
        <v>1024</v>
      </c>
      <c r="G78" s="2">
        <v>1020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>
        <v>593</v>
      </c>
      <c r="F79" s="1">
        <v>565</v>
      </c>
      <c r="G79" s="1">
        <v>560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>
        <v>468</v>
      </c>
      <c r="F80" s="2">
        <v>459</v>
      </c>
      <c r="G80" s="2">
        <v>460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1789</v>
      </c>
      <c r="F81" s="1">
        <v>1789</v>
      </c>
      <c r="G81" s="1">
        <v>1849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>
        <v>714</v>
      </c>
      <c r="F82" s="2">
        <v>714</v>
      </c>
      <c r="G82" s="2">
        <v>738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 t="s">
        <v>85</v>
      </c>
      <c r="F83" s="1" t="s">
        <v>85</v>
      </c>
      <c r="G83" s="1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 t="s">
        <v>85</v>
      </c>
      <c r="F84" s="2" t="s">
        <v>85</v>
      </c>
      <c r="G84" s="2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>
        <v>1075</v>
      </c>
      <c r="F85" s="1">
        <v>1075</v>
      </c>
      <c r="G85" s="1">
        <v>1111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>
        <v>193</v>
      </c>
      <c r="F86" s="2">
        <v>193</v>
      </c>
      <c r="G86" s="2">
        <v>199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>
        <v>11</v>
      </c>
      <c r="F87" s="1">
        <v>11</v>
      </c>
      <c r="G87" s="1">
        <v>11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>
        <v>182</v>
      </c>
      <c r="F88" s="2">
        <v>182</v>
      </c>
      <c r="G88" s="2">
        <v>188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1720</v>
      </c>
      <c r="F89" s="1">
        <v>1720</v>
      </c>
      <c r="G89" s="1">
        <v>1749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>
        <v>947</v>
      </c>
      <c r="F90" s="2">
        <v>947</v>
      </c>
      <c r="G90" s="2">
        <v>950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>
        <v>773</v>
      </c>
      <c r="F91" s="1">
        <v>773</v>
      </c>
      <c r="G91" s="1">
        <v>799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 transitionEvaluation="1">
    <pageSetUpPr fitToPage="1"/>
  </sheetPr>
  <dimension ref="A1:AK94"/>
  <sheetViews>
    <sheetView showGridLines="0" view="pageBreakPreview" zoomScaleSheetLayoutView="100" zoomScalePageLayoutView="0" workbookViewId="0" topLeftCell="A1">
      <selection activeCell="A2" sqref="A2:B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18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105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54">
        <v>471</v>
      </c>
      <c r="D13" s="54" t="s">
        <v>85</v>
      </c>
      <c r="E13" s="54">
        <v>471</v>
      </c>
      <c r="F13" s="54" t="s">
        <v>85</v>
      </c>
      <c r="G13" s="54">
        <v>471</v>
      </c>
      <c r="H13" s="60" t="s">
        <v>85</v>
      </c>
      <c r="N13" s="21"/>
    </row>
    <row r="14" spans="1:23" ht="8.25" customHeight="1">
      <c r="A14" s="27" t="s">
        <v>16</v>
      </c>
      <c r="B14" s="22"/>
      <c r="C14" s="55">
        <v>245</v>
      </c>
      <c r="D14" s="55" t="s">
        <v>85</v>
      </c>
      <c r="E14" s="55">
        <v>245</v>
      </c>
      <c r="F14" s="55" t="s">
        <v>85</v>
      </c>
      <c r="G14" s="55">
        <v>245</v>
      </c>
      <c r="H14" s="59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54">
        <v>155</v>
      </c>
      <c r="D15" s="54" t="s">
        <v>85</v>
      </c>
      <c r="E15" s="54">
        <v>155</v>
      </c>
      <c r="F15" s="54" t="s">
        <v>85</v>
      </c>
      <c r="G15" s="54">
        <v>155</v>
      </c>
      <c r="H15" s="60" t="s">
        <v>85</v>
      </c>
      <c r="N15" s="21"/>
    </row>
    <row r="16" spans="1:14" ht="8.25" customHeight="1">
      <c r="A16" s="27" t="s">
        <v>58</v>
      </c>
      <c r="B16" s="22"/>
      <c r="C16" s="55" t="s">
        <v>85</v>
      </c>
      <c r="D16" s="55" t="s">
        <v>85</v>
      </c>
      <c r="E16" s="55" t="s">
        <v>85</v>
      </c>
      <c r="F16" s="55" t="s">
        <v>85</v>
      </c>
      <c r="G16" s="55" t="s">
        <v>85</v>
      </c>
      <c r="H16" s="59" t="s">
        <v>85</v>
      </c>
      <c r="N16" s="21"/>
    </row>
    <row r="17" spans="1:14" ht="8.25" customHeight="1">
      <c r="A17" s="24" t="s">
        <v>18</v>
      </c>
      <c r="B17" s="25"/>
      <c r="C17" s="54" t="s">
        <v>85</v>
      </c>
      <c r="D17" s="54" t="s">
        <v>85</v>
      </c>
      <c r="E17" s="54" t="s">
        <v>85</v>
      </c>
      <c r="F17" s="54" t="s">
        <v>85</v>
      </c>
      <c r="G17" s="54" t="s">
        <v>85</v>
      </c>
      <c r="H17" s="60" t="s">
        <v>85</v>
      </c>
      <c r="N17" s="21"/>
    </row>
    <row r="18" spans="1:14" ht="8.25" customHeight="1">
      <c r="A18" s="27" t="s">
        <v>19</v>
      </c>
      <c r="B18" s="22"/>
      <c r="C18" s="55">
        <v>90</v>
      </c>
      <c r="D18" s="55" t="s">
        <v>85</v>
      </c>
      <c r="E18" s="55">
        <v>90</v>
      </c>
      <c r="F18" s="55" t="s">
        <v>85</v>
      </c>
      <c r="G18" s="55">
        <v>90</v>
      </c>
      <c r="H18" s="59" t="s">
        <v>85</v>
      </c>
      <c r="N18" s="21"/>
    </row>
    <row r="19" spans="1:14" ht="8.25" customHeight="1">
      <c r="A19" s="24" t="s">
        <v>20</v>
      </c>
      <c r="B19" s="25"/>
      <c r="C19" s="54" t="s">
        <v>85</v>
      </c>
      <c r="D19" s="54" t="s">
        <v>85</v>
      </c>
      <c r="E19" s="54" t="s">
        <v>85</v>
      </c>
      <c r="F19" s="54" t="s">
        <v>85</v>
      </c>
      <c r="G19" s="54" t="s">
        <v>85</v>
      </c>
      <c r="H19" s="60" t="s">
        <v>85</v>
      </c>
      <c r="N19" s="21"/>
    </row>
    <row r="20" spans="1:14" ht="8.25" customHeight="1">
      <c r="A20" s="27" t="s">
        <v>21</v>
      </c>
      <c r="B20" s="22"/>
      <c r="C20" s="55" t="s">
        <v>85</v>
      </c>
      <c r="D20" s="55" t="s">
        <v>85</v>
      </c>
      <c r="E20" s="55" t="s">
        <v>85</v>
      </c>
      <c r="F20" s="55" t="s">
        <v>85</v>
      </c>
      <c r="G20" s="55" t="s">
        <v>85</v>
      </c>
      <c r="H20" s="59" t="s">
        <v>85</v>
      </c>
      <c r="N20" s="21"/>
    </row>
    <row r="21" spans="1:14" ht="8.25" customHeight="1">
      <c r="A21" s="24" t="s">
        <v>22</v>
      </c>
      <c r="B21" s="25"/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N21" s="21"/>
    </row>
    <row r="22" spans="1:14" ht="8.25" customHeight="1">
      <c r="A22" s="27" t="s">
        <v>23</v>
      </c>
      <c r="B22" s="22"/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N22" s="21"/>
    </row>
    <row r="23" spans="1:14" ht="8.25" customHeight="1">
      <c r="A23" s="24" t="s">
        <v>24</v>
      </c>
      <c r="B23" s="25"/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N23" s="21"/>
    </row>
    <row r="24" spans="1:14" ht="8.25" customHeight="1">
      <c r="A24" s="27" t="s">
        <v>65</v>
      </c>
      <c r="B24" s="22"/>
      <c r="C24" s="55">
        <v>226</v>
      </c>
      <c r="D24" s="55" t="s">
        <v>85</v>
      </c>
      <c r="E24" s="55">
        <v>226</v>
      </c>
      <c r="F24" s="55" t="s">
        <v>85</v>
      </c>
      <c r="G24" s="55">
        <v>226</v>
      </c>
      <c r="H24" s="59" t="s">
        <v>85</v>
      </c>
      <c r="N24" s="21"/>
    </row>
    <row r="25" spans="1:14" ht="8.25" customHeight="1">
      <c r="A25" s="24" t="s">
        <v>72</v>
      </c>
      <c r="B25" s="25"/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60">
        <v>0</v>
      </c>
      <c r="N25" s="21"/>
    </row>
    <row r="26" spans="1:14" ht="8.25" customHeight="1">
      <c r="A26" s="27" t="s">
        <v>61</v>
      </c>
      <c r="B26" s="22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N26" s="21"/>
    </row>
    <row r="27" spans="1:14" ht="8.25" customHeight="1">
      <c r="A27" s="24" t="s">
        <v>62</v>
      </c>
      <c r="B27" s="25"/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N27" s="21"/>
    </row>
    <row r="28" spans="1:14" ht="8.25" customHeight="1">
      <c r="A28" s="27" t="s">
        <v>63</v>
      </c>
      <c r="B28" s="22"/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N28" s="21"/>
    </row>
    <row r="29" spans="1:14" ht="8.25" customHeight="1">
      <c r="A29" s="24" t="s">
        <v>64</v>
      </c>
      <c r="B29" s="25"/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N29" s="21"/>
    </row>
    <row r="30" spans="1:14" ht="8.25" customHeight="1">
      <c r="A30" s="27" t="s">
        <v>69</v>
      </c>
      <c r="B30" s="22"/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N30" s="21"/>
    </row>
    <row r="31" spans="1:14" ht="8.25" customHeight="1">
      <c r="A31" s="24" t="s">
        <v>70</v>
      </c>
      <c r="B31" s="25"/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N31" s="21"/>
    </row>
    <row r="32" spans="1:14" ht="8.25" customHeight="1">
      <c r="A32" s="27" t="s">
        <v>66</v>
      </c>
      <c r="B32" s="22"/>
      <c r="C32" s="55">
        <v>226</v>
      </c>
      <c r="D32" s="55" t="s">
        <v>85</v>
      </c>
      <c r="E32" s="55">
        <v>226</v>
      </c>
      <c r="F32" s="55" t="s">
        <v>85</v>
      </c>
      <c r="G32" s="55">
        <v>226</v>
      </c>
      <c r="H32" s="59" t="s">
        <v>85</v>
      </c>
      <c r="N32" s="21"/>
    </row>
    <row r="33" spans="1:14" ht="8.25" customHeight="1">
      <c r="A33" s="24" t="s">
        <v>67</v>
      </c>
      <c r="B33" s="25"/>
      <c r="C33" s="54">
        <v>126</v>
      </c>
      <c r="D33" s="54" t="s">
        <v>85</v>
      </c>
      <c r="E33" s="54">
        <v>126</v>
      </c>
      <c r="F33" s="54" t="s">
        <v>85</v>
      </c>
      <c r="G33" s="54">
        <v>126</v>
      </c>
      <c r="H33" s="60" t="s">
        <v>85</v>
      </c>
      <c r="N33" s="21"/>
    </row>
    <row r="34" spans="1:14" ht="8.25" customHeight="1">
      <c r="A34" s="27" t="s">
        <v>68</v>
      </c>
      <c r="B34" s="22"/>
      <c r="C34" s="55" t="s">
        <v>85</v>
      </c>
      <c r="D34" s="55" t="s">
        <v>85</v>
      </c>
      <c r="E34" s="55" t="s">
        <v>85</v>
      </c>
      <c r="F34" s="55" t="s">
        <v>85</v>
      </c>
      <c r="G34" s="55" t="s">
        <v>85</v>
      </c>
      <c r="H34" s="59" t="s">
        <v>85</v>
      </c>
      <c r="N34" s="21"/>
    </row>
    <row r="35" spans="1:14" ht="8.25" customHeight="1">
      <c r="A35" s="24" t="s">
        <v>71</v>
      </c>
      <c r="B35" s="25"/>
      <c r="C35" s="54" t="s">
        <v>85</v>
      </c>
      <c r="D35" s="54" t="s">
        <v>85</v>
      </c>
      <c r="E35" s="54" t="s">
        <v>85</v>
      </c>
      <c r="F35" s="54" t="s">
        <v>85</v>
      </c>
      <c r="G35" s="54" t="s">
        <v>85</v>
      </c>
      <c r="H35" s="60" t="s">
        <v>85</v>
      </c>
      <c r="N35" s="21"/>
    </row>
    <row r="36" spans="1:14" ht="8.25" customHeight="1">
      <c r="A36" s="27" t="s">
        <v>74</v>
      </c>
      <c r="B36" s="22"/>
      <c r="C36" s="55">
        <v>100</v>
      </c>
      <c r="D36" s="55" t="s">
        <v>85</v>
      </c>
      <c r="E36" s="55">
        <v>100</v>
      </c>
      <c r="F36" s="55" t="s">
        <v>85</v>
      </c>
      <c r="G36" s="55">
        <v>100</v>
      </c>
      <c r="H36" s="59" t="s">
        <v>85</v>
      </c>
      <c r="N36" s="21"/>
    </row>
    <row r="37" spans="1:14" ht="8.25" customHeight="1">
      <c r="A37" s="24" t="s">
        <v>75</v>
      </c>
      <c r="B37" s="25"/>
      <c r="C37" s="54">
        <v>100</v>
      </c>
      <c r="D37" s="54" t="s">
        <v>85</v>
      </c>
      <c r="E37" s="54">
        <v>100</v>
      </c>
      <c r="F37" s="54" t="s">
        <v>85</v>
      </c>
      <c r="G37" s="54">
        <v>100</v>
      </c>
      <c r="H37" s="60" t="s">
        <v>85</v>
      </c>
      <c r="N37" s="21"/>
    </row>
    <row r="38" spans="1:14" ht="8.25" customHeight="1">
      <c r="A38" s="27" t="s">
        <v>76</v>
      </c>
      <c r="B38" s="22"/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9">
        <v>0</v>
      </c>
      <c r="N38" s="21"/>
    </row>
    <row r="39" spans="1:14" ht="7.5" customHeight="1">
      <c r="A39" s="29"/>
      <c r="B39" s="22"/>
      <c r="C39" s="55"/>
      <c r="D39" s="55"/>
      <c r="E39" s="55"/>
      <c r="F39" s="55"/>
      <c r="G39" s="55"/>
      <c r="H39" s="55"/>
      <c r="N39" s="21"/>
    </row>
    <row r="40" spans="1:14" ht="8.25" customHeight="1">
      <c r="A40" s="24" t="s">
        <v>25</v>
      </c>
      <c r="B40" s="25"/>
      <c r="C40" s="54">
        <v>155</v>
      </c>
      <c r="D40" s="54" t="s">
        <v>85</v>
      </c>
      <c r="E40" s="54">
        <v>155</v>
      </c>
      <c r="F40" s="54" t="s">
        <v>85</v>
      </c>
      <c r="G40" s="54">
        <v>155</v>
      </c>
      <c r="H40" s="60" t="s">
        <v>85</v>
      </c>
      <c r="N40" s="21"/>
    </row>
    <row r="41" spans="1:14" ht="8.25" customHeight="1">
      <c r="A41" s="27" t="s">
        <v>8</v>
      </c>
      <c r="B41" s="22"/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9">
        <v>0</v>
      </c>
      <c r="N41" s="21"/>
    </row>
    <row r="42" spans="1:14" ht="8.25" customHeight="1">
      <c r="A42" s="24" t="s">
        <v>9</v>
      </c>
      <c r="B42" s="25"/>
      <c r="C42" s="54">
        <v>155</v>
      </c>
      <c r="D42" s="54" t="s">
        <v>85</v>
      </c>
      <c r="E42" s="54">
        <v>155</v>
      </c>
      <c r="F42" s="54" t="s">
        <v>85</v>
      </c>
      <c r="G42" s="54">
        <v>155</v>
      </c>
      <c r="H42" s="60" t="s">
        <v>85</v>
      </c>
      <c r="N42" s="21"/>
    </row>
    <row r="43" spans="1:14" ht="8.25" customHeight="1">
      <c r="A43" s="27" t="s">
        <v>10</v>
      </c>
      <c r="B43" s="22"/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9">
        <v>0</v>
      </c>
      <c r="N43" s="21"/>
    </row>
    <row r="44" spans="1:14" ht="8.25" customHeight="1">
      <c r="A44" s="24" t="s">
        <v>11</v>
      </c>
      <c r="B44" s="25"/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60">
        <v>0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8003</v>
      </c>
      <c r="F57" s="1">
        <v>8125</v>
      </c>
      <c r="G57" s="1">
        <v>8300</v>
      </c>
      <c r="H57" s="28"/>
      <c r="I57" s="28"/>
      <c r="J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564</v>
      </c>
      <c r="F58" s="2">
        <v>564</v>
      </c>
      <c r="G58" s="2">
        <v>564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64</v>
      </c>
      <c r="F59" s="1">
        <v>64</v>
      </c>
      <c r="G59" s="1">
        <v>64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500</v>
      </c>
      <c r="F60" s="2">
        <v>500</v>
      </c>
      <c r="G60" s="2">
        <v>500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 t="s">
        <v>85</v>
      </c>
      <c r="F61" s="1" t="s">
        <v>85</v>
      </c>
      <c r="G61" s="1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" t="s">
        <v>85</v>
      </c>
      <c r="G62" s="2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1" t="s">
        <v>85</v>
      </c>
      <c r="G63" s="1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 t="s">
        <v>85</v>
      </c>
      <c r="F64" s="2" t="s">
        <v>85</v>
      </c>
      <c r="G64" s="2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 t="s">
        <v>85</v>
      </c>
      <c r="F65" s="1" t="s">
        <v>85</v>
      </c>
      <c r="G65" s="1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 t="s">
        <v>85</v>
      </c>
      <c r="F66" s="2" t="s">
        <v>85</v>
      </c>
      <c r="G66" s="2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7439</v>
      </c>
      <c r="F67" s="1">
        <v>7561</v>
      </c>
      <c r="G67" s="1">
        <v>7736</v>
      </c>
      <c r="H67" s="28"/>
      <c r="I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1526</v>
      </c>
      <c r="F68" s="2">
        <v>1526</v>
      </c>
      <c r="G68" s="2">
        <v>1552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5861</v>
      </c>
      <c r="F69" s="1">
        <v>5983</v>
      </c>
      <c r="G69" s="1">
        <v>6131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4810</v>
      </c>
      <c r="F70" s="2">
        <v>4929</v>
      </c>
      <c r="G70" s="2">
        <v>5056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 t="s">
        <v>85</v>
      </c>
      <c r="F71" s="1" t="s">
        <v>85</v>
      </c>
      <c r="G71" s="1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 t="s">
        <v>85</v>
      </c>
      <c r="F72" s="2" t="s">
        <v>85</v>
      </c>
      <c r="G72" s="2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 t="s">
        <v>85</v>
      </c>
      <c r="F73" s="1" t="s">
        <v>85</v>
      </c>
      <c r="G73" s="1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 t="s">
        <v>85</v>
      </c>
      <c r="F74" s="2" t="s">
        <v>85</v>
      </c>
      <c r="G74" s="2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0</v>
      </c>
      <c r="F75" s="1">
        <v>0</v>
      </c>
      <c r="G75" s="1">
        <v>0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>
        <v>0</v>
      </c>
      <c r="F76" s="2">
        <v>0</v>
      </c>
      <c r="G76" s="2">
        <v>0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>
        <v>0</v>
      </c>
      <c r="F77" s="1">
        <v>0</v>
      </c>
      <c r="G77" s="1">
        <v>0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342</v>
      </c>
      <c r="F78" s="2">
        <v>345</v>
      </c>
      <c r="G78" s="2">
        <v>348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 t="s">
        <v>85</v>
      </c>
      <c r="F79" s="1" t="s">
        <v>85</v>
      </c>
      <c r="G79" s="1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 t="s">
        <v>85</v>
      </c>
      <c r="F80" s="2" t="s">
        <v>85</v>
      </c>
      <c r="G80" s="2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709</v>
      </c>
      <c r="F81" s="1">
        <v>709</v>
      </c>
      <c r="G81" s="1">
        <v>727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 t="s">
        <v>85</v>
      </c>
      <c r="F82" s="2" t="s">
        <v>85</v>
      </c>
      <c r="G82" s="2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 t="s">
        <v>85</v>
      </c>
      <c r="F83" s="1" t="s">
        <v>85</v>
      </c>
      <c r="G83" s="1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 t="s">
        <v>85</v>
      </c>
      <c r="F84" s="2" t="s">
        <v>85</v>
      </c>
      <c r="G84" s="2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 t="s">
        <v>85</v>
      </c>
      <c r="F85" s="1" t="s">
        <v>85</v>
      </c>
      <c r="G85" s="1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>
        <v>0</v>
      </c>
      <c r="F86" s="2">
        <v>0</v>
      </c>
      <c r="G86" s="2">
        <v>0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>
        <v>0</v>
      </c>
      <c r="F87" s="1">
        <v>0</v>
      </c>
      <c r="G87" s="1">
        <v>0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>
        <v>0</v>
      </c>
      <c r="F88" s="2">
        <v>0</v>
      </c>
      <c r="G88" s="2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52</v>
      </c>
      <c r="F89" s="1">
        <v>52</v>
      </c>
      <c r="G89" s="1">
        <v>53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>
        <v>0</v>
      </c>
      <c r="F90" s="2">
        <v>0</v>
      </c>
      <c r="G90" s="2">
        <v>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>
        <v>52</v>
      </c>
      <c r="F91" s="1">
        <v>52</v>
      </c>
      <c r="G91" s="1">
        <v>53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 transitionEvaluation="1">
    <pageSetUpPr fitToPage="1"/>
  </sheetPr>
  <dimension ref="A1:AK95"/>
  <sheetViews>
    <sheetView showGridLines="0" view="pageBreakPreview" zoomScale="160" zoomScaleSheetLayoutView="160" zoomScalePageLayoutView="0" workbookViewId="0" topLeftCell="A1">
      <selection activeCell="H2" sqref="H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19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135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26" t="s">
        <v>85</v>
      </c>
      <c r="D13" s="26" t="s">
        <v>85</v>
      </c>
      <c r="E13" s="26" t="s">
        <v>85</v>
      </c>
      <c r="F13" s="26" t="s">
        <v>85</v>
      </c>
      <c r="G13" s="26" t="s">
        <v>85</v>
      </c>
      <c r="H13" s="26" t="s">
        <v>85</v>
      </c>
      <c r="N13" s="21"/>
    </row>
    <row r="14" spans="1:23" ht="8.25" customHeight="1">
      <c r="A14" s="27" t="s">
        <v>16</v>
      </c>
      <c r="B14" s="22"/>
      <c r="C14" s="28" t="s">
        <v>85</v>
      </c>
      <c r="D14" s="28" t="s">
        <v>85</v>
      </c>
      <c r="E14" s="28" t="s">
        <v>85</v>
      </c>
      <c r="F14" s="28" t="s">
        <v>85</v>
      </c>
      <c r="G14" s="28" t="s">
        <v>85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26" t="s">
        <v>85</v>
      </c>
      <c r="D15" s="26" t="s">
        <v>85</v>
      </c>
      <c r="E15" s="26" t="s">
        <v>85</v>
      </c>
      <c r="F15" s="26" t="s">
        <v>85</v>
      </c>
      <c r="G15" s="26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8" t="s">
        <v>85</v>
      </c>
      <c r="D16" s="28" t="s">
        <v>85</v>
      </c>
      <c r="E16" s="28" t="s">
        <v>85</v>
      </c>
      <c r="F16" s="28" t="s">
        <v>85</v>
      </c>
      <c r="G16" s="28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26" t="s">
        <v>85</v>
      </c>
      <c r="D17" s="26" t="s">
        <v>85</v>
      </c>
      <c r="E17" s="26" t="s">
        <v>85</v>
      </c>
      <c r="F17" s="26" t="s">
        <v>85</v>
      </c>
      <c r="G17" s="26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8" t="s">
        <v>85</v>
      </c>
      <c r="D18" s="28" t="s">
        <v>85</v>
      </c>
      <c r="E18" s="28" t="s">
        <v>85</v>
      </c>
      <c r="F18" s="28" t="s">
        <v>85</v>
      </c>
      <c r="G18" s="28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26" t="s">
        <v>85</v>
      </c>
      <c r="D19" s="26" t="s">
        <v>85</v>
      </c>
      <c r="E19" s="26" t="s">
        <v>85</v>
      </c>
      <c r="F19" s="26" t="s">
        <v>85</v>
      </c>
      <c r="G19" s="26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8" t="s">
        <v>85</v>
      </c>
      <c r="D20" s="28" t="s">
        <v>85</v>
      </c>
      <c r="E20" s="28" t="s">
        <v>85</v>
      </c>
      <c r="F20" s="28" t="s">
        <v>85</v>
      </c>
      <c r="G20" s="28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26" t="s">
        <v>85</v>
      </c>
      <c r="D21" s="26" t="s">
        <v>85</v>
      </c>
      <c r="E21" s="26" t="s">
        <v>85</v>
      </c>
      <c r="F21" s="26" t="s">
        <v>85</v>
      </c>
      <c r="G21" s="26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8" t="s">
        <v>85</v>
      </c>
      <c r="D22" s="28" t="s">
        <v>85</v>
      </c>
      <c r="E22" s="28" t="s">
        <v>85</v>
      </c>
      <c r="F22" s="28" t="s">
        <v>85</v>
      </c>
      <c r="G22" s="28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26" t="s">
        <v>85</v>
      </c>
      <c r="D23" s="26" t="s">
        <v>85</v>
      </c>
      <c r="E23" s="26" t="s">
        <v>85</v>
      </c>
      <c r="F23" s="26" t="s">
        <v>85</v>
      </c>
      <c r="G23" s="26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8" t="s">
        <v>85</v>
      </c>
      <c r="D24" s="28" t="s">
        <v>85</v>
      </c>
      <c r="E24" s="28" t="s">
        <v>85</v>
      </c>
      <c r="F24" s="28" t="s">
        <v>85</v>
      </c>
      <c r="G24" s="28" t="s">
        <v>85</v>
      </c>
      <c r="H24" s="28" t="s">
        <v>85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45" t="s">
        <v>87</v>
      </c>
      <c r="G53" s="45" t="s">
        <v>88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3258</v>
      </c>
      <c r="F57" s="1">
        <v>3258</v>
      </c>
      <c r="G57" s="1">
        <v>3258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f>E57-E67</f>
        <v>781</v>
      </c>
      <c r="F58" s="28">
        <f>F57-F67</f>
        <v>781</v>
      </c>
      <c r="G58" s="28">
        <f>G57-G67</f>
        <v>781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84</v>
      </c>
      <c r="F59" s="40">
        <v>84</v>
      </c>
      <c r="G59" s="40">
        <v>84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697</v>
      </c>
      <c r="F60" s="28">
        <v>697</v>
      </c>
      <c r="G60" s="28">
        <v>697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 t="s">
        <v>85</v>
      </c>
      <c r="F61" s="40" t="s">
        <v>85</v>
      </c>
      <c r="G61" s="40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8" t="s">
        <v>85</v>
      </c>
      <c r="G62" s="28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40" t="s">
        <v>85</v>
      </c>
      <c r="G63" s="40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 t="s">
        <v>85</v>
      </c>
      <c r="F64" s="28" t="s">
        <v>85</v>
      </c>
      <c r="G64" s="28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 t="s">
        <v>85</v>
      </c>
      <c r="F65" s="40" t="s">
        <v>85</v>
      </c>
      <c r="G65" s="40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 t="s">
        <v>85</v>
      </c>
      <c r="F66" s="28" t="s">
        <v>85</v>
      </c>
      <c r="G66" s="28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2477</v>
      </c>
      <c r="F67" s="40">
        <v>2477</v>
      </c>
      <c r="G67" s="40">
        <v>2477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55">
        <v>84</v>
      </c>
      <c r="F68" s="59">
        <v>84</v>
      </c>
      <c r="G68" s="59">
        <v>84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37" t="s">
        <v>85</v>
      </c>
      <c r="F69" s="26" t="s">
        <v>85</v>
      </c>
      <c r="G69" s="26" t="s">
        <v>85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38" t="s">
        <v>85</v>
      </c>
      <c r="F70" s="28" t="s">
        <v>85</v>
      </c>
      <c r="G70" s="28" t="s">
        <v>85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37" t="s">
        <v>85</v>
      </c>
      <c r="F71" s="26" t="s">
        <v>85</v>
      </c>
      <c r="G71" s="26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38" t="s">
        <v>85</v>
      </c>
      <c r="F72" s="28" t="s">
        <v>85</v>
      </c>
      <c r="G72" s="28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37" t="s">
        <v>85</v>
      </c>
      <c r="F73" s="26" t="s">
        <v>85</v>
      </c>
      <c r="G73" s="26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38" t="s">
        <v>85</v>
      </c>
      <c r="F74" s="28" t="s">
        <v>85</v>
      </c>
      <c r="G74" s="28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37" t="s">
        <v>85</v>
      </c>
      <c r="F75" s="26" t="s">
        <v>85</v>
      </c>
      <c r="G75" s="26" t="s">
        <v>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38" t="s">
        <v>85</v>
      </c>
      <c r="F76" s="28" t="s">
        <v>85</v>
      </c>
      <c r="G76" s="28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37" t="s">
        <v>85</v>
      </c>
      <c r="F77" s="26" t="s">
        <v>85</v>
      </c>
      <c r="G77" s="26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38" t="s">
        <v>85</v>
      </c>
      <c r="F78" s="28" t="s">
        <v>85</v>
      </c>
      <c r="G78" s="28" t="s">
        <v>85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37" t="s">
        <v>85</v>
      </c>
      <c r="F79" s="26" t="s">
        <v>85</v>
      </c>
      <c r="G79" s="26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38" t="s">
        <v>85</v>
      </c>
      <c r="F80" s="28" t="s">
        <v>85</v>
      </c>
      <c r="G80" s="28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37" t="s">
        <v>85</v>
      </c>
      <c r="F81" s="26" t="s">
        <v>85</v>
      </c>
      <c r="G81" s="26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38" t="s">
        <v>85</v>
      </c>
      <c r="F82" s="28" t="s">
        <v>85</v>
      </c>
      <c r="G82" s="28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37" t="s">
        <v>85</v>
      </c>
      <c r="F83" s="26" t="s">
        <v>85</v>
      </c>
      <c r="G83" s="26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38" t="s">
        <v>85</v>
      </c>
      <c r="F84" s="28" t="s">
        <v>85</v>
      </c>
      <c r="G84" s="28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37" t="s">
        <v>85</v>
      </c>
      <c r="F85" s="26" t="s">
        <v>85</v>
      </c>
      <c r="G85" s="26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38" t="s">
        <v>85</v>
      </c>
      <c r="F86" s="28" t="s">
        <v>85</v>
      </c>
      <c r="G86" s="28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37" t="s">
        <v>85</v>
      </c>
      <c r="F87" s="26" t="s">
        <v>85</v>
      </c>
      <c r="G87" s="26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38" t="s">
        <v>85</v>
      </c>
      <c r="F88" s="28" t="s">
        <v>85</v>
      </c>
      <c r="G88" s="28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37" t="s">
        <v>85</v>
      </c>
      <c r="F89" s="26" t="s">
        <v>85</v>
      </c>
      <c r="G89" s="26" t="s">
        <v>85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38" t="s">
        <v>85</v>
      </c>
      <c r="F90" s="28" t="s">
        <v>85</v>
      </c>
      <c r="G90" s="28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37" t="s">
        <v>85</v>
      </c>
      <c r="F91" s="26" t="s">
        <v>85</v>
      </c>
      <c r="G91" s="26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  <row r="95" ht="12">
      <c r="A95" s="27" t="s">
        <v>89</v>
      </c>
    </row>
  </sheetData>
  <sheetProtection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8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24.875" style="0" customWidth="1"/>
  </cols>
  <sheetData>
    <row r="1" ht="12.75">
      <c r="A1" s="41" t="s">
        <v>110</v>
      </c>
    </row>
    <row r="2" ht="12.75">
      <c r="A2" s="41"/>
    </row>
    <row r="3" spans="1:2" ht="12.75">
      <c r="A3" s="42" t="s">
        <v>119</v>
      </c>
      <c r="B3" s="41">
        <v>3</v>
      </c>
    </row>
    <row r="4" spans="1:2" ht="12.75">
      <c r="A4" s="42" t="s">
        <v>120</v>
      </c>
      <c r="B4" s="41">
        <v>4</v>
      </c>
    </row>
    <row r="5" spans="1:2" ht="12.75">
      <c r="A5" s="42" t="s">
        <v>121</v>
      </c>
      <c r="B5" s="41">
        <v>5</v>
      </c>
    </row>
    <row r="6" spans="1:2" ht="12.75">
      <c r="A6" s="42" t="s">
        <v>122</v>
      </c>
      <c r="B6" s="41">
        <v>6</v>
      </c>
    </row>
    <row r="7" spans="1:2" ht="12.75">
      <c r="A7" s="42" t="s">
        <v>123</v>
      </c>
      <c r="B7" s="41">
        <v>7</v>
      </c>
    </row>
    <row r="8" spans="1:2" ht="12.75">
      <c r="A8" s="42" t="s">
        <v>124</v>
      </c>
      <c r="B8" s="41">
        <v>8</v>
      </c>
    </row>
    <row r="9" spans="1:2" ht="12.75">
      <c r="A9" s="42" t="s">
        <v>125</v>
      </c>
      <c r="B9" s="41">
        <v>9</v>
      </c>
    </row>
    <row r="10" spans="1:2" ht="12.75">
      <c r="A10" s="42" t="s">
        <v>126</v>
      </c>
      <c r="B10" s="41">
        <v>10</v>
      </c>
    </row>
    <row r="11" spans="1:2" ht="12.75">
      <c r="A11" s="42" t="s">
        <v>127</v>
      </c>
      <c r="B11" s="41">
        <v>11</v>
      </c>
    </row>
    <row r="12" spans="1:2" ht="12.75">
      <c r="A12" s="42" t="s">
        <v>128</v>
      </c>
      <c r="B12" s="41">
        <v>12</v>
      </c>
    </row>
    <row r="13" spans="1:2" ht="12.75">
      <c r="A13" s="42" t="s">
        <v>129</v>
      </c>
      <c r="B13" s="41">
        <v>13</v>
      </c>
    </row>
    <row r="14" spans="1:2" ht="12.75">
      <c r="A14" s="42" t="s">
        <v>130</v>
      </c>
      <c r="B14" s="41">
        <v>14</v>
      </c>
    </row>
    <row r="15" spans="1:2" ht="12.75">
      <c r="A15" s="42" t="s">
        <v>131</v>
      </c>
      <c r="B15" s="41">
        <v>15</v>
      </c>
    </row>
    <row r="16" spans="1:2" ht="12.75">
      <c r="A16" s="42" t="s">
        <v>132</v>
      </c>
      <c r="B16" s="41">
        <v>16</v>
      </c>
    </row>
    <row r="17" spans="1:2" ht="12.75">
      <c r="A17" s="42" t="s">
        <v>133</v>
      </c>
      <c r="B17" s="41">
        <v>17</v>
      </c>
    </row>
    <row r="18" spans="1:2" ht="12.75">
      <c r="A18" s="42" t="s">
        <v>134</v>
      </c>
      <c r="B18" s="41">
        <v>18</v>
      </c>
    </row>
    <row r="19" spans="1:2" ht="12.75">
      <c r="A19" s="42" t="s">
        <v>136</v>
      </c>
      <c r="B19" s="41">
        <v>19</v>
      </c>
    </row>
    <row r="20" spans="1:2" ht="12.75">
      <c r="A20" s="42" t="s">
        <v>137</v>
      </c>
      <c r="B20" s="41">
        <v>20</v>
      </c>
    </row>
    <row r="21" spans="1:2" ht="12.75">
      <c r="A21" s="42" t="s">
        <v>138</v>
      </c>
      <c r="B21" s="41">
        <v>21</v>
      </c>
    </row>
    <row r="22" spans="1:2" ht="12.75">
      <c r="A22" s="42" t="s">
        <v>139</v>
      </c>
      <c r="B22" s="41">
        <v>22</v>
      </c>
    </row>
    <row r="23" spans="1:2" ht="12.75">
      <c r="A23" s="42" t="s">
        <v>140</v>
      </c>
      <c r="B23" s="41">
        <v>23</v>
      </c>
    </row>
    <row r="24" spans="1:2" ht="12.75">
      <c r="A24" s="42" t="s">
        <v>141</v>
      </c>
      <c r="B24" s="41">
        <v>24</v>
      </c>
    </row>
    <row r="25" spans="1:2" ht="27" customHeight="1">
      <c r="A25" s="71" t="s">
        <v>142</v>
      </c>
      <c r="B25" s="41">
        <v>25</v>
      </c>
    </row>
    <row r="26" spans="1:2" ht="12.75">
      <c r="A26" s="71" t="s">
        <v>143</v>
      </c>
      <c r="B26" s="41">
        <v>26</v>
      </c>
    </row>
    <row r="27" spans="1:2" ht="12.75">
      <c r="A27" s="42" t="s">
        <v>144</v>
      </c>
      <c r="B27" s="41">
        <v>27</v>
      </c>
    </row>
    <row r="28" spans="1:2" ht="12.75">
      <c r="A28" s="42" t="s">
        <v>118</v>
      </c>
      <c r="B28" s="41">
        <v>28</v>
      </c>
    </row>
  </sheetData>
  <sheetProtection/>
  <hyperlinks>
    <hyperlink ref="A3" location="AUS!A2" display="Australia"/>
    <hyperlink ref="A4" location="AUT!A2" display="Austria"/>
    <hyperlink ref="A5" location="BEL!A2" display="Belgium"/>
    <hyperlink ref="A6" location="BRA!A2" display="Brazil"/>
    <hyperlink ref="A7" location="CAN!A2" display="Canada"/>
    <hyperlink ref="A8" location="CHL!A2" display="Chile"/>
    <hyperlink ref="A9" location="COL!A2" display="Colombia"/>
    <hyperlink ref="A10" location="CZE!A2" display="Czechia"/>
    <hyperlink ref="A11" location="EST!A2" display="Estonia"/>
    <hyperlink ref="A12" location="FIN!A2" display="Finland"/>
    <hyperlink ref="A13" location="FRA!A2" display="France"/>
    <hyperlink ref="A14" location="DEU!A2" display="Germany"/>
    <hyperlink ref="A15" location="HUN!A2" display="Hungary"/>
    <hyperlink ref="A16" location="ITA!A2" display="Italy"/>
    <hyperlink ref="A17" location="JPN!A2" display="Japan"/>
    <hyperlink ref="A18" location="MEX!A2" display="Mexico"/>
    <hyperlink ref="A19" location="NLD!A2" display="Netherlands (Kingdom of the)"/>
    <hyperlink ref="A20" location="PRT!A2" display="Portugal"/>
    <hyperlink ref="A21" location="KOR!A2" display="Republic of Korea"/>
    <hyperlink ref="A22" location="ESP!A2" display="Spain"/>
    <hyperlink ref="A23" location="THA!A2" display="Thailand"/>
    <hyperlink ref="A24" location="TUR!A2" display="Türkiye"/>
    <hyperlink ref="A25" location="GBR!A2" display="United Kingdom of Great Britain and Northern Ireland"/>
    <hyperlink ref="A26" location="USA!A2" display="United States of America"/>
    <hyperlink ref="A27" location="URY!A2" display="Uruguay"/>
    <hyperlink ref="A28" location="VNM!A2" display="Viet Nam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 transitionEvaluation="1">
    <pageSetUpPr fitToPage="1"/>
  </sheetPr>
  <dimension ref="A1:AK95"/>
  <sheetViews>
    <sheetView showGridLines="0" view="pageBreakPreview" zoomScale="145" zoomScaleSheetLayoutView="145" zoomScalePageLayoutView="0" workbookViewId="0" topLeftCell="A1">
      <selection activeCell="H1" sqref="H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20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106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70" t="s">
        <v>87</v>
      </c>
      <c r="F4" s="67"/>
      <c r="G4" s="70" t="s">
        <v>88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26">
        <v>2800</v>
      </c>
      <c r="D13" s="26">
        <v>1550</v>
      </c>
      <c r="E13" s="26">
        <v>2800</v>
      </c>
      <c r="F13" s="26">
        <v>1550</v>
      </c>
      <c r="G13" s="26">
        <v>2800</v>
      </c>
      <c r="H13" s="26">
        <v>1550</v>
      </c>
      <c r="N13" s="21"/>
    </row>
    <row r="14" spans="1:23" ht="8.25" customHeight="1">
      <c r="A14" s="27" t="s">
        <v>16</v>
      </c>
      <c r="B14" s="22"/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N15" s="21"/>
    </row>
    <row r="16" spans="1:14" ht="8.25" customHeight="1">
      <c r="A16" s="27" t="s">
        <v>58</v>
      </c>
      <c r="B16" s="22"/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N16" s="21"/>
    </row>
    <row r="17" spans="1:14" ht="8.25" customHeight="1">
      <c r="A17" s="24" t="s">
        <v>18</v>
      </c>
      <c r="B17" s="25"/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N17" s="21"/>
    </row>
    <row r="18" spans="1:14" ht="8.25" customHeight="1">
      <c r="A18" s="27" t="s">
        <v>19</v>
      </c>
      <c r="B18" s="22"/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N18" s="21"/>
    </row>
    <row r="19" spans="1:14" ht="8.25" customHeight="1">
      <c r="A19" s="24" t="s">
        <v>20</v>
      </c>
      <c r="B19" s="25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N19" s="21"/>
    </row>
    <row r="20" spans="1:14" ht="8.25" customHeight="1">
      <c r="A20" s="27" t="s">
        <v>21</v>
      </c>
      <c r="B20" s="22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N20" s="21"/>
    </row>
    <row r="21" spans="1:14" ht="8.25" customHeight="1">
      <c r="A21" s="24" t="s">
        <v>22</v>
      </c>
      <c r="B21" s="25"/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N21" s="21"/>
    </row>
    <row r="22" spans="1:14" ht="8.25" customHeight="1">
      <c r="A22" s="27" t="s">
        <v>23</v>
      </c>
      <c r="B22" s="22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N22" s="21"/>
    </row>
    <row r="23" spans="1:14" ht="8.25" customHeight="1">
      <c r="A23" s="24" t="s">
        <v>24</v>
      </c>
      <c r="B23" s="25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N23" s="21"/>
    </row>
    <row r="24" spans="1:14" ht="8.25" customHeight="1">
      <c r="A24" s="27" t="s">
        <v>65</v>
      </c>
      <c r="B24" s="22"/>
      <c r="C24" s="28">
        <v>2800</v>
      </c>
      <c r="D24" s="28">
        <v>1550</v>
      </c>
      <c r="E24" s="28">
        <v>2800</v>
      </c>
      <c r="F24" s="28">
        <v>1550</v>
      </c>
      <c r="G24" s="28">
        <v>2800</v>
      </c>
      <c r="H24" s="28">
        <v>1550</v>
      </c>
      <c r="N24" s="21"/>
    </row>
    <row r="25" spans="1:14" ht="8.25" customHeight="1">
      <c r="A25" s="24" t="s">
        <v>72</v>
      </c>
      <c r="B25" s="25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N25" s="21"/>
    </row>
    <row r="26" spans="1:14" ht="8.25" customHeight="1">
      <c r="A26" s="27" t="s">
        <v>61</v>
      </c>
      <c r="B26" s="22"/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N26" s="21"/>
    </row>
    <row r="27" spans="1:14" ht="8.25" customHeight="1">
      <c r="A27" s="24" t="s">
        <v>62</v>
      </c>
      <c r="B27" s="25"/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N27" s="21"/>
    </row>
    <row r="28" spans="1:14" ht="8.25" customHeight="1">
      <c r="A28" s="27" t="s">
        <v>63</v>
      </c>
      <c r="B28" s="22"/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N28" s="21"/>
    </row>
    <row r="29" spans="1:14" ht="8.25" customHeight="1">
      <c r="A29" s="24" t="s">
        <v>64</v>
      </c>
      <c r="B29" s="25"/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N29" s="21"/>
    </row>
    <row r="30" spans="1:14" ht="8.25" customHeight="1">
      <c r="A30" s="27" t="s">
        <v>69</v>
      </c>
      <c r="B30" s="22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N30" s="21"/>
    </row>
    <row r="31" spans="1:14" ht="8.25" customHeight="1">
      <c r="A31" s="24" t="s">
        <v>70</v>
      </c>
      <c r="B31" s="25"/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N31" s="21"/>
    </row>
    <row r="32" spans="1:14" ht="8.25" customHeight="1">
      <c r="A32" s="27" t="s">
        <v>66</v>
      </c>
      <c r="B32" s="22"/>
      <c r="C32" s="28">
        <v>2800</v>
      </c>
      <c r="D32" s="28">
        <v>1550</v>
      </c>
      <c r="E32" s="28">
        <v>2800</v>
      </c>
      <c r="F32" s="28">
        <v>1550</v>
      </c>
      <c r="G32" s="28">
        <v>2800</v>
      </c>
      <c r="H32" s="28">
        <v>1550</v>
      </c>
      <c r="N32" s="21"/>
    </row>
    <row r="33" spans="1:14" ht="8.25" customHeight="1">
      <c r="A33" s="24" t="s">
        <v>67</v>
      </c>
      <c r="B33" s="25"/>
      <c r="C33" s="26">
        <v>250</v>
      </c>
      <c r="D33" s="26">
        <v>0</v>
      </c>
      <c r="E33" s="26">
        <v>250</v>
      </c>
      <c r="F33" s="26">
        <v>0</v>
      </c>
      <c r="G33" s="26">
        <v>250</v>
      </c>
      <c r="H33" s="26">
        <v>0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>
        <v>2550</v>
      </c>
      <c r="D36" s="28">
        <v>1550</v>
      </c>
      <c r="E36" s="28">
        <v>2550</v>
      </c>
      <c r="F36" s="28">
        <v>1550</v>
      </c>
      <c r="G36" s="28">
        <v>2550</v>
      </c>
      <c r="H36" s="28">
        <v>1550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8"/>
      <c r="D39" s="28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8"/>
      <c r="D45" s="28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>
        <v>125</v>
      </c>
      <c r="D46" s="26">
        <v>125</v>
      </c>
      <c r="E46" s="26">
        <v>125</v>
      </c>
      <c r="F46" s="26">
        <v>125</v>
      </c>
      <c r="G46" s="26">
        <v>125</v>
      </c>
      <c r="H46" s="26">
        <v>125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45" t="s">
        <v>87</v>
      </c>
      <c r="G53" s="45" t="s">
        <v>88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26">
        <v>2358</v>
      </c>
      <c r="F57" s="26">
        <v>2358</v>
      </c>
      <c r="G57" s="26">
        <v>2358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8">
        <v>1565</v>
      </c>
      <c r="F58" s="28">
        <v>1565</v>
      </c>
      <c r="G58" s="28">
        <v>1565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26">
        <v>0</v>
      </c>
      <c r="F59" s="26">
        <v>0</v>
      </c>
      <c r="G59" s="26">
        <v>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8">
        <v>1565</v>
      </c>
      <c r="F60" s="28">
        <v>1565</v>
      </c>
      <c r="G60" s="28">
        <v>1565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26">
        <v>0</v>
      </c>
      <c r="F61" s="26">
        <v>0</v>
      </c>
      <c r="G61" s="26">
        <v>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8">
        <v>0</v>
      </c>
      <c r="F62" s="28">
        <v>0</v>
      </c>
      <c r="G62" s="28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26">
        <v>0</v>
      </c>
      <c r="F63" s="26">
        <v>0</v>
      </c>
      <c r="G63" s="26">
        <v>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46">
        <v>1565</v>
      </c>
      <c r="F64" s="28">
        <v>1565</v>
      </c>
      <c r="G64" s="28">
        <v>1565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26" t="s">
        <v>85</v>
      </c>
      <c r="F65" s="26" t="s">
        <v>85</v>
      </c>
      <c r="G65" s="26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8" t="s">
        <v>85</v>
      </c>
      <c r="F66" s="28" t="s">
        <v>85</v>
      </c>
      <c r="G66" s="28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47">
        <v>793</v>
      </c>
      <c r="F67" s="26">
        <v>793</v>
      </c>
      <c r="G67" s="26">
        <v>793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46">
        <v>282</v>
      </c>
      <c r="F68" s="28">
        <v>282</v>
      </c>
      <c r="G68" s="28">
        <v>282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47">
        <v>511</v>
      </c>
      <c r="F69" s="26">
        <v>511</v>
      </c>
      <c r="G69" s="26">
        <v>511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46">
        <v>511</v>
      </c>
      <c r="F70" s="28">
        <v>511</v>
      </c>
      <c r="G70" s="28">
        <v>511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47">
        <v>511</v>
      </c>
      <c r="F71" s="26">
        <v>511</v>
      </c>
      <c r="G71" s="26">
        <v>511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8" t="s">
        <v>85</v>
      </c>
      <c r="F72" s="28" t="s">
        <v>85</v>
      </c>
      <c r="G72" s="28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26" t="s">
        <v>85</v>
      </c>
      <c r="F73" s="26" t="s">
        <v>85</v>
      </c>
      <c r="G73" s="26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8">
        <v>0</v>
      </c>
      <c r="F74" s="28">
        <v>0</v>
      </c>
      <c r="G74" s="28">
        <v>0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26">
        <v>0</v>
      </c>
      <c r="F75" s="26">
        <v>0</v>
      </c>
      <c r="G75" s="26">
        <v>0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8">
        <v>0</v>
      </c>
      <c r="F76" s="28">
        <v>0</v>
      </c>
      <c r="G76" s="28">
        <v>0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26">
        <v>0</v>
      </c>
      <c r="F77" s="26">
        <v>0</v>
      </c>
      <c r="G77" s="26">
        <v>0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8">
        <v>0</v>
      </c>
      <c r="F78" s="28">
        <v>0</v>
      </c>
      <c r="G78" s="28">
        <v>0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26">
        <v>0</v>
      </c>
      <c r="F79" s="26">
        <v>0</v>
      </c>
      <c r="G79" s="26">
        <v>0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8">
        <v>0</v>
      </c>
      <c r="F80" s="28">
        <v>0</v>
      </c>
      <c r="G80" s="28">
        <v>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26">
        <v>0</v>
      </c>
      <c r="F81" s="26">
        <v>0</v>
      </c>
      <c r="G81" s="26">
        <v>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8">
        <v>0</v>
      </c>
      <c r="F82" s="28">
        <v>0</v>
      </c>
      <c r="G82" s="28">
        <v>0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26">
        <v>0</v>
      </c>
      <c r="F83" s="26">
        <v>0</v>
      </c>
      <c r="G83" s="26">
        <v>0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8">
        <v>0</v>
      </c>
      <c r="F84" s="28">
        <v>0</v>
      </c>
      <c r="G84" s="28">
        <v>0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26">
        <v>0</v>
      </c>
      <c r="F85" s="26">
        <v>0</v>
      </c>
      <c r="G85" s="26">
        <v>0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8">
        <v>0</v>
      </c>
      <c r="F86" s="28">
        <v>0</v>
      </c>
      <c r="G86" s="28">
        <v>0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26">
        <v>0</v>
      </c>
      <c r="F87" s="26">
        <v>0</v>
      </c>
      <c r="G87" s="26">
        <v>0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8">
        <v>0</v>
      </c>
      <c r="F88" s="28">
        <v>0</v>
      </c>
      <c r="G88" s="28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26">
        <v>0</v>
      </c>
      <c r="F89" s="26">
        <v>0</v>
      </c>
      <c r="G89" s="26">
        <v>0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>
        <v>0</v>
      </c>
      <c r="F90" s="28">
        <v>0</v>
      </c>
      <c r="G90" s="28">
        <v>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>
        <v>0</v>
      </c>
      <c r="F91" s="26">
        <v>0</v>
      </c>
      <c r="G91" s="26">
        <v>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>
        <v>293</v>
      </c>
      <c r="F93" s="26">
        <v>293</v>
      </c>
      <c r="G93" s="26">
        <v>293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  <row r="95" ht="12">
      <c r="A95" s="27" t="s">
        <v>89</v>
      </c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9" transitionEvaluation="1">
    <pageSetUpPr fitToPage="1"/>
  </sheetPr>
  <dimension ref="A1:AK94"/>
  <sheetViews>
    <sheetView showGridLines="0" view="pageBreakPreview" zoomScale="120" zoomScaleSheetLayoutView="120" zoomScalePageLayoutView="0" workbookViewId="0" topLeftCell="A1">
      <selection activeCell="A2" sqref="A2:B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21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104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26">
        <v>515</v>
      </c>
      <c r="D13" s="26">
        <v>200</v>
      </c>
      <c r="E13" s="26">
        <v>515</v>
      </c>
      <c r="F13" s="26">
        <v>200</v>
      </c>
      <c r="G13" s="26">
        <v>515</v>
      </c>
      <c r="H13" s="26">
        <v>200</v>
      </c>
      <c r="N13" s="21"/>
    </row>
    <row r="14" spans="1:23" ht="8.25" customHeight="1">
      <c r="A14" s="27" t="s">
        <v>16</v>
      </c>
      <c r="B14" s="22"/>
      <c r="C14" s="28">
        <v>99</v>
      </c>
      <c r="D14" s="28">
        <v>0</v>
      </c>
      <c r="E14" s="28">
        <v>99</v>
      </c>
      <c r="F14" s="28">
        <v>0</v>
      </c>
      <c r="G14" s="28">
        <v>99</v>
      </c>
      <c r="H14" s="28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26">
        <v>99</v>
      </c>
      <c r="D15" s="26">
        <v>0</v>
      </c>
      <c r="E15" s="26">
        <v>99</v>
      </c>
      <c r="F15" s="26">
        <v>0</v>
      </c>
      <c r="G15" s="26">
        <v>99</v>
      </c>
      <c r="H15" s="26">
        <v>0</v>
      </c>
      <c r="N15" s="21"/>
    </row>
    <row r="16" spans="1:14" ht="8.25" customHeight="1">
      <c r="A16" s="27" t="s">
        <v>58</v>
      </c>
      <c r="B16" s="22"/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N16" s="21"/>
    </row>
    <row r="17" spans="1:14" ht="8.25" customHeight="1">
      <c r="A17" s="24" t="s">
        <v>18</v>
      </c>
      <c r="B17" s="25"/>
      <c r="C17" s="26">
        <v>99</v>
      </c>
      <c r="D17" s="26">
        <v>0</v>
      </c>
      <c r="E17" s="26">
        <v>99</v>
      </c>
      <c r="F17" s="26">
        <v>0</v>
      </c>
      <c r="G17" s="26">
        <v>99</v>
      </c>
      <c r="H17" s="26">
        <v>0</v>
      </c>
      <c r="N17" s="21"/>
    </row>
    <row r="18" spans="1:14" ht="8.25" customHeight="1">
      <c r="A18" s="27" t="s">
        <v>19</v>
      </c>
      <c r="B18" s="22"/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N18" s="21"/>
    </row>
    <row r="19" spans="1:14" ht="8.25" customHeight="1">
      <c r="A19" s="24" t="s">
        <v>20</v>
      </c>
      <c r="B19" s="25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N19" s="21"/>
    </row>
    <row r="20" spans="1:14" ht="8.25" customHeight="1">
      <c r="A20" s="27" t="s">
        <v>21</v>
      </c>
      <c r="B20" s="22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N20" s="21"/>
    </row>
    <row r="21" spans="1:14" ht="8.25" customHeight="1">
      <c r="A21" s="24" t="s">
        <v>22</v>
      </c>
      <c r="B21" s="25"/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N21" s="21"/>
    </row>
    <row r="22" spans="1:14" ht="8.25" customHeight="1">
      <c r="A22" s="27" t="s">
        <v>23</v>
      </c>
      <c r="B22" s="22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N22" s="21"/>
    </row>
    <row r="23" spans="1:14" ht="8.25" customHeight="1">
      <c r="A23" s="24" t="s">
        <v>24</v>
      </c>
      <c r="B23" s="25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N23" s="21"/>
    </row>
    <row r="24" spans="1:14" ht="8.25" customHeight="1">
      <c r="A24" s="27" t="s">
        <v>65</v>
      </c>
      <c r="B24" s="22"/>
      <c r="C24" s="28">
        <v>416</v>
      </c>
      <c r="D24" s="28">
        <v>200</v>
      </c>
      <c r="E24" s="28">
        <v>416</v>
      </c>
      <c r="F24" s="28">
        <v>200</v>
      </c>
      <c r="G24" s="28">
        <v>416</v>
      </c>
      <c r="H24" s="28">
        <v>200</v>
      </c>
      <c r="N24" s="21"/>
    </row>
    <row r="25" spans="1:14" ht="8.25" customHeight="1">
      <c r="A25" s="24" t="s">
        <v>72</v>
      </c>
      <c r="B25" s="25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N25" s="21"/>
    </row>
    <row r="26" spans="1:14" ht="8.25" customHeight="1">
      <c r="A26" s="27" t="s">
        <v>61</v>
      </c>
      <c r="B26" s="22"/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N26" s="21"/>
    </row>
    <row r="27" spans="1:14" ht="8.25" customHeight="1">
      <c r="A27" s="24" t="s">
        <v>62</v>
      </c>
      <c r="B27" s="25"/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N27" s="21"/>
    </row>
    <row r="28" spans="1:14" ht="8.25" customHeight="1">
      <c r="A28" s="27" t="s">
        <v>63</v>
      </c>
      <c r="B28" s="22"/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N28" s="21"/>
    </row>
    <row r="29" spans="1:14" ht="8.25" customHeight="1">
      <c r="A29" s="24" t="s">
        <v>64</v>
      </c>
      <c r="B29" s="25"/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N29" s="21"/>
    </row>
    <row r="30" spans="1:14" ht="8.25" customHeight="1">
      <c r="A30" s="27" t="s">
        <v>69</v>
      </c>
      <c r="B30" s="22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N30" s="21"/>
    </row>
    <row r="31" spans="1:14" ht="8.25" customHeight="1">
      <c r="A31" s="24" t="s">
        <v>70</v>
      </c>
      <c r="B31" s="25"/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N31" s="21"/>
    </row>
    <row r="32" spans="1:14" ht="8.25" customHeight="1">
      <c r="A32" s="27" t="s">
        <v>66</v>
      </c>
      <c r="B32" s="22"/>
      <c r="C32" s="28">
        <v>416</v>
      </c>
      <c r="D32" s="28">
        <v>200</v>
      </c>
      <c r="E32" s="28">
        <v>416</v>
      </c>
      <c r="F32" s="28">
        <v>200</v>
      </c>
      <c r="G32" s="28">
        <v>416</v>
      </c>
      <c r="H32" s="28">
        <v>200</v>
      </c>
      <c r="N32" s="21"/>
    </row>
    <row r="33" spans="1:14" ht="8.25" customHeight="1">
      <c r="A33" s="24" t="s">
        <v>67</v>
      </c>
      <c r="B33" s="25"/>
      <c r="C33" s="26">
        <v>416</v>
      </c>
      <c r="D33" s="26">
        <v>200</v>
      </c>
      <c r="E33" s="26">
        <v>416</v>
      </c>
      <c r="F33" s="26">
        <v>200</v>
      </c>
      <c r="G33" s="26">
        <v>416</v>
      </c>
      <c r="H33" s="26">
        <v>200</v>
      </c>
      <c r="N33" s="21"/>
    </row>
    <row r="34" spans="1:14" ht="8.25" customHeight="1">
      <c r="A34" s="27" t="s">
        <v>68</v>
      </c>
      <c r="B34" s="22"/>
      <c r="C34" s="28">
        <v>416</v>
      </c>
      <c r="D34" s="28">
        <v>200</v>
      </c>
      <c r="E34" s="28">
        <v>416</v>
      </c>
      <c r="F34" s="28">
        <v>200</v>
      </c>
      <c r="G34" s="28">
        <v>416</v>
      </c>
      <c r="H34" s="28">
        <v>200</v>
      </c>
      <c r="N34" s="21"/>
    </row>
    <row r="35" spans="1:14" ht="8.25" customHeight="1">
      <c r="A35" s="24" t="s">
        <v>71</v>
      </c>
      <c r="B35" s="25"/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N35" s="21"/>
    </row>
    <row r="36" spans="1:14" ht="8.25" customHeight="1">
      <c r="A36" s="27" t="s">
        <v>74</v>
      </c>
      <c r="B36" s="22"/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N36" s="21"/>
    </row>
    <row r="37" spans="1:14" ht="8.25" customHeight="1">
      <c r="A37" s="24" t="s">
        <v>75</v>
      </c>
      <c r="B37" s="25"/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N37" s="21"/>
    </row>
    <row r="38" spans="1:14" ht="8.25" customHeight="1">
      <c r="A38" s="27" t="s">
        <v>76</v>
      </c>
      <c r="B38" s="22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47">
        <v>11431</v>
      </c>
      <c r="F57" s="47">
        <v>11431</v>
      </c>
      <c r="G57" s="47">
        <v>11431</v>
      </c>
      <c r="H57" s="63"/>
      <c r="N57" s="21"/>
    </row>
    <row r="58" spans="1:14" ht="8.25" customHeight="1">
      <c r="A58" s="27" t="s">
        <v>28</v>
      </c>
      <c r="B58" s="22"/>
      <c r="C58" s="22"/>
      <c r="D58" s="28"/>
      <c r="E58" s="28">
        <v>3168</v>
      </c>
      <c r="F58" s="28">
        <v>3168</v>
      </c>
      <c r="G58" s="28">
        <v>3168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47">
        <v>618</v>
      </c>
      <c r="F59" s="47">
        <v>618</v>
      </c>
      <c r="G59" s="47">
        <v>618</v>
      </c>
      <c r="H59" s="28"/>
      <c r="N59" s="21"/>
    </row>
    <row r="60" spans="1:14" ht="8.25" customHeight="1">
      <c r="A60" s="27" t="s">
        <v>30</v>
      </c>
      <c r="B60" s="22"/>
      <c r="C60" s="22"/>
      <c r="D60" s="28"/>
      <c r="E60" s="28">
        <v>2550</v>
      </c>
      <c r="F60" s="28">
        <v>2550</v>
      </c>
      <c r="G60" s="28">
        <v>2550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47">
        <v>1803</v>
      </c>
      <c r="F61" s="47">
        <v>1803</v>
      </c>
      <c r="G61" s="47">
        <v>1803</v>
      </c>
      <c r="H61" s="28"/>
      <c r="N61" s="21"/>
    </row>
    <row r="62" spans="1:14" ht="8.25" customHeight="1">
      <c r="A62" s="27" t="s">
        <v>32</v>
      </c>
      <c r="B62" s="22"/>
      <c r="C62" s="22"/>
      <c r="D62" s="28"/>
      <c r="E62" s="28">
        <v>0</v>
      </c>
      <c r="F62" s="28">
        <v>0</v>
      </c>
      <c r="G62" s="28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6"/>
      <c r="E63" s="26">
        <v>1803</v>
      </c>
      <c r="F63" s="26">
        <v>1803</v>
      </c>
      <c r="G63" s="26">
        <v>1803</v>
      </c>
      <c r="H63" s="28"/>
      <c r="N63" s="21"/>
    </row>
    <row r="64" spans="1:14" ht="8.25" customHeight="1">
      <c r="A64" s="27" t="s">
        <v>34</v>
      </c>
      <c r="B64" s="22"/>
      <c r="C64" s="22"/>
      <c r="D64" s="28"/>
      <c r="E64" s="28">
        <v>747</v>
      </c>
      <c r="F64" s="28">
        <v>747</v>
      </c>
      <c r="G64" s="28">
        <v>747</v>
      </c>
      <c r="H64" s="28"/>
      <c r="N64" s="21"/>
    </row>
    <row r="65" spans="1:14" ht="8.25" customHeight="1">
      <c r="A65" s="24" t="s">
        <v>35</v>
      </c>
      <c r="B65" s="25"/>
      <c r="C65" s="25"/>
      <c r="D65" s="26"/>
      <c r="E65" s="26">
        <v>0</v>
      </c>
      <c r="F65" s="26">
        <v>0</v>
      </c>
      <c r="G65" s="26">
        <v>0</v>
      </c>
      <c r="H65" s="28"/>
      <c r="N65" s="21"/>
    </row>
    <row r="66" spans="1:14" ht="8.25" customHeight="1">
      <c r="A66" s="27" t="s">
        <v>59</v>
      </c>
      <c r="B66" s="22"/>
      <c r="C66" s="22"/>
      <c r="D66" s="28"/>
      <c r="E66" s="28">
        <v>747</v>
      </c>
      <c r="F66" s="28">
        <v>747</v>
      </c>
      <c r="G66" s="28">
        <v>747</v>
      </c>
      <c r="H66" s="28"/>
      <c r="N66" s="21"/>
    </row>
    <row r="67" spans="1:14" ht="8.25" customHeight="1">
      <c r="A67" s="24" t="s">
        <v>36</v>
      </c>
      <c r="B67" s="25"/>
      <c r="C67" s="25"/>
      <c r="D67" s="26"/>
      <c r="E67" s="26">
        <v>8263</v>
      </c>
      <c r="F67" s="26">
        <v>8263</v>
      </c>
      <c r="G67" s="26">
        <v>8263</v>
      </c>
      <c r="H67" s="28"/>
      <c r="N67" s="21"/>
    </row>
    <row r="68" spans="1:14" ht="8.25" customHeight="1">
      <c r="A68" s="27" t="s">
        <v>37</v>
      </c>
      <c r="B68" s="22"/>
      <c r="C68" s="22"/>
      <c r="D68" s="28"/>
      <c r="E68" s="28">
        <v>590</v>
      </c>
      <c r="F68" s="28">
        <v>590</v>
      </c>
      <c r="G68" s="28">
        <v>590</v>
      </c>
      <c r="H68" s="28"/>
      <c r="N68" s="21"/>
    </row>
    <row r="69" spans="1:14" ht="8.25" customHeight="1">
      <c r="A69" s="24" t="s">
        <v>56</v>
      </c>
      <c r="B69" s="25"/>
      <c r="C69" s="25"/>
      <c r="D69" s="26"/>
      <c r="E69" s="26">
        <v>7091</v>
      </c>
      <c r="F69" s="26">
        <v>7091</v>
      </c>
      <c r="G69" s="26">
        <v>7091</v>
      </c>
      <c r="H69" s="28"/>
      <c r="N69" s="21"/>
    </row>
    <row r="70" spans="1:14" ht="8.25" customHeight="1">
      <c r="A70" s="27" t="s">
        <v>38</v>
      </c>
      <c r="B70" s="22"/>
      <c r="C70" s="22"/>
      <c r="D70" s="28"/>
      <c r="E70" s="28">
        <v>3747</v>
      </c>
      <c r="F70" s="28">
        <v>3747</v>
      </c>
      <c r="G70" s="28">
        <v>3747</v>
      </c>
      <c r="H70" s="28"/>
      <c r="N70" s="21"/>
    </row>
    <row r="71" spans="1:14" ht="8.25" customHeight="1">
      <c r="A71" s="24" t="s">
        <v>39</v>
      </c>
      <c r="B71" s="25"/>
      <c r="C71" s="25"/>
      <c r="D71" s="26"/>
      <c r="E71" s="26">
        <v>0</v>
      </c>
      <c r="F71" s="26">
        <v>0</v>
      </c>
      <c r="G71" s="26">
        <v>0</v>
      </c>
      <c r="H71" s="28"/>
      <c r="N71" s="21"/>
    </row>
    <row r="72" spans="1:14" ht="8.25" customHeight="1">
      <c r="A72" s="27" t="s">
        <v>40</v>
      </c>
      <c r="B72" s="22"/>
      <c r="C72" s="22"/>
      <c r="D72" s="28"/>
      <c r="E72" s="28">
        <v>0</v>
      </c>
      <c r="F72" s="28">
        <v>0</v>
      </c>
      <c r="G72" s="28">
        <v>0</v>
      </c>
      <c r="H72" s="28"/>
      <c r="N72" s="21"/>
    </row>
    <row r="73" spans="1:14" ht="8.25" customHeight="1">
      <c r="A73" s="24" t="s">
        <v>41</v>
      </c>
      <c r="B73" s="25"/>
      <c r="C73" s="25"/>
      <c r="D73" s="26"/>
      <c r="E73" s="26">
        <v>0</v>
      </c>
      <c r="F73" s="26">
        <v>0</v>
      </c>
      <c r="G73" s="26">
        <v>0</v>
      </c>
      <c r="H73" s="28"/>
      <c r="N73" s="21"/>
    </row>
    <row r="74" spans="1:14" ht="8.25" customHeight="1">
      <c r="A74" s="27" t="s">
        <v>42</v>
      </c>
      <c r="B74" s="22"/>
      <c r="C74" s="22"/>
      <c r="D74" s="28"/>
      <c r="E74" s="28">
        <v>3747</v>
      </c>
      <c r="F74" s="28">
        <v>3747</v>
      </c>
      <c r="G74" s="28">
        <v>3747</v>
      </c>
      <c r="H74" s="28"/>
      <c r="N74" s="21"/>
    </row>
    <row r="75" spans="1:14" ht="8.25" customHeight="1">
      <c r="A75" s="24" t="s">
        <v>43</v>
      </c>
      <c r="B75" s="25"/>
      <c r="C75" s="25"/>
      <c r="D75" s="26"/>
      <c r="E75" s="26">
        <v>1606</v>
      </c>
      <c r="F75" s="26">
        <v>1606</v>
      </c>
      <c r="G75" s="26">
        <v>1606</v>
      </c>
      <c r="H75" s="28"/>
      <c r="N75" s="21"/>
    </row>
    <row r="76" spans="1:14" ht="8.25" customHeight="1">
      <c r="A76" s="27" t="s">
        <v>44</v>
      </c>
      <c r="B76" s="22"/>
      <c r="C76" s="22"/>
      <c r="D76" s="28"/>
      <c r="E76" s="28" t="s">
        <v>85</v>
      </c>
      <c r="F76" s="28" t="s">
        <v>85</v>
      </c>
      <c r="G76" s="28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6"/>
      <c r="E77" s="26" t="s">
        <v>85</v>
      </c>
      <c r="F77" s="26" t="s">
        <v>85</v>
      </c>
      <c r="G77" s="26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8"/>
      <c r="E78" s="28">
        <v>228</v>
      </c>
      <c r="F78" s="28">
        <v>228</v>
      </c>
      <c r="G78" s="28">
        <v>228</v>
      </c>
      <c r="H78" s="28"/>
      <c r="N78" s="21"/>
    </row>
    <row r="79" spans="1:14" ht="8.25" customHeight="1">
      <c r="A79" s="24" t="s">
        <v>50</v>
      </c>
      <c r="B79" s="25"/>
      <c r="C79" s="25"/>
      <c r="D79" s="26"/>
      <c r="E79" s="26">
        <v>228</v>
      </c>
      <c r="F79" s="26">
        <v>228</v>
      </c>
      <c r="G79" s="26">
        <v>228</v>
      </c>
      <c r="H79" s="28"/>
      <c r="N79" s="21"/>
    </row>
    <row r="80" spans="1:14" ht="8.25" customHeight="1">
      <c r="A80" s="27" t="s">
        <v>51</v>
      </c>
      <c r="B80" s="22"/>
      <c r="C80" s="22"/>
      <c r="D80" s="28"/>
      <c r="E80" s="28" t="s">
        <v>85</v>
      </c>
      <c r="F80" s="28" t="s">
        <v>85</v>
      </c>
      <c r="G80" s="28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6"/>
      <c r="E81" s="26">
        <v>1510</v>
      </c>
      <c r="F81" s="26">
        <v>1510</v>
      </c>
      <c r="G81" s="26">
        <v>1510</v>
      </c>
      <c r="H81" s="28"/>
      <c r="N81" s="21"/>
    </row>
    <row r="82" spans="1:14" ht="8.25" customHeight="1">
      <c r="A82" s="27" t="s">
        <v>80</v>
      </c>
      <c r="B82" s="22"/>
      <c r="C82" s="22"/>
      <c r="D82" s="28"/>
      <c r="E82" s="28">
        <v>1510</v>
      </c>
      <c r="F82" s="28">
        <v>1510</v>
      </c>
      <c r="G82" s="28">
        <v>1510</v>
      </c>
      <c r="H82" s="28"/>
      <c r="N82" s="21"/>
    </row>
    <row r="83" spans="1:14" ht="8.25" customHeight="1">
      <c r="A83" s="24" t="s">
        <v>60</v>
      </c>
      <c r="B83" s="25"/>
      <c r="C83" s="25"/>
      <c r="D83" s="26"/>
      <c r="E83" s="26" t="s">
        <v>85</v>
      </c>
      <c r="F83" s="26" t="s">
        <v>85</v>
      </c>
      <c r="G83" s="26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8"/>
      <c r="E84" s="28" t="s">
        <v>85</v>
      </c>
      <c r="F84" s="28" t="s">
        <v>85</v>
      </c>
      <c r="G84" s="28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6"/>
      <c r="E85" s="26" t="s">
        <v>85</v>
      </c>
      <c r="F85" s="26" t="s">
        <v>85</v>
      </c>
      <c r="G85" s="26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8"/>
      <c r="E86" s="28">
        <v>0</v>
      </c>
      <c r="F86" s="28">
        <v>0</v>
      </c>
      <c r="G86" s="28">
        <v>0</v>
      </c>
      <c r="H86" s="28"/>
      <c r="N86" s="21"/>
    </row>
    <row r="87" spans="1:14" ht="8.25" customHeight="1">
      <c r="A87" s="24" t="s">
        <v>52</v>
      </c>
      <c r="B87" s="25"/>
      <c r="C87" s="25"/>
      <c r="D87" s="26"/>
      <c r="E87" s="26">
        <v>0</v>
      </c>
      <c r="F87" s="26">
        <v>0</v>
      </c>
      <c r="G87" s="26">
        <v>0</v>
      </c>
      <c r="H87" s="28"/>
      <c r="N87" s="21"/>
    </row>
    <row r="88" spans="1:14" ht="8.25" customHeight="1">
      <c r="A88" s="27" t="s">
        <v>53</v>
      </c>
      <c r="B88" s="22"/>
      <c r="C88" s="22"/>
      <c r="D88" s="28"/>
      <c r="E88" s="28">
        <v>0</v>
      </c>
      <c r="F88" s="28">
        <v>0</v>
      </c>
      <c r="G88" s="28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6"/>
      <c r="E89" s="26">
        <v>582</v>
      </c>
      <c r="F89" s="26">
        <v>582</v>
      </c>
      <c r="G89" s="26">
        <v>582</v>
      </c>
      <c r="H89" s="28"/>
      <c r="N89" s="21"/>
    </row>
    <row r="90" spans="1:14" ht="8.25" customHeight="1">
      <c r="A90" s="27" t="s">
        <v>54</v>
      </c>
      <c r="B90" s="22"/>
      <c r="C90" s="22"/>
      <c r="D90" s="28"/>
      <c r="E90" s="28">
        <v>582</v>
      </c>
      <c r="F90" s="28">
        <v>582</v>
      </c>
      <c r="G90" s="28">
        <v>582</v>
      </c>
      <c r="H90" s="28"/>
      <c r="N90" s="21"/>
    </row>
    <row r="91" spans="1:14" ht="8.25" customHeight="1">
      <c r="A91" s="24" t="s">
        <v>47</v>
      </c>
      <c r="B91" s="25"/>
      <c r="C91" s="25"/>
      <c r="D91" s="26"/>
      <c r="E91" s="26">
        <v>0</v>
      </c>
      <c r="F91" s="26">
        <v>0</v>
      </c>
      <c r="G91" s="26">
        <v>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1" transitionEvaluation="1">
    <pageSetUpPr fitToPage="1"/>
  </sheetPr>
  <dimension ref="A1:AK95"/>
  <sheetViews>
    <sheetView showGridLines="0" view="pageBreakPreview" zoomScaleSheetLayoutView="100" zoomScalePageLayoutView="0" workbookViewId="0" topLeftCell="A1">
      <selection activeCell="H1" sqref="H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22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96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2023</v>
      </c>
      <c r="D13" s="1">
        <v>1343</v>
      </c>
      <c r="E13" s="1">
        <v>2123</v>
      </c>
      <c r="F13" s="1">
        <v>1443</v>
      </c>
      <c r="G13" s="1">
        <v>2213</v>
      </c>
      <c r="H13" s="1">
        <v>1533</v>
      </c>
      <c r="N13" s="21"/>
    </row>
    <row r="14" spans="1:23" ht="8.25" customHeight="1">
      <c r="A14" s="27" t="s">
        <v>16</v>
      </c>
      <c r="B14" s="22"/>
      <c r="C14" s="28" t="s">
        <v>85</v>
      </c>
      <c r="D14" s="28" t="s">
        <v>85</v>
      </c>
      <c r="E14" s="28" t="s">
        <v>85</v>
      </c>
      <c r="F14" s="28" t="s">
        <v>85</v>
      </c>
      <c r="G14" s="28" t="s">
        <v>85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26" t="s">
        <v>85</v>
      </c>
      <c r="D15" s="26" t="s">
        <v>85</v>
      </c>
      <c r="E15" s="26" t="s">
        <v>85</v>
      </c>
      <c r="F15" s="26" t="s">
        <v>85</v>
      </c>
      <c r="G15" s="26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8" t="s">
        <v>85</v>
      </c>
      <c r="D16" s="28" t="s">
        <v>85</v>
      </c>
      <c r="E16" s="28" t="s">
        <v>85</v>
      </c>
      <c r="F16" s="28" t="s">
        <v>85</v>
      </c>
      <c r="G16" s="28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26" t="s">
        <v>85</v>
      </c>
      <c r="D17" s="26" t="s">
        <v>85</v>
      </c>
      <c r="E17" s="26" t="s">
        <v>85</v>
      </c>
      <c r="F17" s="26" t="s">
        <v>85</v>
      </c>
      <c r="G17" s="26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8" t="s">
        <v>85</v>
      </c>
      <c r="D18" s="28" t="s">
        <v>85</v>
      </c>
      <c r="E18" s="28" t="s">
        <v>85</v>
      </c>
      <c r="F18" s="28" t="s">
        <v>85</v>
      </c>
      <c r="G18" s="28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26" t="s">
        <v>85</v>
      </c>
      <c r="D19" s="26" t="s">
        <v>85</v>
      </c>
      <c r="E19" s="26" t="s">
        <v>85</v>
      </c>
      <c r="F19" s="26" t="s">
        <v>85</v>
      </c>
      <c r="G19" s="26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8" t="s">
        <v>85</v>
      </c>
      <c r="D20" s="28" t="s">
        <v>85</v>
      </c>
      <c r="E20" s="28" t="s">
        <v>85</v>
      </c>
      <c r="F20" s="28" t="s">
        <v>85</v>
      </c>
      <c r="G20" s="28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26" t="s">
        <v>85</v>
      </c>
      <c r="D21" s="26" t="s">
        <v>85</v>
      </c>
      <c r="E21" s="26" t="s">
        <v>85</v>
      </c>
      <c r="F21" s="26" t="s">
        <v>85</v>
      </c>
      <c r="G21" s="26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8" t="s">
        <v>85</v>
      </c>
      <c r="D22" s="28" t="s">
        <v>85</v>
      </c>
      <c r="E22" s="28" t="s">
        <v>85</v>
      </c>
      <c r="F22" s="28" t="s">
        <v>85</v>
      </c>
      <c r="G22" s="28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26" t="s">
        <v>85</v>
      </c>
      <c r="D23" s="26" t="s">
        <v>85</v>
      </c>
      <c r="E23" s="26" t="s">
        <v>85</v>
      </c>
      <c r="F23" s="26" t="s">
        <v>85</v>
      </c>
      <c r="G23" s="26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8" t="s">
        <v>85</v>
      </c>
      <c r="D24" s="28" t="s">
        <v>85</v>
      </c>
      <c r="E24" s="28" t="s">
        <v>85</v>
      </c>
      <c r="F24" s="28" t="s">
        <v>85</v>
      </c>
      <c r="G24" s="28" t="s">
        <v>85</v>
      </c>
      <c r="H24" s="28" t="s">
        <v>85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7653</v>
      </c>
      <c r="F57" s="1">
        <v>7703</v>
      </c>
      <c r="G57" s="1">
        <v>7800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f>E57-E67</f>
        <v>1239</v>
      </c>
      <c r="F58" s="2">
        <f>F57-F67</f>
        <v>1216</v>
      </c>
      <c r="G58" s="2">
        <f>G57-G67</f>
        <v>1243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 t="s">
        <v>85</v>
      </c>
      <c r="F59" s="1" t="s">
        <v>85</v>
      </c>
      <c r="G59" s="1" t="s">
        <v>85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 t="s">
        <v>85</v>
      </c>
      <c r="F60" s="2" t="s">
        <v>85</v>
      </c>
      <c r="G60" s="2" t="s">
        <v>85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 t="s">
        <v>85</v>
      </c>
      <c r="F61" s="1" t="s">
        <v>85</v>
      </c>
      <c r="G61" s="1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" t="s">
        <v>85</v>
      </c>
      <c r="G62" s="2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1" t="s">
        <v>85</v>
      </c>
      <c r="G63" s="1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 t="s">
        <v>85</v>
      </c>
      <c r="F64" s="2" t="s">
        <v>85</v>
      </c>
      <c r="G64" s="2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 t="s">
        <v>85</v>
      </c>
      <c r="F65" s="1" t="s">
        <v>85</v>
      </c>
      <c r="G65" s="1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 t="s">
        <v>85</v>
      </c>
      <c r="F66" s="2" t="s">
        <v>85</v>
      </c>
      <c r="G66" s="2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f>E68+E69+E89</f>
        <v>6414</v>
      </c>
      <c r="F67" s="1">
        <f>F68+F69+F89</f>
        <v>6487</v>
      </c>
      <c r="G67" s="1">
        <f>G68+G69+G89</f>
        <v>6557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951</v>
      </c>
      <c r="F68" s="2">
        <v>965</v>
      </c>
      <c r="G68" s="2">
        <v>980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4874</v>
      </c>
      <c r="F69" s="1">
        <v>4924</v>
      </c>
      <c r="G69" s="1">
        <v>4970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 t="s">
        <v>85</v>
      </c>
      <c r="F70" s="2" t="s">
        <v>85</v>
      </c>
      <c r="G70" s="2" t="s">
        <v>85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 t="s">
        <v>85</v>
      </c>
      <c r="F71" s="1" t="s">
        <v>85</v>
      </c>
      <c r="G71" s="1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 t="s">
        <v>85</v>
      </c>
      <c r="F72" s="2" t="s">
        <v>85</v>
      </c>
      <c r="G72" s="2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 t="s">
        <v>85</v>
      </c>
      <c r="F73" s="1" t="s">
        <v>85</v>
      </c>
      <c r="G73" s="1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 t="s">
        <v>85</v>
      </c>
      <c r="F74" s="2" t="s">
        <v>85</v>
      </c>
      <c r="G74" s="2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 t="s">
        <v>85</v>
      </c>
      <c r="F75" s="1" t="s">
        <v>85</v>
      </c>
      <c r="G75" s="1" t="s">
        <v>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 t="s">
        <v>85</v>
      </c>
      <c r="F76" s="2" t="s">
        <v>85</v>
      </c>
      <c r="G76" s="2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 t="s">
        <v>85</v>
      </c>
      <c r="F77" s="1" t="s">
        <v>85</v>
      </c>
      <c r="G77" s="1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 t="s">
        <v>85</v>
      </c>
      <c r="F78" s="2" t="s">
        <v>85</v>
      </c>
      <c r="G78" s="2" t="s">
        <v>85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 t="s">
        <v>85</v>
      </c>
      <c r="F79" s="1" t="s">
        <v>85</v>
      </c>
      <c r="G79" s="1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 t="s">
        <v>85</v>
      </c>
      <c r="F80" s="2" t="s">
        <v>85</v>
      </c>
      <c r="G80" s="2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 t="s">
        <v>85</v>
      </c>
      <c r="F81" s="1" t="s">
        <v>85</v>
      </c>
      <c r="G81" s="1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 t="s">
        <v>85</v>
      </c>
      <c r="F82" s="2" t="s">
        <v>85</v>
      </c>
      <c r="G82" s="2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 t="s">
        <v>85</v>
      </c>
      <c r="F83" s="1" t="s">
        <v>85</v>
      </c>
      <c r="G83" s="1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 t="s">
        <v>85</v>
      </c>
      <c r="F84" s="2" t="s">
        <v>85</v>
      </c>
      <c r="G84" s="2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 t="s">
        <v>85</v>
      </c>
      <c r="F85" s="1" t="s">
        <v>85</v>
      </c>
      <c r="G85" s="1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 t="s">
        <v>85</v>
      </c>
      <c r="F86" s="2" t="s">
        <v>85</v>
      </c>
      <c r="G86" s="2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 t="s">
        <v>85</v>
      </c>
      <c r="F87" s="1" t="s">
        <v>85</v>
      </c>
      <c r="G87" s="1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 t="s">
        <v>85</v>
      </c>
      <c r="F88" s="2" t="s">
        <v>85</v>
      </c>
      <c r="G88" s="2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589</v>
      </c>
      <c r="F89" s="1">
        <v>598</v>
      </c>
      <c r="G89" s="1">
        <v>607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 t="s">
        <v>85</v>
      </c>
      <c r="F90" s="2" t="s">
        <v>85</v>
      </c>
      <c r="G90" s="2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 t="s">
        <v>85</v>
      </c>
      <c r="F91" s="1" t="s">
        <v>85</v>
      </c>
      <c r="G91" s="1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1">
        <v>5355</v>
      </c>
      <c r="F93" s="1">
        <v>5435</v>
      </c>
      <c r="G93" s="1">
        <v>5517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  <row r="95" ht="12">
      <c r="A95" s="27" t="s">
        <v>97</v>
      </c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 transitionEvaluation="1">
    <pageSetUpPr fitToPage="1"/>
  </sheetPr>
  <dimension ref="A1:AK94"/>
  <sheetViews>
    <sheetView showGridLines="0" view="pageBreakPreview" zoomScale="120" zoomScaleSheetLayoutView="120" zoomScalePageLayoutView="0" workbookViewId="0" topLeftCell="A1">
      <selection activeCell="A1" sqref="A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23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107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1114</v>
      </c>
      <c r="D13" s="1">
        <v>203</v>
      </c>
      <c r="E13" s="1">
        <v>1114</v>
      </c>
      <c r="F13" s="1">
        <v>203</v>
      </c>
      <c r="G13" s="1">
        <v>1114</v>
      </c>
      <c r="H13" s="1">
        <v>203</v>
      </c>
      <c r="N13" s="21"/>
    </row>
    <row r="14" spans="1:23" ht="8.25" customHeight="1">
      <c r="A14" s="27" t="s">
        <v>16</v>
      </c>
      <c r="B14" s="22"/>
      <c r="C14" s="2">
        <v>120</v>
      </c>
      <c r="D14" s="2">
        <v>24</v>
      </c>
      <c r="E14" s="2">
        <v>120</v>
      </c>
      <c r="F14" s="2">
        <v>24</v>
      </c>
      <c r="G14" s="2">
        <v>120</v>
      </c>
      <c r="H14" s="2">
        <v>24</v>
      </c>
      <c r="N14" s="21"/>
      <c r="W14" s="12" t="s">
        <v>0</v>
      </c>
    </row>
    <row r="15" spans="1:14" ht="8.25" customHeight="1">
      <c r="A15" s="24" t="s">
        <v>17</v>
      </c>
      <c r="B15" s="25"/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N15" s="21"/>
    </row>
    <row r="16" spans="1:14" ht="8.25" customHeight="1">
      <c r="A16" s="27" t="s">
        <v>58</v>
      </c>
      <c r="B16" s="2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N16" s="21"/>
    </row>
    <row r="17" spans="1:14" ht="8.25" customHeight="1">
      <c r="A17" s="24" t="s">
        <v>18</v>
      </c>
      <c r="B17" s="25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N17" s="21"/>
    </row>
    <row r="18" spans="1:14" ht="8.25" customHeight="1">
      <c r="A18" s="27" t="s">
        <v>19</v>
      </c>
      <c r="B18" s="22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N18" s="21"/>
    </row>
    <row r="19" spans="1:14" ht="8.25" customHeight="1">
      <c r="A19" s="24" t="s">
        <v>20</v>
      </c>
      <c r="B19" s="25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N19" s="21"/>
    </row>
    <row r="20" spans="1:14" ht="8.25" customHeight="1">
      <c r="A20" s="27" t="s">
        <v>21</v>
      </c>
      <c r="B20" s="22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N20" s="21"/>
    </row>
    <row r="21" spans="1:14" ht="8.25" customHeight="1">
      <c r="A21" s="24" t="s">
        <v>22</v>
      </c>
      <c r="B21" s="25"/>
      <c r="C21" s="1">
        <v>120</v>
      </c>
      <c r="D21" s="1">
        <v>24</v>
      </c>
      <c r="E21" s="1">
        <v>120</v>
      </c>
      <c r="F21" s="1">
        <v>24</v>
      </c>
      <c r="G21" s="1">
        <v>120</v>
      </c>
      <c r="H21" s="1">
        <v>24</v>
      </c>
      <c r="N21" s="21"/>
    </row>
    <row r="22" spans="1:14" ht="8.25" customHeight="1">
      <c r="A22" s="27" t="s">
        <v>23</v>
      </c>
      <c r="B22" s="22"/>
      <c r="C22" s="2">
        <v>120</v>
      </c>
      <c r="D22" s="2">
        <v>24</v>
      </c>
      <c r="E22" s="2">
        <v>120</v>
      </c>
      <c r="F22" s="2">
        <v>24</v>
      </c>
      <c r="G22" s="2">
        <v>120</v>
      </c>
      <c r="H22" s="2">
        <v>24</v>
      </c>
      <c r="N22" s="21"/>
    </row>
    <row r="23" spans="1:14" ht="8.25" customHeight="1">
      <c r="A23" s="24" t="s">
        <v>24</v>
      </c>
      <c r="B23" s="25"/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N23" s="21"/>
    </row>
    <row r="24" spans="1:14" ht="8.25" customHeight="1">
      <c r="A24" s="27" t="s">
        <v>65</v>
      </c>
      <c r="B24" s="22"/>
      <c r="C24" s="2">
        <v>994</v>
      </c>
      <c r="D24" s="2">
        <v>179</v>
      </c>
      <c r="E24" s="2">
        <v>994</v>
      </c>
      <c r="F24" s="2">
        <v>179</v>
      </c>
      <c r="G24" s="2">
        <v>994</v>
      </c>
      <c r="H24" s="2">
        <v>179</v>
      </c>
      <c r="N24" s="21"/>
    </row>
    <row r="25" spans="1:14" ht="8.25" customHeight="1">
      <c r="A25" s="24" t="s">
        <v>72</v>
      </c>
      <c r="B25" s="25"/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N25" s="21"/>
    </row>
    <row r="26" spans="1:14" ht="8.25" customHeight="1">
      <c r="A26" s="27" t="s">
        <v>61</v>
      </c>
      <c r="B26" s="2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N26" s="21"/>
    </row>
    <row r="27" spans="1:14" ht="8.25" customHeight="1">
      <c r="A27" s="24" t="s">
        <v>62</v>
      </c>
      <c r="B27" s="25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N27" s="21"/>
    </row>
    <row r="28" spans="1:14" ht="8.25" customHeight="1">
      <c r="A28" s="27" t="s">
        <v>63</v>
      </c>
      <c r="B28" s="2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N28" s="21"/>
    </row>
    <row r="29" spans="1:14" ht="8.25" customHeight="1">
      <c r="A29" s="24" t="s">
        <v>64</v>
      </c>
      <c r="B29" s="25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N29" s="21"/>
    </row>
    <row r="30" spans="1:14" ht="8.25" customHeight="1">
      <c r="A30" s="27" t="s">
        <v>69</v>
      </c>
      <c r="B30" s="2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N30" s="21"/>
    </row>
    <row r="31" spans="1:14" ht="8.25" customHeight="1">
      <c r="A31" s="24" t="s">
        <v>70</v>
      </c>
      <c r="B31" s="25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N31" s="21"/>
    </row>
    <row r="32" spans="1:14" ht="8.25" customHeight="1">
      <c r="A32" s="27" t="s">
        <v>66</v>
      </c>
      <c r="B32" s="22"/>
      <c r="C32" s="2">
        <v>994</v>
      </c>
      <c r="D32" s="2">
        <v>179</v>
      </c>
      <c r="E32" s="2">
        <v>994</v>
      </c>
      <c r="F32" s="2">
        <v>179</v>
      </c>
      <c r="G32" s="2">
        <v>994</v>
      </c>
      <c r="H32" s="2">
        <v>179</v>
      </c>
      <c r="N32" s="21"/>
    </row>
    <row r="33" spans="1:14" ht="8.25" customHeight="1">
      <c r="A33" s="24" t="s">
        <v>67</v>
      </c>
      <c r="B33" s="25"/>
      <c r="C33" s="1">
        <v>95</v>
      </c>
      <c r="D33" s="1">
        <v>0</v>
      </c>
      <c r="E33" s="1">
        <v>95</v>
      </c>
      <c r="F33" s="1">
        <v>0</v>
      </c>
      <c r="G33" s="1">
        <v>95</v>
      </c>
      <c r="H33" s="1">
        <v>0</v>
      </c>
      <c r="N33" s="21"/>
    </row>
    <row r="34" spans="1:14" ht="8.25" customHeight="1">
      <c r="A34" s="27" t="s">
        <v>68</v>
      </c>
      <c r="B34" s="22"/>
      <c r="C34" s="2">
        <v>95</v>
      </c>
      <c r="D34" s="2">
        <v>0</v>
      </c>
      <c r="E34" s="2">
        <v>95</v>
      </c>
      <c r="F34" s="2">
        <v>0</v>
      </c>
      <c r="G34" s="2">
        <v>95</v>
      </c>
      <c r="H34" s="2">
        <v>0</v>
      </c>
      <c r="N34" s="21"/>
    </row>
    <row r="35" spans="1:14" ht="8.25" customHeight="1">
      <c r="A35" s="24" t="s">
        <v>71</v>
      </c>
      <c r="B35" s="25"/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N35" s="21"/>
    </row>
    <row r="36" spans="1:14" ht="8.25" customHeight="1">
      <c r="A36" s="27" t="s">
        <v>74</v>
      </c>
      <c r="B36" s="22"/>
      <c r="C36" s="2">
        <v>899</v>
      </c>
      <c r="D36" s="2">
        <v>179</v>
      </c>
      <c r="E36" s="2">
        <v>899</v>
      </c>
      <c r="F36" s="2">
        <v>179</v>
      </c>
      <c r="G36" s="2">
        <v>899</v>
      </c>
      <c r="H36" s="2">
        <v>179</v>
      </c>
      <c r="N36" s="21"/>
    </row>
    <row r="37" spans="1:14" ht="8.25" customHeight="1">
      <c r="A37" s="24" t="s">
        <v>75</v>
      </c>
      <c r="B37" s="25"/>
      <c r="C37" s="1">
        <v>899</v>
      </c>
      <c r="D37" s="1">
        <v>179</v>
      </c>
      <c r="E37" s="1">
        <v>899</v>
      </c>
      <c r="F37" s="1">
        <v>179</v>
      </c>
      <c r="G37" s="1">
        <v>899</v>
      </c>
      <c r="H37" s="1">
        <v>179</v>
      </c>
      <c r="N37" s="21"/>
    </row>
    <row r="38" spans="1:14" ht="8.25" customHeight="1">
      <c r="A38" s="27" t="s">
        <v>76</v>
      </c>
      <c r="B38" s="22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1">
        <v>181</v>
      </c>
      <c r="D40" s="1">
        <v>181</v>
      </c>
      <c r="E40" s="1">
        <v>181</v>
      </c>
      <c r="F40" s="1">
        <v>181</v>
      </c>
      <c r="G40" s="1">
        <v>181</v>
      </c>
      <c r="H40" s="1">
        <v>181</v>
      </c>
      <c r="N40" s="21"/>
    </row>
    <row r="41" spans="1:14" ht="8.25" customHeight="1">
      <c r="A41" s="27" t="s">
        <v>8</v>
      </c>
      <c r="B41" s="22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N41" s="21"/>
    </row>
    <row r="42" spans="1:14" ht="8.25" customHeight="1">
      <c r="A42" s="24" t="s">
        <v>9</v>
      </c>
      <c r="B42" s="25"/>
      <c r="C42" s="1">
        <v>100</v>
      </c>
      <c r="D42" s="1">
        <v>100</v>
      </c>
      <c r="E42" s="1">
        <v>100</v>
      </c>
      <c r="F42" s="1">
        <v>100</v>
      </c>
      <c r="G42" s="1">
        <v>100</v>
      </c>
      <c r="H42" s="1">
        <v>100</v>
      </c>
      <c r="N42" s="21"/>
    </row>
    <row r="43" spans="1:14" ht="8.25" customHeight="1">
      <c r="A43" s="27" t="s">
        <v>10</v>
      </c>
      <c r="B43" s="22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N43" s="21"/>
    </row>
    <row r="44" spans="1:14" ht="8.25" customHeight="1">
      <c r="A44" s="24" t="s">
        <v>11</v>
      </c>
      <c r="B44" s="25"/>
      <c r="C44" s="1">
        <v>81</v>
      </c>
      <c r="D44" s="1">
        <v>81</v>
      </c>
      <c r="E44" s="1">
        <v>81</v>
      </c>
      <c r="F44" s="1">
        <v>81</v>
      </c>
      <c r="G44" s="1">
        <v>81</v>
      </c>
      <c r="H44" s="1">
        <v>81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1">
        <v>90</v>
      </c>
      <c r="D46" s="1">
        <v>90</v>
      </c>
      <c r="E46" s="1">
        <v>90</v>
      </c>
      <c r="F46" s="1">
        <v>90</v>
      </c>
      <c r="G46" s="1">
        <v>90</v>
      </c>
      <c r="H46" s="1">
        <v>90</v>
      </c>
      <c r="N46" s="21"/>
    </row>
    <row r="47" spans="1:14" ht="8.25" customHeight="1">
      <c r="A47" s="27" t="s">
        <v>26</v>
      </c>
      <c r="B47" s="22"/>
      <c r="C47" s="2">
        <v>90</v>
      </c>
      <c r="D47" s="2">
        <v>90</v>
      </c>
      <c r="E47" s="2">
        <v>90</v>
      </c>
      <c r="F47" s="2">
        <v>90</v>
      </c>
      <c r="G47" s="2">
        <v>90</v>
      </c>
      <c r="H47" s="2">
        <v>90</v>
      </c>
      <c r="N47" s="21"/>
    </row>
    <row r="48" spans="1:14" ht="8.25" customHeight="1">
      <c r="A48" s="24" t="s">
        <v>27</v>
      </c>
      <c r="B48" s="25"/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N48" s="21"/>
    </row>
    <row r="49" spans="1:14" ht="8.25" customHeight="1">
      <c r="A49" s="27" t="s">
        <v>77</v>
      </c>
      <c r="B49" s="22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6139</v>
      </c>
      <c r="F57" s="1">
        <v>6139</v>
      </c>
      <c r="G57" s="1">
        <v>6139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1478</v>
      </c>
      <c r="F58" s="2">
        <v>1478</v>
      </c>
      <c r="G58" s="2">
        <v>1478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135</v>
      </c>
      <c r="F59" s="1">
        <v>135</v>
      </c>
      <c r="G59" s="1">
        <v>135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1343</v>
      </c>
      <c r="F60" s="2">
        <v>1343</v>
      </c>
      <c r="G60" s="2">
        <v>1343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>
        <v>0</v>
      </c>
      <c r="F61" s="1">
        <v>0</v>
      </c>
      <c r="G61" s="1">
        <v>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>
        <v>0</v>
      </c>
      <c r="F62" s="2">
        <v>0</v>
      </c>
      <c r="G62" s="2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>
        <v>0</v>
      </c>
      <c r="F63" s="1">
        <v>0</v>
      </c>
      <c r="G63" s="1">
        <v>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>
        <v>1343</v>
      </c>
      <c r="F64" s="2">
        <v>1343</v>
      </c>
      <c r="G64" s="2">
        <v>1343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>
        <v>0</v>
      </c>
      <c r="F65" s="1">
        <v>0</v>
      </c>
      <c r="G65" s="1">
        <v>0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>
        <v>1343</v>
      </c>
      <c r="F66" s="2">
        <v>1343</v>
      </c>
      <c r="G66" s="2">
        <v>1343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4661</v>
      </c>
      <c r="F67" s="1">
        <v>4661</v>
      </c>
      <c r="G67" s="1">
        <v>4661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195</v>
      </c>
      <c r="F68" s="2">
        <v>195</v>
      </c>
      <c r="G68" s="2">
        <v>195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3874</v>
      </c>
      <c r="F69" s="1">
        <v>3874</v>
      </c>
      <c r="G69" s="1">
        <v>3874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3874</v>
      </c>
      <c r="F70" s="2">
        <v>3874</v>
      </c>
      <c r="G70" s="2">
        <v>3874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>
        <v>0</v>
      </c>
      <c r="F71" s="1">
        <v>0</v>
      </c>
      <c r="G71" s="1">
        <v>0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>
        <v>0</v>
      </c>
      <c r="F72" s="2">
        <v>0</v>
      </c>
      <c r="G72" s="2">
        <v>0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>
        <v>0</v>
      </c>
      <c r="F73" s="1">
        <v>0</v>
      </c>
      <c r="G73" s="1">
        <v>0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>
        <v>3874</v>
      </c>
      <c r="F74" s="2">
        <v>3874</v>
      </c>
      <c r="G74" s="2">
        <v>3874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0</v>
      </c>
      <c r="F75" s="1">
        <v>0</v>
      </c>
      <c r="G75" s="1">
        <v>0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>
        <v>0</v>
      </c>
      <c r="F76" s="2">
        <v>0</v>
      </c>
      <c r="G76" s="2">
        <v>0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>
        <v>0</v>
      </c>
      <c r="F77" s="1">
        <v>0</v>
      </c>
      <c r="G77" s="1">
        <v>0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0</v>
      </c>
      <c r="F78" s="2">
        <v>0</v>
      </c>
      <c r="G78" s="2">
        <v>0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>
        <v>0</v>
      </c>
      <c r="F79" s="1">
        <v>0</v>
      </c>
      <c r="G79" s="1">
        <v>0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>
        <v>0</v>
      </c>
      <c r="F80" s="2">
        <v>0</v>
      </c>
      <c r="G80" s="2">
        <v>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0</v>
      </c>
      <c r="F81" s="1">
        <v>0</v>
      </c>
      <c r="G81" s="1">
        <v>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>
        <v>0</v>
      </c>
      <c r="F82" s="2">
        <v>0</v>
      </c>
      <c r="G82" s="2">
        <v>0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>
        <v>0</v>
      </c>
      <c r="F83" s="1">
        <v>0</v>
      </c>
      <c r="G83" s="1">
        <v>0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>
        <v>0</v>
      </c>
      <c r="F84" s="2">
        <v>0</v>
      </c>
      <c r="G84" s="2">
        <v>0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>
        <v>0</v>
      </c>
      <c r="F85" s="1">
        <v>0</v>
      </c>
      <c r="G85" s="1">
        <v>0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>
        <v>0</v>
      </c>
      <c r="F86" s="2">
        <v>0</v>
      </c>
      <c r="G86" s="2">
        <v>0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>
        <v>0</v>
      </c>
      <c r="F87" s="1">
        <v>0</v>
      </c>
      <c r="G87" s="1">
        <v>0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>
        <v>0</v>
      </c>
      <c r="F88" s="2">
        <v>0</v>
      </c>
      <c r="G88" s="2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592</v>
      </c>
      <c r="F89" s="1">
        <v>592</v>
      </c>
      <c r="G89" s="1">
        <v>592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>
        <v>0</v>
      </c>
      <c r="F90" s="2">
        <v>0</v>
      </c>
      <c r="G90" s="2">
        <v>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>
        <v>592</v>
      </c>
      <c r="F91" s="1">
        <v>592</v>
      </c>
      <c r="G91" s="1">
        <v>592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1" t="s">
        <v>85</v>
      </c>
      <c r="F93" s="1" t="s">
        <v>85</v>
      </c>
      <c r="G93" s="1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 transitionEvaluation="1">
    <pageSetUpPr fitToPage="1"/>
  </sheetPr>
  <dimension ref="A1:AK95"/>
  <sheetViews>
    <sheetView showGridLines="0" view="pageBreakPreview" zoomScaleSheetLayoutView="100" zoomScalePageLayoutView="0" workbookViewId="0" topLeftCell="A1">
      <selection activeCell="H1" sqref="H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24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117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26" t="s">
        <v>85</v>
      </c>
      <c r="D13" s="26" t="s">
        <v>85</v>
      </c>
      <c r="E13" s="26" t="s">
        <v>85</v>
      </c>
      <c r="F13" s="26" t="s">
        <v>85</v>
      </c>
      <c r="G13" s="26" t="s">
        <v>85</v>
      </c>
      <c r="H13" s="26" t="s">
        <v>85</v>
      </c>
      <c r="N13" s="21"/>
    </row>
    <row r="14" spans="1:23" ht="8.25" customHeight="1">
      <c r="A14" s="27" t="s">
        <v>16</v>
      </c>
      <c r="B14" s="22"/>
      <c r="C14" s="28" t="s">
        <v>85</v>
      </c>
      <c r="D14" s="28" t="s">
        <v>85</v>
      </c>
      <c r="E14" s="28" t="s">
        <v>85</v>
      </c>
      <c r="F14" s="28" t="s">
        <v>85</v>
      </c>
      <c r="G14" s="28" t="s">
        <v>85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26" t="s">
        <v>85</v>
      </c>
      <c r="D15" s="26" t="s">
        <v>85</v>
      </c>
      <c r="E15" s="26" t="s">
        <v>85</v>
      </c>
      <c r="F15" s="26" t="s">
        <v>85</v>
      </c>
      <c r="G15" s="26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8" t="s">
        <v>85</v>
      </c>
      <c r="D16" s="28" t="s">
        <v>85</v>
      </c>
      <c r="E16" s="28" t="s">
        <v>85</v>
      </c>
      <c r="F16" s="28" t="s">
        <v>85</v>
      </c>
      <c r="G16" s="28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26" t="s">
        <v>85</v>
      </c>
      <c r="D17" s="26" t="s">
        <v>85</v>
      </c>
      <c r="E17" s="26" t="s">
        <v>85</v>
      </c>
      <c r="F17" s="26" t="s">
        <v>85</v>
      </c>
      <c r="G17" s="26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8" t="s">
        <v>85</v>
      </c>
      <c r="D18" s="28" t="s">
        <v>85</v>
      </c>
      <c r="E18" s="28" t="s">
        <v>85</v>
      </c>
      <c r="F18" s="28" t="s">
        <v>85</v>
      </c>
      <c r="G18" s="28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26" t="s">
        <v>85</v>
      </c>
      <c r="D19" s="26" t="s">
        <v>85</v>
      </c>
      <c r="E19" s="26" t="s">
        <v>85</v>
      </c>
      <c r="F19" s="26" t="s">
        <v>85</v>
      </c>
      <c r="G19" s="26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8" t="s">
        <v>85</v>
      </c>
      <c r="D20" s="28" t="s">
        <v>85</v>
      </c>
      <c r="E20" s="28" t="s">
        <v>85</v>
      </c>
      <c r="F20" s="28" t="s">
        <v>85</v>
      </c>
      <c r="G20" s="28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26" t="s">
        <v>85</v>
      </c>
      <c r="D21" s="26" t="s">
        <v>85</v>
      </c>
      <c r="E21" s="26" t="s">
        <v>85</v>
      </c>
      <c r="F21" s="26" t="s">
        <v>85</v>
      </c>
      <c r="G21" s="26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8" t="s">
        <v>85</v>
      </c>
      <c r="D22" s="28" t="s">
        <v>85</v>
      </c>
      <c r="E22" s="28" t="s">
        <v>85</v>
      </c>
      <c r="F22" s="28" t="s">
        <v>85</v>
      </c>
      <c r="G22" s="28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26" t="s">
        <v>85</v>
      </c>
      <c r="D23" s="26" t="s">
        <v>85</v>
      </c>
      <c r="E23" s="26" t="s">
        <v>85</v>
      </c>
      <c r="F23" s="26" t="s">
        <v>85</v>
      </c>
      <c r="G23" s="26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8" t="s">
        <v>85</v>
      </c>
      <c r="D24" s="28" t="s">
        <v>85</v>
      </c>
      <c r="E24" s="28" t="s">
        <v>85</v>
      </c>
      <c r="F24" s="28" t="s">
        <v>85</v>
      </c>
      <c r="G24" s="28" t="s">
        <v>85</v>
      </c>
      <c r="H24" s="28" t="s">
        <v>85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45" t="s">
        <v>87</v>
      </c>
      <c r="G53" s="45" t="s">
        <v>88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26">
        <v>6695</v>
      </c>
      <c r="F57" s="26">
        <v>6695</v>
      </c>
      <c r="G57" s="26">
        <v>6695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8">
        <v>342</v>
      </c>
      <c r="F58" s="28">
        <v>342</v>
      </c>
      <c r="G58" s="28">
        <v>342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26" t="s">
        <v>85</v>
      </c>
      <c r="F59" s="26" t="s">
        <v>85</v>
      </c>
      <c r="G59" s="26" t="s">
        <v>85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8" t="s">
        <v>85</v>
      </c>
      <c r="F60" s="28" t="s">
        <v>85</v>
      </c>
      <c r="G60" s="28" t="s">
        <v>85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26" t="s">
        <v>85</v>
      </c>
      <c r="F61" s="26" t="s">
        <v>85</v>
      </c>
      <c r="G61" s="26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8" t="s">
        <v>85</v>
      </c>
      <c r="F62" s="28" t="s">
        <v>85</v>
      </c>
      <c r="G62" s="28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26" t="s">
        <v>85</v>
      </c>
      <c r="F63" s="26" t="s">
        <v>85</v>
      </c>
      <c r="G63" s="26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8" t="s">
        <v>85</v>
      </c>
      <c r="F64" s="28" t="s">
        <v>85</v>
      </c>
      <c r="G64" s="28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26" t="s">
        <v>85</v>
      </c>
      <c r="F65" s="26" t="s">
        <v>85</v>
      </c>
      <c r="G65" s="26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8" t="s">
        <v>85</v>
      </c>
      <c r="F66" s="28" t="s">
        <v>85</v>
      </c>
      <c r="G66" s="28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26">
        <v>6353</v>
      </c>
      <c r="F67" s="26">
        <v>6353</v>
      </c>
      <c r="G67" s="26">
        <v>6353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8">
        <v>1282</v>
      </c>
      <c r="F68" s="28">
        <v>1282</v>
      </c>
      <c r="G68" s="28">
        <v>1282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26">
        <v>5056</v>
      </c>
      <c r="F69" s="26">
        <v>5056</v>
      </c>
      <c r="G69" s="26">
        <v>5056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8" t="s">
        <v>85</v>
      </c>
      <c r="F70" s="28" t="s">
        <v>85</v>
      </c>
      <c r="G70" s="28" t="s">
        <v>85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26" t="s">
        <v>85</v>
      </c>
      <c r="F71" s="26" t="s">
        <v>85</v>
      </c>
      <c r="G71" s="26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8" t="s">
        <v>85</v>
      </c>
      <c r="F72" s="28" t="s">
        <v>85</v>
      </c>
      <c r="G72" s="28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26" t="s">
        <v>85</v>
      </c>
      <c r="F73" s="26" t="s">
        <v>85</v>
      </c>
      <c r="G73" s="26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8" t="s">
        <v>85</v>
      </c>
      <c r="F74" s="28" t="s">
        <v>85</v>
      </c>
      <c r="G74" s="28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26" t="s">
        <v>85</v>
      </c>
      <c r="F75" s="26" t="s">
        <v>85</v>
      </c>
      <c r="G75" s="26" t="s">
        <v>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8" t="s">
        <v>85</v>
      </c>
      <c r="F76" s="28" t="s">
        <v>85</v>
      </c>
      <c r="G76" s="28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26" t="s">
        <v>85</v>
      </c>
      <c r="F77" s="26" t="s">
        <v>85</v>
      </c>
      <c r="G77" s="26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8" t="s">
        <v>85</v>
      </c>
      <c r="F78" s="28" t="s">
        <v>85</v>
      </c>
      <c r="G78" s="28" t="s">
        <v>85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26" t="s">
        <v>85</v>
      </c>
      <c r="F79" s="26" t="s">
        <v>85</v>
      </c>
      <c r="G79" s="26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8" t="s">
        <v>85</v>
      </c>
      <c r="F80" s="28" t="s">
        <v>85</v>
      </c>
      <c r="G80" s="28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26" t="s">
        <v>85</v>
      </c>
      <c r="F81" s="26" t="s">
        <v>85</v>
      </c>
      <c r="G81" s="26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8" t="s">
        <v>85</v>
      </c>
      <c r="F82" s="28" t="s">
        <v>85</v>
      </c>
      <c r="G82" s="28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26" t="s">
        <v>85</v>
      </c>
      <c r="F83" s="26" t="s">
        <v>85</v>
      </c>
      <c r="G83" s="26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8" t="s">
        <v>85</v>
      </c>
      <c r="F84" s="28" t="s">
        <v>85</v>
      </c>
      <c r="G84" s="28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26" t="s">
        <v>85</v>
      </c>
      <c r="F85" s="26" t="s">
        <v>85</v>
      </c>
      <c r="G85" s="26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8" t="s">
        <v>85</v>
      </c>
      <c r="F86" s="28" t="s">
        <v>85</v>
      </c>
      <c r="G86" s="28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26" t="s">
        <v>85</v>
      </c>
      <c r="F87" s="26" t="s">
        <v>85</v>
      </c>
      <c r="G87" s="26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8" t="s">
        <v>85</v>
      </c>
      <c r="F88" s="28" t="s">
        <v>85</v>
      </c>
      <c r="G88" s="28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26">
        <v>15</v>
      </c>
      <c r="F89" s="26">
        <v>15</v>
      </c>
      <c r="G89" s="26">
        <v>15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 t="s">
        <v>85</v>
      </c>
      <c r="F90" s="28" t="s">
        <v>85</v>
      </c>
      <c r="G90" s="28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 t="s">
        <v>85</v>
      </c>
      <c r="F91" s="26" t="s">
        <v>85</v>
      </c>
      <c r="G91" s="26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  <row r="95" ht="12">
      <c r="A95" s="27" t="s">
        <v>89</v>
      </c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5" transitionEvaluation="1">
    <pageSetUpPr fitToPage="1"/>
  </sheetPr>
  <dimension ref="A1:AK94"/>
  <sheetViews>
    <sheetView showGridLines="0" view="pageBreakPreview" zoomScale="130" zoomScaleSheetLayoutView="130" zoomScalePageLayoutView="0" workbookViewId="0" topLeftCell="A1">
      <selection activeCell="H2" sqref="H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25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100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300</v>
      </c>
      <c r="D13" s="1" t="s">
        <v>85</v>
      </c>
      <c r="E13" s="1">
        <v>300</v>
      </c>
      <c r="F13" s="1" t="s">
        <v>85</v>
      </c>
      <c r="G13" s="1">
        <v>300</v>
      </c>
      <c r="H13" s="26" t="s">
        <v>85</v>
      </c>
      <c r="N13" s="21"/>
    </row>
    <row r="14" spans="1:23" ht="8.25" customHeight="1">
      <c r="A14" s="27" t="s">
        <v>16</v>
      </c>
      <c r="B14" s="22"/>
      <c r="C14" s="2">
        <v>300</v>
      </c>
      <c r="D14" s="2" t="s">
        <v>85</v>
      </c>
      <c r="E14" s="2">
        <v>300</v>
      </c>
      <c r="F14" s="2" t="s">
        <v>85</v>
      </c>
      <c r="G14" s="2">
        <v>300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1" t="s">
        <v>85</v>
      </c>
      <c r="D15" s="1" t="s">
        <v>85</v>
      </c>
      <c r="E15" s="1" t="s">
        <v>85</v>
      </c>
      <c r="F15" s="1" t="s">
        <v>85</v>
      </c>
      <c r="G15" s="1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" t="s">
        <v>85</v>
      </c>
      <c r="D16" s="2" t="s">
        <v>85</v>
      </c>
      <c r="E16" s="2" t="s">
        <v>85</v>
      </c>
      <c r="F16" s="2" t="s">
        <v>85</v>
      </c>
      <c r="G16" s="2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1" t="s">
        <v>85</v>
      </c>
      <c r="D17" s="1" t="s">
        <v>85</v>
      </c>
      <c r="E17" s="1" t="s">
        <v>85</v>
      </c>
      <c r="F17" s="1" t="s">
        <v>85</v>
      </c>
      <c r="G17" s="1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" t="s">
        <v>85</v>
      </c>
      <c r="D18" s="2" t="s">
        <v>85</v>
      </c>
      <c r="E18" s="2" t="s">
        <v>85</v>
      </c>
      <c r="F18" s="2" t="s">
        <v>85</v>
      </c>
      <c r="G18" s="2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1" t="s">
        <v>85</v>
      </c>
      <c r="D19" s="1" t="s">
        <v>85</v>
      </c>
      <c r="E19" s="1" t="s">
        <v>85</v>
      </c>
      <c r="F19" s="1" t="s">
        <v>85</v>
      </c>
      <c r="G19" s="1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" t="s">
        <v>85</v>
      </c>
      <c r="D20" s="2" t="s">
        <v>85</v>
      </c>
      <c r="E20" s="2" t="s">
        <v>85</v>
      </c>
      <c r="F20" s="2" t="s">
        <v>85</v>
      </c>
      <c r="G20" s="2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1" t="s">
        <v>85</v>
      </c>
      <c r="D21" s="1" t="s">
        <v>85</v>
      </c>
      <c r="E21" s="1" t="s">
        <v>85</v>
      </c>
      <c r="F21" s="1" t="s">
        <v>85</v>
      </c>
      <c r="G21" s="1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" t="s">
        <v>85</v>
      </c>
      <c r="D22" s="2" t="s">
        <v>85</v>
      </c>
      <c r="E22" s="2" t="s">
        <v>85</v>
      </c>
      <c r="F22" s="2" t="s">
        <v>85</v>
      </c>
      <c r="G22" s="2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1" t="s">
        <v>85</v>
      </c>
      <c r="D23" s="1" t="s">
        <v>85</v>
      </c>
      <c r="E23" s="1" t="s">
        <v>85</v>
      </c>
      <c r="F23" s="1" t="s">
        <v>85</v>
      </c>
      <c r="G23" s="1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N24" s="21"/>
    </row>
    <row r="25" spans="1:14" ht="8.25" customHeight="1">
      <c r="A25" s="24" t="s">
        <v>72</v>
      </c>
      <c r="B25" s="25"/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N25" s="21"/>
    </row>
    <row r="26" spans="1:14" ht="8.25" customHeight="1">
      <c r="A26" s="27" t="s">
        <v>61</v>
      </c>
      <c r="B26" s="2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N26" s="21"/>
    </row>
    <row r="27" spans="1:14" ht="8.25" customHeight="1">
      <c r="A27" s="24" t="s">
        <v>62</v>
      </c>
      <c r="B27" s="25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N27" s="21"/>
    </row>
    <row r="28" spans="1:14" ht="8.25" customHeight="1">
      <c r="A28" s="27" t="s">
        <v>63</v>
      </c>
      <c r="B28" s="2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N28" s="21"/>
    </row>
    <row r="29" spans="1:14" ht="8.25" customHeight="1">
      <c r="A29" s="24" t="s">
        <v>64</v>
      </c>
      <c r="B29" s="25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N29" s="21"/>
    </row>
    <row r="30" spans="1:14" ht="8.25" customHeight="1">
      <c r="A30" s="27" t="s">
        <v>69</v>
      </c>
      <c r="B30" s="2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N30" s="21"/>
    </row>
    <row r="31" spans="1:14" ht="8.25" customHeight="1">
      <c r="A31" s="24" t="s">
        <v>70</v>
      </c>
      <c r="B31" s="25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N31" s="21"/>
    </row>
    <row r="32" spans="1:14" ht="8.25" customHeight="1">
      <c r="A32" s="27" t="s">
        <v>66</v>
      </c>
      <c r="B32" s="22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N32" s="21"/>
    </row>
    <row r="33" spans="1:14" ht="8.25" customHeight="1">
      <c r="A33" s="24" t="s">
        <v>67</v>
      </c>
      <c r="B33" s="25"/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N33" s="21"/>
    </row>
    <row r="34" spans="1:14" ht="8.25" customHeight="1">
      <c r="A34" s="27" t="s">
        <v>68</v>
      </c>
      <c r="B34" s="22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N34" s="21"/>
    </row>
    <row r="35" spans="1:14" ht="8.25" customHeight="1">
      <c r="A35" s="24" t="s">
        <v>71</v>
      </c>
      <c r="B35" s="25"/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N35" s="21"/>
    </row>
    <row r="36" spans="1:14" ht="8.25" customHeight="1">
      <c r="A36" s="27" t="s">
        <v>74</v>
      </c>
      <c r="B36" s="22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N36" s="21"/>
    </row>
    <row r="37" spans="1:14" ht="8.25" customHeight="1">
      <c r="A37" s="24" t="s">
        <v>75</v>
      </c>
      <c r="B37" s="25"/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N37" s="21"/>
    </row>
    <row r="38" spans="1:14" ht="8.25" customHeight="1">
      <c r="A38" s="27" t="s">
        <v>76</v>
      </c>
      <c r="B38" s="22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1">
        <v>10</v>
      </c>
      <c r="D40" s="1" t="s">
        <v>85</v>
      </c>
      <c r="E40" s="1">
        <v>11</v>
      </c>
      <c r="F40" s="1" t="s">
        <v>85</v>
      </c>
      <c r="G40" s="1">
        <v>11</v>
      </c>
      <c r="H40" s="26" t="s">
        <v>85</v>
      </c>
      <c r="N40" s="21"/>
    </row>
    <row r="41" spans="1:14" ht="8.25" customHeight="1">
      <c r="A41" s="27" t="s">
        <v>8</v>
      </c>
      <c r="B41" s="22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8">
        <v>0</v>
      </c>
      <c r="N41" s="21"/>
    </row>
    <row r="42" spans="1:14" ht="8.25" customHeight="1">
      <c r="A42" s="24" t="s">
        <v>9</v>
      </c>
      <c r="B42" s="25"/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26">
        <v>0</v>
      </c>
      <c r="N42" s="21"/>
    </row>
    <row r="43" spans="1:14" ht="8.25" customHeight="1">
      <c r="A43" s="27" t="s">
        <v>10</v>
      </c>
      <c r="B43" s="22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8">
        <v>0</v>
      </c>
      <c r="N43" s="21"/>
    </row>
    <row r="44" spans="1:14" ht="8.25" customHeight="1">
      <c r="A44" s="24" t="s">
        <v>11</v>
      </c>
      <c r="B44" s="25"/>
      <c r="C44" s="1">
        <v>10</v>
      </c>
      <c r="D44" s="1" t="s">
        <v>85</v>
      </c>
      <c r="E44" s="1">
        <v>11</v>
      </c>
      <c r="F44" s="1" t="s">
        <v>85</v>
      </c>
      <c r="G44" s="1">
        <v>11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3972</v>
      </c>
      <c r="F57" s="1">
        <v>3923</v>
      </c>
      <c r="G57" s="1">
        <v>4116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788</v>
      </c>
      <c r="F58" s="2">
        <v>714</v>
      </c>
      <c r="G58" s="2">
        <v>714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400</v>
      </c>
      <c r="F59" s="1">
        <v>400</v>
      </c>
      <c r="G59" s="1">
        <v>400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388</v>
      </c>
      <c r="F60" s="2">
        <v>314</v>
      </c>
      <c r="G60" s="2">
        <v>314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 t="s">
        <v>85</v>
      </c>
      <c r="F61" s="1" t="s">
        <v>85</v>
      </c>
      <c r="G61" s="1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" t="s">
        <v>85</v>
      </c>
      <c r="G62" s="2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1" t="s">
        <v>85</v>
      </c>
      <c r="G63" s="1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 t="s">
        <v>85</v>
      </c>
      <c r="F64" s="2" t="s">
        <v>85</v>
      </c>
      <c r="G64" s="2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 t="s">
        <v>85</v>
      </c>
      <c r="F65" s="1" t="s">
        <v>85</v>
      </c>
      <c r="G65" s="1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 t="s">
        <v>85</v>
      </c>
      <c r="F66" s="2" t="s">
        <v>85</v>
      </c>
      <c r="G66" s="2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3184</v>
      </c>
      <c r="F67" s="1">
        <v>3209</v>
      </c>
      <c r="G67" s="1">
        <v>3402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873</v>
      </c>
      <c r="F68" s="2">
        <v>903</v>
      </c>
      <c r="G68" s="2">
        <v>903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2030</v>
      </c>
      <c r="F69" s="1">
        <v>2030</v>
      </c>
      <c r="G69" s="1">
        <v>2225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 t="s">
        <v>85</v>
      </c>
      <c r="F70" s="2" t="s">
        <v>85</v>
      </c>
      <c r="G70" s="2" t="s">
        <v>85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 t="s">
        <v>85</v>
      </c>
      <c r="F71" s="1" t="s">
        <v>85</v>
      </c>
      <c r="G71" s="1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 t="s">
        <v>85</v>
      </c>
      <c r="F72" s="2" t="s">
        <v>85</v>
      </c>
      <c r="G72" s="2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 t="s">
        <v>85</v>
      </c>
      <c r="F73" s="1" t="s">
        <v>85</v>
      </c>
      <c r="G73" s="1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 t="s">
        <v>85</v>
      </c>
      <c r="F74" s="2" t="s">
        <v>85</v>
      </c>
      <c r="G74" s="2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 t="s">
        <v>85</v>
      </c>
      <c r="F75" s="1" t="s">
        <v>85</v>
      </c>
      <c r="G75" s="1" t="s">
        <v>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 t="s">
        <v>85</v>
      </c>
      <c r="F76" s="2" t="s">
        <v>85</v>
      </c>
      <c r="G76" s="2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 t="s">
        <v>85</v>
      </c>
      <c r="F77" s="1" t="s">
        <v>85</v>
      </c>
      <c r="G77" s="1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 t="s">
        <v>85</v>
      </c>
      <c r="F78" s="2" t="s">
        <v>85</v>
      </c>
      <c r="G78" s="2" t="s">
        <v>85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 t="s">
        <v>85</v>
      </c>
      <c r="F79" s="1" t="s">
        <v>85</v>
      </c>
      <c r="G79" s="1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 t="s">
        <v>85</v>
      </c>
      <c r="F80" s="2" t="s">
        <v>85</v>
      </c>
      <c r="G80" s="2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 t="s">
        <v>85</v>
      </c>
      <c r="F81" s="1" t="s">
        <v>85</v>
      </c>
      <c r="G81" s="1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 t="s">
        <v>85</v>
      </c>
      <c r="F82" s="2" t="s">
        <v>85</v>
      </c>
      <c r="G82" s="2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 t="s">
        <v>85</v>
      </c>
      <c r="F83" s="1" t="s">
        <v>85</v>
      </c>
      <c r="G83" s="1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 t="s">
        <v>85</v>
      </c>
      <c r="F84" s="2" t="s">
        <v>85</v>
      </c>
      <c r="G84" s="2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 t="s">
        <v>85</v>
      </c>
      <c r="F85" s="1" t="s">
        <v>85</v>
      </c>
      <c r="G85" s="1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 t="s">
        <v>85</v>
      </c>
      <c r="F86" s="2" t="s">
        <v>85</v>
      </c>
      <c r="G86" s="2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 t="s">
        <v>85</v>
      </c>
      <c r="F87" s="1" t="s">
        <v>85</v>
      </c>
      <c r="G87" s="1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 t="s">
        <v>85</v>
      </c>
      <c r="F88" s="2" t="s">
        <v>85</v>
      </c>
      <c r="G88" s="2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281</v>
      </c>
      <c r="F89" s="1">
        <v>276</v>
      </c>
      <c r="G89" s="1">
        <v>274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 t="s">
        <v>85</v>
      </c>
      <c r="F90" s="28" t="s">
        <v>85</v>
      </c>
      <c r="G90" s="28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 t="s">
        <v>85</v>
      </c>
      <c r="F91" s="26" t="s">
        <v>85</v>
      </c>
      <c r="G91" s="26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 transitionEvaluation="1">
    <pageSetUpPr fitToPage="1"/>
  </sheetPr>
  <dimension ref="A1:AK95"/>
  <sheetViews>
    <sheetView showGridLines="0" view="pageBreakPreview" zoomScale="130" zoomScaleSheetLayoutView="130" zoomScalePageLayoutView="0" workbookViewId="0" topLeftCell="A1">
      <selection activeCell="H1" sqref="H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1" width="7.125" style="12" bestFit="1" customWidth="1"/>
    <col min="12" max="12" width="6.125" style="12" bestFit="1" customWidth="1"/>
    <col min="13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26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109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70" t="s">
        <v>88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48479</v>
      </c>
      <c r="D13" s="1">
        <v>8769</v>
      </c>
      <c r="E13" s="1">
        <v>47681</v>
      </c>
      <c r="F13" s="1">
        <v>8747</v>
      </c>
      <c r="G13" s="1">
        <v>47681</v>
      </c>
      <c r="H13" s="1">
        <v>8747</v>
      </c>
      <c r="N13" s="21"/>
    </row>
    <row r="14" spans="1:23" ht="8.25" customHeight="1">
      <c r="A14" s="27" t="s">
        <v>16</v>
      </c>
      <c r="B14" s="22"/>
      <c r="C14" s="2">
        <v>4465</v>
      </c>
      <c r="D14" s="2">
        <v>0</v>
      </c>
      <c r="E14" s="2">
        <v>4315</v>
      </c>
      <c r="F14" s="2">
        <v>0</v>
      </c>
      <c r="G14" s="2">
        <v>4315</v>
      </c>
      <c r="H14" s="2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1">
        <v>304</v>
      </c>
      <c r="D15" s="1">
        <v>0</v>
      </c>
      <c r="E15" s="1">
        <v>304</v>
      </c>
      <c r="F15" s="1">
        <v>0</v>
      </c>
      <c r="G15" s="1">
        <v>304</v>
      </c>
      <c r="H15" s="1">
        <v>0</v>
      </c>
      <c r="N15" s="21"/>
    </row>
    <row r="16" spans="1:14" ht="8.25" customHeight="1">
      <c r="A16" s="27" t="s">
        <v>58</v>
      </c>
      <c r="B16" s="22"/>
      <c r="C16" s="2" t="s">
        <v>85</v>
      </c>
      <c r="D16" s="2">
        <v>0</v>
      </c>
      <c r="E16" s="2" t="s">
        <v>85</v>
      </c>
      <c r="F16" s="2">
        <v>0</v>
      </c>
      <c r="G16" s="2" t="s">
        <v>85</v>
      </c>
      <c r="H16" s="2">
        <v>0</v>
      </c>
      <c r="N16" s="21"/>
    </row>
    <row r="17" spans="1:14" ht="8.25" customHeight="1">
      <c r="A17" s="24" t="s">
        <v>18</v>
      </c>
      <c r="B17" s="25"/>
      <c r="C17" s="1" t="s">
        <v>85</v>
      </c>
      <c r="D17" s="1">
        <v>0</v>
      </c>
      <c r="E17" s="1" t="s">
        <v>85</v>
      </c>
      <c r="F17" s="1">
        <v>0</v>
      </c>
      <c r="G17" s="1" t="s">
        <v>85</v>
      </c>
      <c r="H17" s="1">
        <v>0</v>
      </c>
      <c r="N17" s="21"/>
    </row>
    <row r="18" spans="1:14" ht="8.25" customHeight="1">
      <c r="A18" s="27" t="s">
        <v>19</v>
      </c>
      <c r="B18" s="22"/>
      <c r="C18" s="2">
        <v>1208</v>
      </c>
      <c r="D18" s="2">
        <v>0</v>
      </c>
      <c r="E18" s="2">
        <v>1093</v>
      </c>
      <c r="F18" s="2">
        <v>0</v>
      </c>
      <c r="G18" s="2">
        <v>1093</v>
      </c>
      <c r="H18" s="2">
        <v>0</v>
      </c>
      <c r="N18" s="21"/>
    </row>
    <row r="19" spans="1:14" ht="8.25" customHeight="1">
      <c r="A19" s="24" t="s">
        <v>20</v>
      </c>
      <c r="B19" s="25"/>
      <c r="C19" s="1" t="s">
        <v>85</v>
      </c>
      <c r="D19" s="1">
        <v>0</v>
      </c>
      <c r="E19" s="1" t="s">
        <v>85</v>
      </c>
      <c r="F19" s="1">
        <v>0</v>
      </c>
      <c r="G19" s="1" t="s">
        <v>85</v>
      </c>
      <c r="H19" s="1">
        <v>0</v>
      </c>
      <c r="N19" s="21"/>
    </row>
    <row r="20" spans="1:14" ht="8.25" customHeight="1">
      <c r="A20" s="27" t="s">
        <v>21</v>
      </c>
      <c r="B20" s="22"/>
      <c r="C20" s="2" t="s">
        <v>85</v>
      </c>
      <c r="D20" s="2">
        <v>0</v>
      </c>
      <c r="E20" s="2" t="s">
        <v>85</v>
      </c>
      <c r="F20" s="2">
        <v>0</v>
      </c>
      <c r="G20" s="2" t="s">
        <v>85</v>
      </c>
      <c r="H20" s="2">
        <v>0</v>
      </c>
      <c r="N20" s="21"/>
    </row>
    <row r="21" spans="1:14" ht="8.25" customHeight="1">
      <c r="A21" s="24" t="s">
        <v>22</v>
      </c>
      <c r="B21" s="25"/>
      <c r="C21" s="1">
        <v>2953</v>
      </c>
      <c r="D21" s="1">
        <v>0</v>
      </c>
      <c r="E21" s="1">
        <v>2918</v>
      </c>
      <c r="F21" s="1">
        <v>0</v>
      </c>
      <c r="G21" s="1">
        <v>2918</v>
      </c>
      <c r="H21" s="1">
        <v>0</v>
      </c>
      <c r="N21" s="21"/>
    </row>
    <row r="22" spans="1:14" ht="8.25" customHeight="1">
      <c r="A22" s="27" t="s">
        <v>23</v>
      </c>
      <c r="B22" s="22"/>
      <c r="C22" s="2" t="s">
        <v>85</v>
      </c>
      <c r="D22" s="2">
        <v>0</v>
      </c>
      <c r="E22" s="2" t="s">
        <v>85</v>
      </c>
      <c r="F22" s="2">
        <v>0</v>
      </c>
      <c r="G22" s="2" t="s">
        <v>85</v>
      </c>
      <c r="H22" s="2">
        <v>0</v>
      </c>
      <c r="N22" s="21"/>
    </row>
    <row r="23" spans="1:14" ht="8.25" customHeight="1">
      <c r="A23" s="24" t="s">
        <v>24</v>
      </c>
      <c r="B23" s="25"/>
      <c r="C23" s="1" t="s">
        <v>85</v>
      </c>
      <c r="D23" s="1">
        <v>0</v>
      </c>
      <c r="E23" s="1" t="s">
        <v>85</v>
      </c>
      <c r="F23" s="1">
        <v>0</v>
      </c>
      <c r="G23" s="1" t="s">
        <v>85</v>
      </c>
      <c r="H23" s="1">
        <v>0</v>
      </c>
      <c r="N23" s="21"/>
    </row>
    <row r="24" spans="1:14" ht="8.25" customHeight="1">
      <c r="A24" s="27" t="s">
        <v>65</v>
      </c>
      <c r="B24" s="22"/>
      <c r="C24" s="2">
        <v>44014</v>
      </c>
      <c r="D24" s="2">
        <v>8769</v>
      </c>
      <c r="E24" s="2">
        <v>43366</v>
      </c>
      <c r="F24" s="2">
        <v>8747</v>
      </c>
      <c r="G24" s="2">
        <v>43366</v>
      </c>
      <c r="H24" s="2">
        <v>8747</v>
      </c>
      <c r="N24" s="21"/>
    </row>
    <row r="25" spans="1:14" ht="8.25" customHeight="1">
      <c r="A25" s="24" t="s">
        <v>72</v>
      </c>
      <c r="B25" s="25"/>
      <c r="C25" s="1">
        <v>199</v>
      </c>
      <c r="D25" s="1" t="s">
        <v>85</v>
      </c>
      <c r="E25" s="1">
        <v>199</v>
      </c>
      <c r="F25" s="1" t="s">
        <v>85</v>
      </c>
      <c r="G25" s="1">
        <v>199</v>
      </c>
      <c r="H25" s="1" t="s">
        <v>85</v>
      </c>
      <c r="N25" s="21"/>
    </row>
    <row r="26" spans="1:14" ht="8.25" customHeight="1">
      <c r="A26" s="27" t="s">
        <v>61</v>
      </c>
      <c r="B26" s="22"/>
      <c r="C26" s="2" t="s">
        <v>85</v>
      </c>
      <c r="D26" s="2" t="s">
        <v>85</v>
      </c>
      <c r="E26" s="2" t="s">
        <v>85</v>
      </c>
      <c r="F26" s="2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1" t="s">
        <v>85</v>
      </c>
      <c r="D27" s="1" t="s">
        <v>85</v>
      </c>
      <c r="E27" s="1" t="s">
        <v>85</v>
      </c>
      <c r="F27" s="1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" t="s">
        <v>85</v>
      </c>
      <c r="D28" s="2" t="s">
        <v>85</v>
      </c>
      <c r="E28" s="2" t="s">
        <v>85</v>
      </c>
      <c r="F28" s="2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1" t="s">
        <v>85</v>
      </c>
      <c r="D29" s="1" t="s">
        <v>85</v>
      </c>
      <c r="E29" s="1" t="s">
        <v>85</v>
      </c>
      <c r="F29" s="1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" t="s">
        <v>85</v>
      </c>
      <c r="D30" s="2" t="s">
        <v>85</v>
      </c>
      <c r="E30" s="2" t="s">
        <v>85</v>
      </c>
      <c r="F30" s="2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1" t="s">
        <v>85</v>
      </c>
      <c r="D31" s="1" t="s">
        <v>85</v>
      </c>
      <c r="E31" s="1" t="s">
        <v>85</v>
      </c>
      <c r="F31" s="1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">
        <v>43815</v>
      </c>
      <c r="D32" s="2" t="s">
        <v>85</v>
      </c>
      <c r="E32" s="2">
        <v>43167</v>
      </c>
      <c r="F32" s="2" t="s">
        <v>85</v>
      </c>
      <c r="G32" s="28">
        <v>43167</v>
      </c>
      <c r="H32" s="28" t="s">
        <v>85</v>
      </c>
      <c r="N32" s="21"/>
    </row>
    <row r="33" spans="1:14" ht="8.25" customHeight="1">
      <c r="A33" s="24" t="s">
        <v>67</v>
      </c>
      <c r="B33" s="25"/>
      <c r="C33" s="1">
        <v>22900</v>
      </c>
      <c r="D33" s="1" t="s">
        <v>85</v>
      </c>
      <c r="E33" s="1">
        <v>22559</v>
      </c>
      <c r="F33" s="1" t="s">
        <v>85</v>
      </c>
      <c r="G33" s="26">
        <v>22559</v>
      </c>
      <c r="H33" s="26" t="s">
        <v>85</v>
      </c>
      <c r="N33" s="21"/>
    </row>
    <row r="34" spans="1:14" ht="8.25" customHeight="1">
      <c r="A34" s="27" t="s">
        <v>68</v>
      </c>
      <c r="B34" s="22"/>
      <c r="C34" s="2" t="s">
        <v>85</v>
      </c>
      <c r="D34" s="2" t="s">
        <v>85</v>
      </c>
      <c r="E34" s="2" t="s">
        <v>85</v>
      </c>
      <c r="F34" s="2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1" t="s">
        <v>85</v>
      </c>
      <c r="D35" s="1" t="s">
        <v>85</v>
      </c>
      <c r="E35" s="1" t="s">
        <v>85</v>
      </c>
      <c r="F35" s="1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">
        <v>20915</v>
      </c>
      <c r="D36" s="2">
        <v>8215</v>
      </c>
      <c r="E36" s="2">
        <v>20608</v>
      </c>
      <c r="F36" s="2">
        <v>8204</v>
      </c>
      <c r="G36" s="28">
        <v>20608</v>
      </c>
      <c r="H36" s="28">
        <v>8204</v>
      </c>
      <c r="N36" s="21"/>
    </row>
    <row r="37" spans="1:14" ht="8.25" customHeight="1">
      <c r="A37" s="24" t="s">
        <v>75</v>
      </c>
      <c r="B37" s="25"/>
      <c r="C37" s="1">
        <v>9118</v>
      </c>
      <c r="D37" s="1">
        <v>913</v>
      </c>
      <c r="E37" s="1">
        <v>9079</v>
      </c>
      <c r="F37" s="1">
        <v>976</v>
      </c>
      <c r="G37" s="26">
        <v>9079</v>
      </c>
      <c r="H37" s="26">
        <v>976</v>
      </c>
      <c r="N37" s="21"/>
    </row>
    <row r="38" spans="1:14" ht="8.25" customHeight="1">
      <c r="A38" s="27" t="s">
        <v>76</v>
      </c>
      <c r="B38" s="22"/>
      <c r="C38" s="2">
        <v>11797</v>
      </c>
      <c r="D38" s="2">
        <v>7302</v>
      </c>
      <c r="E38" s="2">
        <v>11529</v>
      </c>
      <c r="F38" s="2">
        <v>7228</v>
      </c>
      <c r="G38" s="28">
        <v>11529</v>
      </c>
      <c r="H38" s="28">
        <v>7228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1" t="s">
        <v>85</v>
      </c>
      <c r="D40" s="1" t="s">
        <v>85</v>
      </c>
      <c r="E40" s="1" t="s">
        <v>85</v>
      </c>
      <c r="F40" s="1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" t="s">
        <v>85</v>
      </c>
      <c r="D41" s="2" t="s">
        <v>85</v>
      </c>
      <c r="E41" s="2" t="s">
        <v>85</v>
      </c>
      <c r="F41" s="2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1" t="s">
        <v>85</v>
      </c>
      <c r="D42" s="1" t="s">
        <v>85</v>
      </c>
      <c r="E42" s="1" t="s">
        <v>85</v>
      </c>
      <c r="F42" s="1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" t="s">
        <v>85</v>
      </c>
      <c r="D43" s="2" t="s">
        <v>85</v>
      </c>
      <c r="E43" s="2" t="s">
        <v>85</v>
      </c>
      <c r="F43" s="2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1" t="s">
        <v>85</v>
      </c>
      <c r="D44" s="1" t="s">
        <v>85</v>
      </c>
      <c r="E44" s="1" t="s">
        <v>85</v>
      </c>
      <c r="F44" s="1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1">
        <v>1182</v>
      </c>
      <c r="D46" s="1">
        <v>1182</v>
      </c>
      <c r="E46" s="1">
        <v>1069</v>
      </c>
      <c r="F46" s="1">
        <v>1069</v>
      </c>
      <c r="G46" s="1">
        <v>1069</v>
      </c>
      <c r="H46" s="1">
        <v>1069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45" t="s">
        <v>88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74425</v>
      </c>
      <c r="F57" s="1">
        <v>73959</v>
      </c>
      <c r="G57" s="26">
        <v>73959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9615</v>
      </c>
      <c r="F58" s="2">
        <v>9371</v>
      </c>
      <c r="G58" s="28">
        <v>9371</v>
      </c>
      <c r="H58" s="28"/>
      <c r="I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388</v>
      </c>
      <c r="F59" s="1">
        <v>390</v>
      </c>
      <c r="G59" s="26">
        <v>390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9227</v>
      </c>
      <c r="F60" s="2">
        <v>8981</v>
      </c>
      <c r="G60" s="28">
        <v>8981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>
        <v>3286</v>
      </c>
      <c r="F61" s="1">
        <v>3112</v>
      </c>
      <c r="G61" s="26">
        <v>3112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>
        <v>638</v>
      </c>
      <c r="F62" s="2">
        <v>444</v>
      </c>
      <c r="G62" s="28">
        <v>444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>
        <v>2648</v>
      </c>
      <c r="F63" s="1">
        <v>2668</v>
      </c>
      <c r="G63" s="26">
        <v>2668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>
        <v>5941</v>
      </c>
      <c r="F64" s="2">
        <v>5869</v>
      </c>
      <c r="G64" s="28">
        <v>5869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>
        <v>495</v>
      </c>
      <c r="F65" s="1">
        <v>473</v>
      </c>
      <c r="G65" s="26">
        <v>473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>
        <v>5447</v>
      </c>
      <c r="F66" s="2">
        <v>5396</v>
      </c>
      <c r="G66" s="28">
        <v>5396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64810</v>
      </c>
      <c r="F67" s="1">
        <v>64588</v>
      </c>
      <c r="G67" s="26">
        <v>64588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8209</v>
      </c>
      <c r="F68" s="2">
        <v>8264</v>
      </c>
      <c r="G68" s="28">
        <v>8264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54183</v>
      </c>
      <c r="F69" s="1">
        <v>54146</v>
      </c>
      <c r="G69" s="26">
        <v>54146</v>
      </c>
      <c r="H69" s="28"/>
      <c r="I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26664</v>
      </c>
      <c r="F70" s="2">
        <v>27044</v>
      </c>
      <c r="G70" s="28">
        <v>27044</v>
      </c>
      <c r="H70" s="28"/>
      <c r="I70" s="28"/>
      <c r="N70" s="21"/>
    </row>
    <row r="71" spans="1:14" ht="8.25" customHeight="1">
      <c r="A71" s="24" t="s">
        <v>39</v>
      </c>
      <c r="B71" s="25"/>
      <c r="C71" s="25"/>
      <c r="D71" s="25"/>
      <c r="E71" s="1">
        <v>20018</v>
      </c>
      <c r="F71" s="1">
        <v>19921</v>
      </c>
      <c r="G71" s="26">
        <v>19921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>
        <v>20018</v>
      </c>
      <c r="F72" s="2">
        <v>19921</v>
      </c>
      <c r="G72" s="28">
        <v>19921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>
        <v>0</v>
      </c>
      <c r="F73" s="1">
        <v>0</v>
      </c>
      <c r="G73" s="26">
        <v>0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>
        <v>6646</v>
      </c>
      <c r="F74" s="2">
        <v>7123</v>
      </c>
      <c r="G74" s="28">
        <v>7123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11478</v>
      </c>
      <c r="F75" s="1">
        <v>11303</v>
      </c>
      <c r="G75" s="26">
        <v>11303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>
        <v>4149</v>
      </c>
      <c r="F76" s="2">
        <v>3868</v>
      </c>
      <c r="G76" s="28">
        <v>3868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>
        <v>7329</v>
      </c>
      <c r="F77" s="1">
        <v>7435</v>
      </c>
      <c r="G77" s="26">
        <v>7435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2710</v>
      </c>
      <c r="F78" s="2">
        <v>2817</v>
      </c>
      <c r="G78" s="28">
        <v>2817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 t="s">
        <v>85</v>
      </c>
      <c r="F79" s="1" t="s">
        <v>85</v>
      </c>
      <c r="G79" s="26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 t="s">
        <v>85</v>
      </c>
      <c r="F80" s="2" t="s">
        <v>85</v>
      </c>
      <c r="G80" s="28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9249</v>
      </c>
      <c r="F81" s="1">
        <v>9030</v>
      </c>
      <c r="G81" s="26">
        <v>9030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>
        <v>4951</v>
      </c>
      <c r="F82" s="2">
        <v>4778</v>
      </c>
      <c r="G82" s="28">
        <v>4778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 t="s">
        <v>85</v>
      </c>
      <c r="F83" s="1" t="s">
        <v>85</v>
      </c>
      <c r="G83" s="26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 t="s">
        <v>85</v>
      </c>
      <c r="F84" s="2" t="s">
        <v>85</v>
      </c>
      <c r="G84" s="28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>
        <v>4298</v>
      </c>
      <c r="F85" s="1">
        <v>4252</v>
      </c>
      <c r="G85" s="26">
        <v>4252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 t="s">
        <v>85</v>
      </c>
      <c r="F86" s="2" t="s">
        <v>85</v>
      </c>
      <c r="G86" s="28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 t="s">
        <v>85</v>
      </c>
      <c r="F87" s="1" t="s">
        <v>85</v>
      </c>
      <c r="G87" s="26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 t="s">
        <v>85</v>
      </c>
      <c r="F88" s="2" t="s">
        <v>85</v>
      </c>
      <c r="G88" s="28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2418</v>
      </c>
      <c r="F89" s="1">
        <v>2178</v>
      </c>
      <c r="G89" s="26">
        <v>2178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>
        <v>1476</v>
      </c>
      <c r="F90" s="2">
        <v>1236</v>
      </c>
      <c r="G90" s="28">
        <v>1236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>
        <v>942</v>
      </c>
      <c r="F91" s="1">
        <v>942</v>
      </c>
      <c r="G91" s="26">
        <v>942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  <row r="95" ht="12">
      <c r="A95" s="27" t="s">
        <v>89</v>
      </c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5" transitionEvaluation="1">
    <pageSetUpPr fitToPage="1"/>
  </sheetPr>
  <dimension ref="A1:AK94"/>
  <sheetViews>
    <sheetView showGridLines="0" view="pageBreakPreview" zoomScaleSheetLayoutView="100" zoomScalePageLayoutView="0" workbookViewId="0" topLeftCell="A1">
      <selection activeCell="N12" sqref="N1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",TEXT(C4,"0"),"-",TEXT(C4+2,"0"))</f>
        <v>FAO PULP, PAPER AND PAPERBOARD CAPACITY SURVEY 2022-2024</v>
      </c>
      <c r="C1" s="65"/>
      <c r="D1" s="65"/>
      <c r="E1" s="65"/>
      <c r="F1" s="65"/>
      <c r="G1" s="65"/>
      <c r="H1" s="5">
        <v>27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108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2800</v>
      </c>
      <c r="D13" s="1">
        <v>2800</v>
      </c>
      <c r="E13" s="1">
        <v>3300</v>
      </c>
      <c r="F13" s="1">
        <v>3300</v>
      </c>
      <c r="G13" s="1">
        <v>4600</v>
      </c>
      <c r="H13" s="1">
        <v>4600</v>
      </c>
      <c r="N13" s="21"/>
    </row>
    <row r="14" spans="1:23" ht="8.25" customHeight="1">
      <c r="A14" s="27" t="s">
        <v>16</v>
      </c>
      <c r="B14" s="22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N15" s="21"/>
    </row>
    <row r="16" spans="1:14" ht="8.25" customHeight="1">
      <c r="A16" s="27" t="s">
        <v>58</v>
      </c>
      <c r="B16" s="2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N16" s="21"/>
    </row>
    <row r="17" spans="1:14" ht="8.25" customHeight="1">
      <c r="A17" s="24" t="s">
        <v>18</v>
      </c>
      <c r="B17" s="25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N17" s="21"/>
    </row>
    <row r="18" spans="1:14" ht="8.25" customHeight="1">
      <c r="A18" s="27" t="s">
        <v>19</v>
      </c>
      <c r="B18" s="22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N18" s="21"/>
    </row>
    <row r="19" spans="1:14" ht="8.25" customHeight="1">
      <c r="A19" s="24" t="s">
        <v>20</v>
      </c>
      <c r="B19" s="25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N19" s="21"/>
    </row>
    <row r="20" spans="1:14" ht="8.25" customHeight="1">
      <c r="A20" s="27" t="s">
        <v>21</v>
      </c>
      <c r="B20" s="22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N20" s="21"/>
    </row>
    <row r="21" spans="1:14" ht="8.25" customHeight="1">
      <c r="A21" s="24" t="s">
        <v>22</v>
      </c>
      <c r="B21" s="25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N21" s="21"/>
    </row>
    <row r="22" spans="1:14" ht="8.25" customHeight="1">
      <c r="A22" s="27" t="s">
        <v>23</v>
      </c>
      <c r="B22" s="22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N22" s="21"/>
    </row>
    <row r="23" spans="1:14" ht="8.25" customHeight="1">
      <c r="A23" s="24" t="s">
        <v>24</v>
      </c>
      <c r="B23" s="25"/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N23" s="21"/>
    </row>
    <row r="24" spans="1:14" ht="8.25" customHeight="1">
      <c r="A24" s="27" t="s">
        <v>65</v>
      </c>
      <c r="B24" s="22"/>
      <c r="C24" s="2">
        <v>2800</v>
      </c>
      <c r="D24" s="2">
        <v>2800</v>
      </c>
      <c r="E24" s="2">
        <v>3300</v>
      </c>
      <c r="F24" s="2">
        <v>3300</v>
      </c>
      <c r="G24" s="2">
        <v>4600</v>
      </c>
      <c r="H24" s="2">
        <v>4600</v>
      </c>
      <c r="N24" s="21"/>
    </row>
    <row r="25" spans="1:14" ht="8.25" customHeight="1">
      <c r="A25" s="24" t="s">
        <v>72</v>
      </c>
      <c r="B25" s="25"/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N25" s="21"/>
    </row>
    <row r="26" spans="1:14" ht="8.25" customHeight="1">
      <c r="A26" s="27" t="s">
        <v>61</v>
      </c>
      <c r="B26" s="2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N26" s="21"/>
    </row>
    <row r="27" spans="1:14" ht="8.25" customHeight="1">
      <c r="A27" s="24" t="s">
        <v>62</v>
      </c>
      <c r="B27" s="25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N27" s="21"/>
    </row>
    <row r="28" spans="1:14" ht="8.25" customHeight="1">
      <c r="A28" s="27" t="s">
        <v>63</v>
      </c>
      <c r="B28" s="2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N28" s="21"/>
    </row>
    <row r="29" spans="1:14" ht="8.25" customHeight="1">
      <c r="A29" s="24" t="s">
        <v>64</v>
      </c>
      <c r="B29" s="25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N29" s="21"/>
    </row>
    <row r="30" spans="1:14" ht="8.25" customHeight="1">
      <c r="A30" s="27" t="s">
        <v>69</v>
      </c>
      <c r="B30" s="2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N30" s="21"/>
    </row>
    <row r="31" spans="1:14" ht="8.25" customHeight="1">
      <c r="A31" s="24" t="s">
        <v>70</v>
      </c>
      <c r="B31" s="25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N31" s="21"/>
    </row>
    <row r="32" spans="1:14" ht="8.25" customHeight="1">
      <c r="A32" s="27" t="s">
        <v>66</v>
      </c>
      <c r="B32" s="22"/>
      <c r="C32" s="2">
        <v>2800</v>
      </c>
      <c r="D32" s="2">
        <v>2800</v>
      </c>
      <c r="E32" s="2">
        <v>3300</v>
      </c>
      <c r="F32" s="2">
        <v>3300</v>
      </c>
      <c r="G32" s="2">
        <v>4600</v>
      </c>
      <c r="H32" s="2">
        <v>4600</v>
      </c>
      <c r="N32" s="21"/>
    </row>
    <row r="33" spans="1:14" ht="8.25" customHeight="1">
      <c r="A33" s="24" t="s">
        <v>67</v>
      </c>
      <c r="B33" s="25"/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N33" s="21"/>
    </row>
    <row r="34" spans="1:14" ht="8.25" customHeight="1">
      <c r="A34" s="27" t="s">
        <v>68</v>
      </c>
      <c r="B34" s="22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N34" s="21"/>
    </row>
    <row r="35" spans="1:14" ht="8.25" customHeight="1">
      <c r="A35" s="24" t="s">
        <v>71</v>
      </c>
      <c r="B35" s="25"/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N35" s="21"/>
    </row>
    <row r="36" spans="1:14" ht="8.25" customHeight="1">
      <c r="A36" s="27" t="s">
        <v>74</v>
      </c>
      <c r="B36" s="22"/>
      <c r="C36" s="2">
        <v>2800</v>
      </c>
      <c r="D36" s="2">
        <v>2800</v>
      </c>
      <c r="E36" s="2">
        <v>3300</v>
      </c>
      <c r="F36" s="2">
        <v>3300</v>
      </c>
      <c r="G36" s="2">
        <v>4600</v>
      </c>
      <c r="H36" s="2">
        <v>4600</v>
      </c>
      <c r="N36" s="21"/>
    </row>
    <row r="37" spans="1:14" ht="8.25" customHeight="1">
      <c r="A37" s="24" t="s">
        <v>75</v>
      </c>
      <c r="B37" s="25"/>
      <c r="C37" s="1">
        <v>2800</v>
      </c>
      <c r="D37" s="1">
        <v>2800</v>
      </c>
      <c r="E37" s="1">
        <v>3300</v>
      </c>
      <c r="F37" s="1">
        <v>3300</v>
      </c>
      <c r="G37" s="1">
        <v>4600</v>
      </c>
      <c r="H37" s="1">
        <v>4600</v>
      </c>
      <c r="N37" s="21"/>
    </row>
    <row r="38" spans="1:14" ht="8.25" customHeight="1">
      <c r="A38" s="27" t="s">
        <v>76</v>
      </c>
      <c r="B38" s="22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N40" s="21"/>
    </row>
    <row r="41" spans="1:14" ht="8.25" customHeight="1">
      <c r="A41" s="27" t="s">
        <v>8</v>
      </c>
      <c r="B41" s="22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N41" s="21"/>
    </row>
    <row r="42" spans="1:14" ht="8.25" customHeight="1">
      <c r="A42" s="24" t="s">
        <v>9</v>
      </c>
      <c r="B42" s="25"/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N42" s="21"/>
    </row>
    <row r="43" spans="1:14" ht="8.25" customHeight="1">
      <c r="A43" s="27" t="s">
        <v>10</v>
      </c>
      <c r="B43" s="22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N43" s="21"/>
    </row>
    <row r="44" spans="1:14" ht="8.25" customHeight="1">
      <c r="A44" s="24" t="s">
        <v>11</v>
      </c>
      <c r="B44" s="25"/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N46" s="21"/>
    </row>
    <row r="47" spans="1:14" ht="8.25" customHeight="1">
      <c r="A47" s="27" t="s">
        <v>26</v>
      </c>
      <c r="B47" s="22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N47" s="21"/>
    </row>
    <row r="48" spans="1:14" ht="8.25" customHeight="1">
      <c r="A48" s="24" t="s">
        <v>27</v>
      </c>
      <c r="B48" s="25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N48" s="21"/>
    </row>
    <row r="49" spans="1:14" ht="8.25" customHeight="1">
      <c r="A49" s="27" t="s">
        <v>77</v>
      </c>
      <c r="B49" s="22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54">
        <v>83</v>
      </c>
      <c r="F57" s="54">
        <v>83</v>
      </c>
      <c r="G57" s="54">
        <v>83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55">
        <v>0</v>
      </c>
      <c r="F58" s="55">
        <v>0</v>
      </c>
      <c r="G58" s="55">
        <v>0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54">
        <v>0</v>
      </c>
      <c r="F59" s="54">
        <v>0</v>
      </c>
      <c r="G59" s="54">
        <v>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55">
        <v>0</v>
      </c>
      <c r="F60" s="55">
        <v>0</v>
      </c>
      <c r="G60" s="55">
        <v>0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54">
        <v>0</v>
      </c>
      <c r="F61" s="54">
        <v>0</v>
      </c>
      <c r="G61" s="54">
        <v>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55">
        <v>0</v>
      </c>
      <c r="F62" s="55">
        <v>0</v>
      </c>
      <c r="G62" s="55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54">
        <v>0</v>
      </c>
      <c r="F63" s="54">
        <v>0</v>
      </c>
      <c r="G63" s="54">
        <v>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55">
        <v>0</v>
      </c>
      <c r="F64" s="55">
        <v>0</v>
      </c>
      <c r="G64" s="55">
        <v>0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54">
        <v>0</v>
      </c>
      <c r="F65" s="54">
        <v>0</v>
      </c>
      <c r="G65" s="54">
        <v>0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55">
        <v>0</v>
      </c>
      <c r="F66" s="55">
        <v>0</v>
      </c>
      <c r="G66" s="55">
        <v>0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54">
        <v>83</v>
      </c>
      <c r="F67" s="54">
        <v>83</v>
      </c>
      <c r="G67" s="54">
        <v>83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55">
        <v>35</v>
      </c>
      <c r="F68" s="55">
        <v>35</v>
      </c>
      <c r="G68" s="55">
        <v>35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54">
        <v>48</v>
      </c>
      <c r="F69" s="54">
        <v>48</v>
      </c>
      <c r="G69" s="54">
        <v>48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55">
        <v>0</v>
      </c>
      <c r="F70" s="55">
        <v>0</v>
      </c>
      <c r="G70" s="55">
        <v>0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54">
        <v>0</v>
      </c>
      <c r="F71" s="54">
        <v>0</v>
      </c>
      <c r="G71" s="54">
        <v>0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55">
        <v>0</v>
      </c>
      <c r="F72" s="55">
        <v>0</v>
      </c>
      <c r="G72" s="55">
        <v>0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54">
        <v>0</v>
      </c>
      <c r="F73" s="54">
        <v>0</v>
      </c>
      <c r="G73" s="54">
        <v>0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55">
        <v>0</v>
      </c>
      <c r="F74" s="55">
        <v>0</v>
      </c>
      <c r="G74" s="55">
        <v>0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54">
        <v>0</v>
      </c>
      <c r="F75" s="54">
        <v>0</v>
      </c>
      <c r="G75" s="54">
        <v>0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55">
        <v>0</v>
      </c>
      <c r="F76" s="55">
        <v>0</v>
      </c>
      <c r="G76" s="55">
        <v>0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54">
        <v>0</v>
      </c>
      <c r="F77" s="54">
        <v>0</v>
      </c>
      <c r="G77" s="54">
        <v>0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55">
        <v>0</v>
      </c>
      <c r="F78" s="55">
        <v>0</v>
      </c>
      <c r="G78" s="55">
        <v>0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54">
        <v>0</v>
      </c>
      <c r="F79" s="54">
        <v>0</v>
      </c>
      <c r="G79" s="54">
        <v>0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55">
        <v>0</v>
      </c>
      <c r="F80" s="55">
        <v>0</v>
      </c>
      <c r="G80" s="55">
        <v>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54">
        <v>40</v>
      </c>
      <c r="F81" s="54">
        <v>40</v>
      </c>
      <c r="G81" s="54">
        <v>40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55">
        <v>0</v>
      </c>
      <c r="F82" s="55">
        <v>0</v>
      </c>
      <c r="G82" s="55">
        <v>0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54">
        <v>0</v>
      </c>
      <c r="F83" s="54">
        <v>0</v>
      </c>
      <c r="G83" s="54">
        <v>0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55">
        <v>0</v>
      </c>
      <c r="F84" s="55">
        <v>0</v>
      </c>
      <c r="G84" s="55">
        <v>0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54">
        <v>40</v>
      </c>
      <c r="F85" s="54">
        <v>40</v>
      </c>
      <c r="G85" s="54">
        <v>40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55">
        <v>8</v>
      </c>
      <c r="F86" s="55">
        <v>8</v>
      </c>
      <c r="G86" s="55">
        <v>8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54" t="s">
        <v>85</v>
      </c>
      <c r="F87" s="54" t="s">
        <v>85</v>
      </c>
      <c r="G87" s="54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55">
        <v>8</v>
      </c>
      <c r="F88" s="55">
        <v>8</v>
      </c>
      <c r="G88" s="55">
        <v>8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54">
        <v>0</v>
      </c>
      <c r="F89" s="54">
        <v>0</v>
      </c>
      <c r="G89" s="54">
        <v>0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55">
        <v>0</v>
      </c>
      <c r="F90" s="55">
        <v>0</v>
      </c>
      <c r="G90" s="55">
        <v>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54">
        <v>0</v>
      </c>
      <c r="F91" s="54">
        <v>0</v>
      </c>
      <c r="G91" s="54">
        <v>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61" t="s">
        <v>12</v>
      </c>
      <c r="F92" s="61" t="s">
        <v>12</v>
      </c>
      <c r="G92" s="61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54">
        <v>150</v>
      </c>
      <c r="F93" s="54">
        <v>150</v>
      </c>
      <c r="G93" s="54">
        <v>150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7" transitionEvaluation="1">
    <pageSetUpPr fitToPage="1"/>
  </sheetPr>
  <dimension ref="A1:AK94"/>
  <sheetViews>
    <sheetView showGridLines="0" view="pageBreakPreview" zoomScale="120" zoomScaleSheetLayoutView="120" zoomScalePageLayoutView="0" workbookViewId="0" topLeftCell="A1">
      <selection activeCell="J31" sqref="J3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27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118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26">
        <v>240</v>
      </c>
      <c r="D13" s="26" t="s">
        <v>85</v>
      </c>
      <c r="E13" s="26">
        <v>240</v>
      </c>
      <c r="F13" s="26" t="s">
        <v>85</v>
      </c>
      <c r="G13" s="26">
        <v>240</v>
      </c>
      <c r="H13" s="26" t="s">
        <v>85</v>
      </c>
      <c r="N13" s="21"/>
    </row>
    <row r="14" spans="1:23" ht="8.25" customHeight="1">
      <c r="A14" s="27" t="s">
        <v>16</v>
      </c>
      <c r="B14" s="22"/>
      <c r="C14" s="28" t="s">
        <v>85</v>
      </c>
      <c r="D14" s="28" t="s">
        <v>85</v>
      </c>
      <c r="E14" s="28" t="s">
        <v>85</v>
      </c>
      <c r="F14" s="28" t="s">
        <v>85</v>
      </c>
      <c r="G14" s="28" t="s">
        <v>85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26" t="s">
        <v>85</v>
      </c>
      <c r="D15" s="26" t="s">
        <v>85</v>
      </c>
      <c r="E15" s="26" t="s">
        <v>85</v>
      </c>
      <c r="F15" s="26" t="s">
        <v>85</v>
      </c>
      <c r="G15" s="26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8" t="s">
        <v>85</v>
      </c>
      <c r="D16" s="28" t="s">
        <v>85</v>
      </c>
      <c r="E16" s="28" t="s">
        <v>85</v>
      </c>
      <c r="F16" s="28" t="s">
        <v>85</v>
      </c>
      <c r="G16" s="28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26" t="s">
        <v>85</v>
      </c>
      <c r="D17" s="26" t="s">
        <v>85</v>
      </c>
      <c r="E17" s="26" t="s">
        <v>85</v>
      </c>
      <c r="F17" s="26" t="s">
        <v>85</v>
      </c>
      <c r="G17" s="26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8" t="s">
        <v>85</v>
      </c>
      <c r="D18" s="28" t="s">
        <v>85</v>
      </c>
      <c r="E18" s="28" t="s">
        <v>85</v>
      </c>
      <c r="F18" s="28" t="s">
        <v>85</v>
      </c>
      <c r="G18" s="28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26" t="s">
        <v>85</v>
      </c>
      <c r="D19" s="26" t="s">
        <v>85</v>
      </c>
      <c r="E19" s="26" t="s">
        <v>85</v>
      </c>
      <c r="F19" s="26" t="s">
        <v>85</v>
      </c>
      <c r="G19" s="26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8" t="s">
        <v>85</v>
      </c>
      <c r="D20" s="28" t="s">
        <v>85</v>
      </c>
      <c r="E20" s="28" t="s">
        <v>85</v>
      </c>
      <c r="F20" s="28" t="s">
        <v>85</v>
      </c>
      <c r="G20" s="28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26" t="s">
        <v>85</v>
      </c>
      <c r="D21" s="26" t="s">
        <v>85</v>
      </c>
      <c r="E21" s="26" t="s">
        <v>85</v>
      </c>
      <c r="F21" s="26" t="s">
        <v>85</v>
      </c>
      <c r="G21" s="26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8" t="s">
        <v>85</v>
      </c>
      <c r="D22" s="28" t="s">
        <v>85</v>
      </c>
      <c r="E22" s="28" t="s">
        <v>85</v>
      </c>
      <c r="F22" s="28" t="s">
        <v>85</v>
      </c>
      <c r="G22" s="28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26" t="s">
        <v>85</v>
      </c>
      <c r="D23" s="26" t="s">
        <v>85</v>
      </c>
      <c r="E23" s="26" t="s">
        <v>85</v>
      </c>
      <c r="F23" s="26" t="s">
        <v>85</v>
      </c>
      <c r="G23" s="26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8" t="s">
        <v>85</v>
      </c>
      <c r="D24" s="28" t="s">
        <v>85</v>
      </c>
      <c r="E24" s="28" t="s">
        <v>85</v>
      </c>
      <c r="F24" s="28" t="s">
        <v>85</v>
      </c>
      <c r="G24" s="28" t="s">
        <v>85</v>
      </c>
      <c r="H24" s="28" t="s">
        <v>85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39" t="s">
        <v>12</v>
      </c>
      <c r="F56" s="39" t="s">
        <v>12</v>
      </c>
      <c r="G56" s="39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26">
        <v>9102</v>
      </c>
      <c r="F57" s="26">
        <v>9102</v>
      </c>
      <c r="G57" s="26">
        <v>9102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8">
        <v>373</v>
      </c>
      <c r="F58" s="28">
        <v>373</v>
      </c>
      <c r="G58" s="28">
        <v>373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26">
        <v>2</v>
      </c>
      <c r="F59" s="26">
        <v>2</v>
      </c>
      <c r="G59" s="26">
        <v>2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8">
        <v>371</v>
      </c>
      <c r="F60" s="28">
        <v>371</v>
      </c>
      <c r="G60" s="28">
        <v>371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26">
        <v>0</v>
      </c>
      <c r="F61" s="26">
        <v>0</v>
      </c>
      <c r="G61" s="26">
        <v>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8">
        <v>0</v>
      </c>
      <c r="F62" s="28">
        <v>0</v>
      </c>
      <c r="G62" s="28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26">
        <v>0</v>
      </c>
      <c r="F63" s="26">
        <v>0</v>
      </c>
      <c r="G63" s="26">
        <v>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8">
        <v>371</v>
      </c>
      <c r="F64" s="28">
        <v>371</v>
      </c>
      <c r="G64" s="28">
        <v>371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26" t="s">
        <v>85</v>
      </c>
      <c r="F65" s="26" t="s">
        <v>85</v>
      </c>
      <c r="G65" s="26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8" t="s">
        <v>85</v>
      </c>
      <c r="F66" s="28" t="s">
        <v>85</v>
      </c>
      <c r="G66" s="28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26">
        <v>8729</v>
      </c>
      <c r="F67" s="26">
        <v>8729</v>
      </c>
      <c r="G67" s="26">
        <v>8729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8">
        <v>506.7</v>
      </c>
      <c r="F68" s="28">
        <v>506.7</v>
      </c>
      <c r="G68" s="28">
        <v>506.7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26">
        <v>8071</v>
      </c>
      <c r="F69" s="26">
        <v>8071</v>
      </c>
      <c r="G69" s="26">
        <v>8071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8" t="s">
        <v>85</v>
      </c>
      <c r="F70" s="28" t="s">
        <v>85</v>
      </c>
      <c r="G70" s="28" t="s">
        <v>85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26" t="s">
        <v>85</v>
      </c>
      <c r="F71" s="26" t="s">
        <v>85</v>
      </c>
      <c r="G71" s="26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8" t="s">
        <v>85</v>
      </c>
      <c r="F72" s="28" t="s">
        <v>85</v>
      </c>
      <c r="G72" s="28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26" t="s">
        <v>85</v>
      </c>
      <c r="F73" s="26" t="s">
        <v>85</v>
      </c>
      <c r="G73" s="26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8" t="s">
        <v>85</v>
      </c>
      <c r="F74" s="28" t="s">
        <v>85</v>
      </c>
      <c r="G74" s="28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26" t="s">
        <v>85</v>
      </c>
      <c r="F75" s="26" t="s">
        <v>85</v>
      </c>
      <c r="G75" s="26" t="s">
        <v>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8" t="s">
        <v>85</v>
      </c>
      <c r="F76" s="28" t="s">
        <v>85</v>
      </c>
      <c r="G76" s="28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26" t="s">
        <v>85</v>
      </c>
      <c r="F77" s="26" t="s">
        <v>85</v>
      </c>
      <c r="G77" s="26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8" t="s">
        <v>85</v>
      </c>
      <c r="F78" s="28" t="s">
        <v>85</v>
      </c>
      <c r="G78" s="28" t="s">
        <v>85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26" t="s">
        <v>85</v>
      </c>
      <c r="F79" s="26" t="s">
        <v>85</v>
      </c>
      <c r="G79" s="26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8" t="s">
        <v>85</v>
      </c>
      <c r="F80" s="28" t="s">
        <v>85</v>
      </c>
      <c r="G80" s="28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26" t="s">
        <v>85</v>
      </c>
      <c r="F81" s="26" t="s">
        <v>85</v>
      </c>
      <c r="G81" s="26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8" t="s">
        <v>85</v>
      </c>
      <c r="F82" s="28" t="s">
        <v>85</v>
      </c>
      <c r="G82" s="28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26" t="s">
        <v>85</v>
      </c>
      <c r="F83" s="26" t="s">
        <v>85</v>
      </c>
      <c r="G83" s="26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8" t="s">
        <v>85</v>
      </c>
      <c r="F84" s="28" t="s">
        <v>85</v>
      </c>
      <c r="G84" s="28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26" t="s">
        <v>85</v>
      </c>
      <c r="F85" s="26" t="s">
        <v>85</v>
      </c>
      <c r="G85" s="26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8" t="s">
        <v>85</v>
      </c>
      <c r="F86" s="28" t="s">
        <v>85</v>
      </c>
      <c r="G86" s="28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26" t="s">
        <v>85</v>
      </c>
      <c r="F87" s="26" t="s">
        <v>85</v>
      </c>
      <c r="G87" s="26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8" t="s">
        <v>85</v>
      </c>
      <c r="F88" s="28" t="s">
        <v>85</v>
      </c>
      <c r="G88" s="28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26">
        <v>151</v>
      </c>
      <c r="F89" s="26">
        <v>151</v>
      </c>
      <c r="G89" s="26">
        <v>151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 t="s">
        <v>85</v>
      </c>
      <c r="F90" s="28" t="s">
        <v>85</v>
      </c>
      <c r="G90" s="28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 t="s">
        <v>85</v>
      </c>
      <c r="F91" s="26" t="s">
        <v>85</v>
      </c>
      <c r="G91" s="26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 transitionEvaluation="1"/>
  <dimension ref="A1:AK94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3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83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3014</v>
      </c>
      <c r="D13" s="1">
        <v>5</v>
      </c>
      <c r="E13" s="1">
        <v>3000</v>
      </c>
      <c r="F13" s="1">
        <v>5</v>
      </c>
      <c r="G13" s="1">
        <v>3000</v>
      </c>
      <c r="H13" s="1">
        <v>5</v>
      </c>
      <c r="N13" s="21"/>
    </row>
    <row r="14" spans="1:23" ht="8.25" customHeight="1">
      <c r="A14" s="27" t="s">
        <v>16</v>
      </c>
      <c r="B14" s="22"/>
      <c r="C14" s="2">
        <v>337</v>
      </c>
      <c r="D14" s="2">
        <v>0</v>
      </c>
      <c r="E14" s="2">
        <v>339</v>
      </c>
      <c r="F14" s="2">
        <v>0</v>
      </c>
      <c r="G14" s="2">
        <v>339</v>
      </c>
      <c r="H14" s="2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N15" s="21"/>
    </row>
    <row r="16" spans="1:14" ht="8.25" customHeight="1">
      <c r="A16" s="27" t="s">
        <v>58</v>
      </c>
      <c r="B16" s="2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N16" s="21"/>
    </row>
    <row r="17" spans="1:14" ht="8.25" customHeight="1">
      <c r="A17" s="24" t="s">
        <v>18</v>
      </c>
      <c r="B17" s="25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N17" s="21"/>
    </row>
    <row r="18" spans="1:14" ht="8.25" customHeight="1">
      <c r="A18" s="27" t="s">
        <v>19</v>
      </c>
      <c r="B18" s="22"/>
      <c r="C18" s="2">
        <v>241</v>
      </c>
      <c r="D18" s="2">
        <v>0</v>
      </c>
      <c r="E18" s="2">
        <v>241</v>
      </c>
      <c r="F18" s="2">
        <v>0</v>
      </c>
      <c r="G18" s="2">
        <v>241</v>
      </c>
      <c r="H18" s="2">
        <v>0</v>
      </c>
      <c r="N18" s="21"/>
    </row>
    <row r="19" spans="1:14" ht="8.25" customHeight="1">
      <c r="A19" s="24" t="s">
        <v>20</v>
      </c>
      <c r="B19" s="25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N19" s="21"/>
    </row>
    <row r="20" spans="1:14" ht="8.25" customHeight="1">
      <c r="A20" s="27" t="s">
        <v>21</v>
      </c>
      <c r="B20" s="22"/>
      <c r="C20" s="2">
        <v>241</v>
      </c>
      <c r="D20" s="2">
        <v>0</v>
      </c>
      <c r="E20" s="2">
        <v>241</v>
      </c>
      <c r="F20" s="2">
        <v>0</v>
      </c>
      <c r="G20" s="2">
        <v>241</v>
      </c>
      <c r="H20" s="2">
        <v>0</v>
      </c>
      <c r="N20" s="21"/>
    </row>
    <row r="21" spans="1:14" ht="8.25" customHeight="1">
      <c r="A21" s="24" t="s">
        <v>22</v>
      </c>
      <c r="B21" s="25"/>
      <c r="C21" s="1">
        <v>96</v>
      </c>
      <c r="D21" s="1">
        <v>0</v>
      </c>
      <c r="E21" s="1">
        <v>98</v>
      </c>
      <c r="F21" s="1">
        <v>0</v>
      </c>
      <c r="G21" s="1">
        <v>98</v>
      </c>
      <c r="H21" s="1">
        <v>0</v>
      </c>
      <c r="N21" s="21"/>
    </row>
    <row r="22" spans="1:14" ht="8.25" customHeight="1">
      <c r="A22" s="27" t="s">
        <v>23</v>
      </c>
      <c r="B22" s="22"/>
      <c r="C22" s="2">
        <v>96</v>
      </c>
      <c r="D22" s="2">
        <v>0</v>
      </c>
      <c r="E22" s="2">
        <v>98</v>
      </c>
      <c r="F22" s="2">
        <v>0</v>
      </c>
      <c r="G22" s="2">
        <v>98</v>
      </c>
      <c r="H22" s="2">
        <v>0</v>
      </c>
      <c r="N22" s="21"/>
    </row>
    <row r="23" spans="1:14" ht="8.25" customHeight="1">
      <c r="A23" s="24" t="s">
        <v>24</v>
      </c>
      <c r="B23" s="25"/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N23" s="21"/>
    </row>
    <row r="24" spans="1:14" ht="8.25" customHeight="1">
      <c r="A24" s="27" t="s">
        <v>65</v>
      </c>
      <c r="B24" s="22"/>
      <c r="C24" s="2">
        <v>2677</v>
      </c>
      <c r="D24" s="2">
        <v>5</v>
      </c>
      <c r="E24" s="2">
        <v>2661</v>
      </c>
      <c r="F24" s="2">
        <v>5</v>
      </c>
      <c r="G24" s="2">
        <v>2661</v>
      </c>
      <c r="H24" s="2">
        <v>5</v>
      </c>
      <c r="N24" s="21"/>
    </row>
    <row r="25" spans="1:14" ht="8.25" customHeight="1">
      <c r="A25" s="24" t="s">
        <v>72</v>
      </c>
      <c r="B25" s="25"/>
      <c r="C25" s="1">
        <v>2000</v>
      </c>
      <c r="D25" s="1">
        <v>0</v>
      </c>
      <c r="E25" s="1">
        <v>2000</v>
      </c>
      <c r="F25" s="1">
        <v>0</v>
      </c>
      <c r="G25" s="1">
        <v>2000</v>
      </c>
      <c r="H25" s="1">
        <v>0</v>
      </c>
      <c r="N25" s="21"/>
    </row>
    <row r="26" spans="1:14" ht="8.25" customHeight="1">
      <c r="A26" s="27" t="s">
        <v>61</v>
      </c>
      <c r="B26" s="22"/>
      <c r="C26" s="2">
        <v>2000</v>
      </c>
      <c r="D26" s="2">
        <v>0</v>
      </c>
      <c r="E26" s="2">
        <v>2000</v>
      </c>
      <c r="F26" s="2">
        <v>0</v>
      </c>
      <c r="G26" s="2">
        <v>2000</v>
      </c>
      <c r="H26" s="2">
        <v>0</v>
      </c>
      <c r="N26" s="21"/>
    </row>
    <row r="27" spans="1:14" ht="8.25" customHeight="1">
      <c r="A27" s="24" t="s">
        <v>62</v>
      </c>
      <c r="B27" s="25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N27" s="21"/>
    </row>
    <row r="28" spans="1:14" ht="8.25" customHeight="1">
      <c r="A28" s="27" t="s">
        <v>63</v>
      </c>
      <c r="B28" s="22"/>
      <c r="C28" s="2">
        <v>2000</v>
      </c>
      <c r="D28" s="2">
        <v>0</v>
      </c>
      <c r="E28" s="2">
        <v>2000</v>
      </c>
      <c r="F28" s="2">
        <v>0</v>
      </c>
      <c r="G28" s="2">
        <v>2000</v>
      </c>
      <c r="H28" s="2">
        <v>0</v>
      </c>
      <c r="N28" s="21"/>
    </row>
    <row r="29" spans="1:14" ht="8.25" customHeight="1">
      <c r="A29" s="24" t="s">
        <v>64</v>
      </c>
      <c r="B29" s="25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N29" s="21"/>
    </row>
    <row r="30" spans="1:14" ht="8.25" customHeight="1">
      <c r="A30" s="27" t="s">
        <v>69</v>
      </c>
      <c r="B30" s="2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N30" s="21"/>
    </row>
    <row r="31" spans="1:14" ht="8.25" customHeight="1">
      <c r="A31" s="24" t="s">
        <v>70</v>
      </c>
      <c r="B31" s="25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N31" s="21"/>
    </row>
    <row r="32" spans="1:14" ht="8.25" customHeight="1">
      <c r="A32" s="27" t="s">
        <v>66</v>
      </c>
      <c r="B32" s="22"/>
      <c r="C32" s="2">
        <v>677</v>
      </c>
      <c r="D32" s="2">
        <v>5</v>
      </c>
      <c r="E32" s="2">
        <v>661</v>
      </c>
      <c r="F32" s="2">
        <v>5</v>
      </c>
      <c r="G32" s="2">
        <v>661</v>
      </c>
      <c r="H32" s="2">
        <v>5</v>
      </c>
      <c r="N32" s="21"/>
    </row>
    <row r="33" spans="1:14" ht="8.25" customHeight="1">
      <c r="A33" s="24" t="s">
        <v>67</v>
      </c>
      <c r="B33" s="25"/>
      <c r="C33" s="1">
        <v>427</v>
      </c>
      <c r="D33" s="1">
        <v>0</v>
      </c>
      <c r="E33" s="1">
        <v>434</v>
      </c>
      <c r="F33" s="1">
        <v>0</v>
      </c>
      <c r="G33" s="1">
        <v>434</v>
      </c>
      <c r="H33" s="1">
        <v>0</v>
      </c>
      <c r="N33" s="21"/>
    </row>
    <row r="34" spans="1:14" ht="8.25" customHeight="1">
      <c r="A34" s="27" t="s">
        <v>68</v>
      </c>
      <c r="B34" s="22"/>
      <c r="C34" s="2">
        <v>233</v>
      </c>
      <c r="D34" s="2">
        <v>0</v>
      </c>
      <c r="E34" s="2">
        <v>247</v>
      </c>
      <c r="F34" s="2">
        <v>0</v>
      </c>
      <c r="G34" s="2">
        <v>247</v>
      </c>
      <c r="H34" s="2">
        <v>0</v>
      </c>
      <c r="N34" s="21"/>
    </row>
    <row r="35" spans="1:14" ht="8.25" customHeight="1">
      <c r="A35" s="24" t="s">
        <v>71</v>
      </c>
      <c r="B35" s="25"/>
      <c r="C35" s="1">
        <v>194</v>
      </c>
      <c r="D35" s="1">
        <v>0</v>
      </c>
      <c r="E35" s="1">
        <v>187</v>
      </c>
      <c r="F35" s="1">
        <v>0</v>
      </c>
      <c r="G35" s="1">
        <v>187</v>
      </c>
      <c r="H35" s="1">
        <v>0</v>
      </c>
      <c r="N35" s="21"/>
    </row>
    <row r="36" spans="1:14" ht="8.25" customHeight="1">
      <c r="A36" s="27" t="s">
        <v>74</v>
      </c>
      <c r="B36" s="22"/>
      <c r="C36" s="2">
        <v>250</v>
      </c>
      <c r="D36" s="2">
        <v>5</v>
      </c>
      <c r="E36" s="2">
        <v>227</v>
      </c>
      <c r="F36" s="2">
        <v>5</v>
      </c>
      <c r="G36" s="2">
        <v>227</v>
      </c>
      <c r="H36" s="2">
        <v>5</v>
      </c>
      <c r="N36" s="21"/>
    </row>
    <row r="37" spans="1:14" ht="8.25" customHeight="1">
      <c r="A37" s="24" t="s">
        <v>75</v>
      </c>
      <c r="B37" s="25"/>
      <c r="C37" s="1">
        <v>250</v>
      </c>
      <c r="D37" s="1">
        <v>5</v>
      </c>
      <c r="E37" s="1">
        <v>227</v>
      </c>
      <c r="F37" s="1">
        <v>5</v>
      </c>
      <c r="G37" s="1">
        <v>227</v>
      </c>
      <c r="H37" s="1">
        <v>5</v>
      </c>
      <c r="N37" s="21"/>
    </row>
    <row r="38" spans="1:14" ht="8.25" customHeight="1">
      <c r="A38" s="27" t="s">
        <v>76</v>
      </c>
      <c r="B38" s="22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N40" s="21"/>
    </row>
    <row r="41" spans="1:14" ht="8.25" customHeight="1">
      <c r="A41" s="27" t="s">
        <v>8</v>
      </c>
      <c r="B41" s="22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N41" s="21"/>
    </row>
    <row r="42" spans="1:14" ht="8.25" customHeight="1">
      <c r="A42" s="24" t="s">
        <v>9</v>
      </c>
      <c r="B42" s="25"/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N42" s="21"/>
    </row>
    <row r="43" spans="1:14" ht="8.25" customHeight="1">
      <c r="A43" s="27" t="s">
        <v>10</v>
      </c>
      <c r="B43" s="22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N43" s="21"/>
    </row>
    <row r="44" spans="1:14" ht="8.25" customHeight="1">
      <c r="A44" s="24" t="s">
        <v>11</v>
      </c>
      <c r="B44" s="25"/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N46" s="21"/>
    </row>
    <row r="47" spans="1:14" ht="8.25" customHeight="1">
      <c r="A47" s="27" t="s">
        <v>26</v>
      </c>
      <c r="B47" s="22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N47" s="21"/>
    </row>
    <row r="48" spans="1:14" ht="8.25" customHeight="1">
      <c r="A48" s="24" t="s">
        <v>27</v>
      </c>
      <c r="B48" s="25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N48" s="21"/>
    </row>
    <row r="49" spans="1:14" ht="8.25" customHeight="1">
      <c r="A49" s="27" t="s">
        <v>77</v>
      </c>
      <c r="B49" s="22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3585</v>
      </c>
      <c r="F57" s="1">
        <v>3658</v>
      </c>
      <c r="G57" s="1">
        <v>3668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544</v>
      </c>
      <c r="F58" s="2">
        <v>474</v>
      </c>
      <c r="G58" s="2">
        <v>474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45</v>
      </c>
      <c r="F59" s="1">
        <v>45</v>
      </c>
      <c r="G59" s="1">
        <v>45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499</v>
      </c>
      <c r="F60" s="2">
        <v>429</v>
      </c>
      <c r="G60" s="2">
        <v>429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>
        <v>140</v>
      </c>
      <c r="F61" s="1">
        <v>140</v>
      </c>
      <c r="G61" s="1">
        <v>140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>
        <v>140</v>
      </c>
      <c r="F62" s="2">
        <v>140</v>
      </c>
      <c r="G62" s="2">
        <v>140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>
        <v>0</v>
      </c>
      <c r="F63" s="1">
        <v>0</v>
      </c>
      <c r="G63" s="1">
        <v>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>
        <v>359</v>
      </c>
      <c r="F64" s="2">
        <v>289</v>
      </c>
      <c r="G64" s="2">
        <v>289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>
        <v>359</v>
      </c>
      <c r="F65" s="1">
        <v>289</v>
      </c>
      <c r="G65" s="1">
        <v>289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>
        <v>0</v>
      </c>
      <c r="F66" s="2">
        <v>0</v>
      </c>
      <c r="G66" s="2">
        <v>0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3041</v>
      </c>
      <c r="F67" s="1">
        <v>3184</v>
      </c>
      <c r="G67" s="1">
        <v>3194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291</v>
      </c>
      <c r="F68" s="2">
        <v>296</v>
      </c>
      <c r="G68" s="2">
        <v>302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2750</v>
      </c>
      <c r="F69" s="1">
        <v>2888</v>
      </c>
      <c r="G69" s="1">
        <v>2892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2352</v>
      </c>
      <c r="F70" s="2">
        <v>2444</v>
      </c>
      <c r="G70" s="2">
        <v>2445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>
        <v>1279</v>
      </c>
      <c r="F71" s="1">
        <v>1318</v>
      </c>
      <c r="G71" s="1">
        <v>1318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>
        <v>1279</v>
      </c>
      <c r="F72" s="2">
        <v>1318</v>
      </c>
      <c r="G72" s="2">
        <v>1318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>
        <v>0</v>
      </c>
      <c r="F73" s="1">
        <v>0</v>
      </c>
      <c r="G73" s="1">
        <v>0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>
        <v>1073</v>
      </c>
      <c r="F74" s="2">
        <v>1126</v>
      </c>
      <c r="G74" s="2">
        <v>1127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306</v>
      </c>
      <c r="F75" s="1">
        <v>349</v>
      </c>
      <c r="G75" s="1">
        <v>352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>
        <v>0</v>
      </c>
      <c r="F76" s="2">
        <v>0</v>
      </c>
      <c r="G76" s="2">
        <v>0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>
        <v>306</v>
      </c>
      <c r="F77" s="1">
        <v>349</v>
      </c>
      <c r="G77" s="1">
        <v>352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92</v>
      </c>
      <c r="F78" s="2">
        <v>95</v>
      </c>
      <c r="G78" s="2">
        <v>95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>
        <v>65</v>
      </c>
      <c r="F79" s="1">
        <v>65</v>
      </c>
      <c r="G79" s="1">
        <v>65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>
        <v>27</v>
      </c>
      <c r="F80" s="2">
        <v>30</v>
      </c>
      <c r="G80" s="2">
        <v>30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0</v>
      </c>
      <c r="F81" s="1">
        <v>0</v>
      </c>
      <c r="G81" s="1">
        <v>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>
        <v>0</v>
      </c>
      <c r="F82" s="2">
        <v>0</v>
      </c>
      <c r="G82" s="2">
        <v>0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>
        <v>0</v>
      </c>
      <c r="F83" s="1">
        <v>0</v>
      </c>
      <c r="G83" s="1">
        <v>0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>
        <v>0</v>
      </c>
      <c r="F84" s="2">
        <v>0</v>
      </c>
      <c r="G84" s="2">
        <v>0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>
        <v>0</v>
      </c>
      <c r="F85" s="1">
        <v>0</v>
      </c>
      <c r="G85" s="1">
        <v>0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>
        <v>0</v>
      </c>
      <c r="F86" s="2">
        <v>0</v>
      </c>
      <c r="G86" s="2">
        <v>0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>
        <v>0</v>
      </c>
      <c r="F87" s="1">
        <v>0</v>
      </c>
      <c r="G87" s="1">
        <v>0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>
        <v>0</v>
      </c>
      <c r="F88" s="2">
        <v>0</v>
      </c>
      <c r="G88" s="2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0</v>
      </c>
      <c r="F89" s="1">
        <v>0</v>
      </c>
      <c r="G89" s="1">
        <v>0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>
        <v>0</v>
      </c>
      <c r="F90" s="2">
        <v>0</v>
      </c>
      <c r="G90" s="2">
        <v>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>
        <v>0</v>
      </c>
      <c r="F91" s="1">
        <v>0</v>
      </c>
      <c r="G91" s="1">
        <v>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1">
        <v>1258</v>
      </c>
      <c r="F93" s="1">
        <v>1268</v>
      </c>
      <c r="G93" s="1">
        <v>1268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 transitionEvaluation="1"/>
  <dimension ref="A1:AK95"/>
  <sheetViews>
    <sheetView showGridLines="0" view="pageBreakPreview" zoomScaleSheetLayoutView="100" zoomScalePageLayoutView="0" workbookViewId="0" topLeftCell="A1">
      <selection activeCell="D22" sqref="D2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1" width="6.75390625" style="12" customWidth="1"/>
    <col min="12" max="12" width="5.25390625" style="12" customWidth="1"/>
    <col min="13" max="13" width="7.125" style="12" customWidth="1"/>
    <col min="14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4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84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8" ht="8.25" customHeight="1">
      <c r="A13" s="24" t="s">
        <v>7</v>
      </c>
      <c r="B13" s="25"/>
      <c r="C13" s="49">
        <v>1755</v>
      </c>
      <c r="D13" s="49">
        <v>387</v>
      </c>
      <c r="E13" s="49">
        <v>1785</v>
      </c>
      <c r="F13" s="49">
        <v>415</v>
      </c>
      <c r="G13" s="49">
        <v>1885</v>
      </c>
      <c r="H13" s="49">
        <v>470</v>
      </c>
    </row>
    <row r="14" spans="1:23" ht="8.25" customHeight="1">
      <c r="A14" s="27" t="s">
        <v>16</v>
      </c>
      <c r="B14" s="22"/>
      <c r="C14" s="50">
        <v>338</v>
      </c>
      <c r="D14" s="50">
        <v>0</v>
      </c>
      <c r="E14" s="50">
        <v>318</v>
      </c>
      <c r="F14" s="50">
        <v>0</v>
      </c>
      <c r="G14" s="50">
        <v>318</v>
      </c>
      <c r="H14" s="50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49" t="s">
        <v>85</v>
      </c>
      <c r="D15" s="49" t="s">
        <v>85</v>
      </c>
      <c r="E15" s="49" t="s">
        <v>85</v>
      </c>
      <c r="F15" s="49" t="s">
        <v>85</v>
      </c>
      <c r="G15" s="49" t="s">
        <v>85</v>
      </c>
      <c r="H15" s="49" t="s">
        <v>85</v>
      </c>
      <c r="N15" s="21"/>
    </row>
    <row r="16" spans="1:14" ht="8.25" customHeight="1">
      <c r="A16" s="27" t="s">
        <v>58</v>
      </c>
      <c r="B16" s="22"/>
      <c r="C16" s="50" t="s">
        <v>85</v>
      </c>
      <c r="D16" s="50" t="s">
        <v>85</v>
      </c>
      <c r="E16" s="50" t="s">
        <v>85</v>
      </c>
      <c r="F16" s="50" t="s">
        <v>85</v>
      </c>
      <c r="G16" s="50" t="s">
        <v>85</v>
      </c>
      <c r="H16" s="50" t="s">
        <v>85</v>
      </c>
      <c r="N16" s="21"/>
    </row>
    <row r="17" spans="1:14" ht="8.25" customHeight="1">
      <c r="A17" s="24" t="s">
        <v>18</v>
      </c>
      <c r="B17" s="25"/>
      <c r="C17" s="49" t="s">
        <v>85</v>
      </c>
      <c r="D17" s="49" t="s">
        <v>85</v>
      </c>
      <c r="E17" s="49" t="s">
        <v>85</v>
      </c>
      <c r="F17" s="49" t="s">
        <v>85</v>
      </c>
      <c r="G17" s="49" t="s">
        <v>85</v>
      </c>
      <c r="H17" s="49" t="s">
        <v>85</v>
      </c>
      <c r="N17" s="21"/>
    </row>
    <row r="18" spans="1:14" ht="8.25" customHeight="1">
      <c r="A18" s="27" t="s">
        <v>19</v>
      </c>
      <c r="B18" s="22"/>
      <c r="C18" s="50" t="s">
        <v>85</v>
      </c>
      <c r="D18" s="50" t="s">
        <v>85</v>
      </c>
      <c r="E18" s="50" t="s">
        <v>85</v>
      </c>
      <c r="F18" s="50" t="s">
        <v>85</v>
      </c>
      <c r="G18" s="50" t="s">
        <v>85</v>
      </c>
      <c r="H18" s="50" t="s">
        <v>85</v>
      </c>
      <c r="N18" s="21"/>
    </row>
    <row r="19" spans="1:14" ht="8.25" customHeight="1">
      <c r="A19" s="24" t="s">
        <v>20</v>
      </c>
      <c r="B19" s="25"/>
      <c r="C19" s="49" t="s">
        <v>85</v>
      </c>
      <c r="D19" s="49" t="s">
        <v>85</v>
      </c>
      <c r="E19" s="49" t="s">
        <v>85</v>
      </c>
      <c r="F19" s="49" t="s">
        <v>85</v>
      </c>
      <c r="G19" s="49" t="s">
        <v>85</v>
      </c>
      <c r="H19" s="49" t="s">
        <v>85</v>
      </c>
      <c r="N19" s="21"/>
    </row>
    <row r="20" spans="1:14" ht="8.25" customHeight="1">
      <c r="A20" s="27" t="s">
        <v>21</v>
      </c>
      <c r="B20" s="22"/>
      <c r="C20" s="50" t="s">
        <v>85</v>
      </c>
      <c r="D20" s="50" t="s">
        <v>85</v>
      </c>
      <c r="E20" s="50" t="s">
        <v>85</v>
      </c>
      <c r="F20" s="50" t="s">
        <v>85</v>
      </c>
      <c r="G20" s="50" t="s">
        <v>85</v>
      </c>
      <c r="H20" s="50" t="s">
        <v>85</v>
      </c>
      <c r="N20" s="21"/>
    </row>
    <row r="21" spans="1:14" ht="8.25" customHeight="1">
      <c r="A21" s="24" t="s">
        <v>22</v>
      </c>
      <c r="B21" s="25"/>
      <c r="C21" s="49" t="s">
        <v>85</v>
      </c>
      <c r="D21" s="49" t="s">
        <v>85</v>
      </c>
      <c r="E21" s="49" t="s">
        <v>85</v>
      </c>
      <c r="F21" s="49" t="s">
        <v>85</v>
      </c>
      <c r="G21" s="49" t="s">
        <v>85</v>
      </c>
      <c r="H21" s="49" t="s">
        <v>85</v>
      </c>
      <c r="N21" s="21"/>
    </row>
    <row r="22" spans="1:14" ht="8.25" customHeight="1">
      <c r="A22" s="27" t="s">
        <v>23</v>
      </c>
      <c r="B22" s="22"/>
      <c r="C22" s="50" t="s">
        <v>85</v>
      </c>
      <c r="D22" s="50" t="s">
        <v>85</v>
      </c>
      <c r="E22" s="50" t="s">
        <v>85</v>
      </c>
      <c r="F22" s="50" t="s">
        <v>85</v>
      </c>
      <c r="G22" s="50" t="s">
        <v>85</v>
      </c>
      <c r="H22" s="50" t="s">
        <v>85</v>
      </c>
      <c r="N22" s="21"/>
    </row>
    <row r="23" spans="1:14" ht="8.25" customHeight="1">
      <c r="A23" s="24" t="s">
        <v>24</v>
      </c>
      <c r="B23" s="25"/>
      <c r="C23" s="49" t="s">
        <v>85</v>
      </c>
      <c r="D23" s="49" t="s">
        <v>85</v>
      </c>
      <c r="E23" s="49" t="s">
        <v>85</v>
      </c>
      <c r="F23" s="49" t="s">
        <v>85</v>
      </c>
      <c r="G23" s="49" t="s">
        <v>85</v>
      </c>
      <c r="H23" s="49" t="s">
        <v>85</v>
      </c>
      <c r="N23" s="21"/>
    </row>
    <row r="24" spans="1:14" ht="8.25" customHeight="1">
      <c r="A24" s="27" t="s">
        <v>65</v>
      </c>
      <c r="B24" s="22"/>
      <c r="C24" s="50">
        <v>1417</v>
      </c>
      <c r="D24" s="50">
        <v>387</v>
      </c>
      <c r="E24" s="50">
        <v>1467</v>
      </c>
      <c r="F24" s="50">
        <v>415</v>
      </c>
      <c r="G24" s="50">
        <v>1567</v>
      </c>
      <c r="H24" s="50">
        <v>470</v>
      </c>
      <c r="N24" s="21"/>
    </row>
    <row r="25" spans="1:14" ht="8.25" customHeight="1">
      <c r="A25" s="24" t="s">
        <v>72</v>
      </c>
      <c r="B25" s="25"/>
      <c r="C25" s="49" t="s">
        <v>85</v>
      </c>
      <c r="D25" s="49" t="s">
        <v>85</v>
      </c>
      <c r="E25" s="49" t="s">
        <v>85</v>
      </c>
      <c r="F25" s="49" t="s">
        <v>85</v>
      </c>
      <c r="G25" s="49" t="s">
        <v>85</v>
      </c>
      <c r="H25" s="49" t="s">
        <v>85</v>
      </c>
      <c r="N25" s="21"/>
    </row>
    <row r="26" spans="1:14" ht="8.25" customHeight="1">
      <c r="A26" s="27" t="s">
        <v>61</v>
      </c>
      <c r="B26" s="22"/>
      <c r="C26" s="50" t="s">
        <v>85</v>
      </c>
      <c r="D26" s="50" t="s">
        <v>85</v>
      </c>
      <c r="E26" s="50" t="s">
        <v>85</v>
      </c>
      <c r="F26" s="50" t="s">
        <v>85</v>
      </c>
      <c r="G26" s="50" t="s">
        <v>85</v>
      </c>
      <c r="H26" s="50" t="s">
        <v>85</v>
      </c>
      <c r="N26" s="21"/>
    </row>
    <row r="27" spans="1:14" ht="8.25" customHeight="1">
      <c r="A27" s="24" t="s">
        <v>62</v>
      </c>
      <c r="B27" s="25"/>
      <c r="C27" s="49" t="s">
        <v>85</v>
      </c>
      <c r="D27" s="49" t="s">
        <v>85</v>
      </c>
      <c r="E27" s="49" t="s">
        <v>85</v>
      </c>
      <c r="F27" s="49" t="s">
        <v>85</v>
      </c>
      <c r="G27" s="49" t="s">
        <v>85</v>
      </c>
      <c r="H27" s="49" t="s">
        <v>85</v>
      </c>
      <c r="N27" s="21"/>
    </row>
    <row r="28" spans="1:14" ht="8.25" customHeight="1">
      <c r="A28" s="27" t="s">
        <v>63</v>
      </c>
      <c r="B28" s="22"/>
      <c r="C28" s="50" t="s">
        <v>85</v>
      </c>
      <c r="D28" s="50" t="s">
        <v>85</v>
      </c>
      <c r="E28" s="50" t="s">
        <v>85</v>
      </c>
      <c r="F28" s="50" t="s">
        <v>85</v>
      </c>
      <c r="G28" s="50" t="s">
        <v>85</v>
      </c>
      <c r="H28" s="50" t="s">
        <v>85</v>
      </c>
      <c r="N28" s="21"/>
    </row>
    <row r="29" spans="1:14" ht="8.25" customHeight="1">
      <c r="A29" s="24" t="s">
        <v>64</v>
      </c>
      <c r="B29" s="25"/>
      <c r="C29" s="49" t="s">
        <v>85</v>
      </c>
      <c r="D29" s="49" t="s">
        <v>85</v>
      </c>
      <c r="E29" s="49" t="s">
        <v>85</v>
      </c>
      <c r="F29" s="49" t="s">
        <v>85</v>
      </c>
      <c r="G29" s="49" t="s">
        <v>85</v>
      </c>
      <c r="H29" s="49" t="s">
        <v>85</v>
      </c>
      <c r="N29" s="21"/>
    </row>
    <row r="30" spans="1:14" ht="8.25" customHeight="1">
      <c r="A30" s="27" t="s">
        <v>69</v>
      </c>
      <c r="B30" s="22"/>
      <c r="C30" s="50" t="s">
        <v>85</v>
      </c>
      <c r="D30" s="50" t="s">
        <v>85</v>
      </c>
      <c r="E30" s="50" t="s">
        <v>85</v>
      </c>
      <c r="F30" s="50" t="s">
        <v>85</v>
      </c>
      <c r="G30" s="50" t="s">
        <v>85</v>
      </c>
      <c r="H30" s="50" t="s">
        <v>85</v>
      </c>
      <c r="N30" s="21"/>
    </row>
    <row r="31" spans="1:14" ht="8.25" customHeight="1">
      <c r="A31" s="24" t="s">
        <v>70</v>
      </c>
      <c r="B31" s="25"/>
      <c r="C31" s="49" t="s">
        <v>85</v>
      </c>
      <c r="D31" s="49" t="s">
        <v>85</v>
      </c>
      <c r="E31" s="49" t="s">
        <v>85</v>
      </c>
      <c r="F31" s="49" t="s">
        <v>85</v>
      </c>
      <c r="G31" s="49" t="s">
        <v>85</v>
      </c>
      <c r="H31" s="49" t="s">
        <v>85</v>
      </c>
      <c r="N31" s="21"/>
    </row>
    <row r="32" spans="1:14" ht="8.25" customHeight="1">
      <c r="A32" s="27" t="s">
        <v>66</v>
      </c>
      <c r="B32" s="22"/>
      <c r="C32" s="50" t="s">
        <v>85</v>
      </c>
      <c r="D32" s="50" t="s">
        <v>85</v>
      </c>
      <c r="E32" s="50" t="s">
        <v>85</v>
      </c>
      <c r="F32" s="50" t="s">
        <v>85</v>
      </c>
      <c r="G32" s="50" t="s">
        <v>85</v>
      </c>
      <c r="H32" s="50" t="s">
        <v>85</v>
      </c>
      <c r="N32" s="21"/>
    </row>
    <row r="33" spans="1:14" ht="8.25" customHeight="1">
      <c r="A33" s="24" t="s">
        <v>67</v>
      </c>
      <c r="B33" s="25"/>
      <c r="C33" s="49" t="s">
        <v>85</v>
      </c>
      <c r="D33" s="49" t="s">
        <v>85</v>
      </c>
      <c r="E33" s="49" t="s">
        <v>85</v>
      </c>
      <c r="F33" s="49" t="s">
        <v>85</v>
      </c>
      <c r="G33" s="49" t="s">
        <v>85</v>
      </c>
      <c r="H33" s="49" t="s">
        <v>85</v>
      </c>
      <c r="N33" s="21"/>
    </row>
    <row r="34" spans="1:14" ht="8.25" customHeight="1">
      <c r="A34" s="27" t="s">
        <v>68</v>
      </c>
      <c r="B34" s="22"/>
      <c r="C34" s="50" t="s">
        <v>85</v>
      </c>
      <c r="D34" s="50" t="s">
        <v>85</v>
      </c>
      <c r="E34" s="50" t="s">
        <v>85</v>
      </c>
      <c r="F34" s="50" t="s">
        <v>85</v>
      </c>
      <c r="G34" s="50" t="s">
        <v>85</v>
      </c>
      <c r="H34" s="50" t="s">
        <v>85</v>
      </c>
      <c r="N34" s="21"/>
    </row>
    <row r="35" spans="1:14" ht="8.25" customHeight="1">
      <c r="A35" s="24" t="s">
        <v>71</v>
      </c>
      <c r="B35" s="25"/>
      <c r="C35" s="49" t="s">
        <v>85</v>
      </c>
      <c r="D35" s="49" t="s">
        <v>85</v>
      </c>
      <c r="E35" s="49" t="s">
        <v>85</v>
      </c>
      <c r="F35" s="49" t="s">
        <v>85</v>
      </c>
      <c r="G35" s="49" t="s">
        <v>85</v>
      </c>
      <c r="H35" s="49" t="s">
        <v>85</v>
      </c>
      <c r="N35" s="21"/>
    </row>
    <row r="36" spans="1:14" ht="8.25" customHeight="1">
      <c r="A36" s="27" t="s">
        <v>74</v>
      </c>
      <c r="B36" s="22"/>
      <c r="C36" s="50" t="s">
        <v>85</v>
      </c>
      <c r="D36" s="50" t="s">
        <v>85</v>
      </c>
      <c r="E36" s="50" t="s">
        <v>85</v>
      </c>
      <c r="F36" s="50" t="s">
        <v>85</v>
      </c>
      <c r="G36" s="50" t="s">
        <v>85</v>
      </c>
      <c r="H36" s="50" t="s">
        <v>85</v>
      </c>
      <c r="N36" s="21"/>
    </row>
    <row r="37" spans="1:14" ht="8.25" customHeight="1">
      <c r="A37" s="24" t="s">
        <v>75</v>
      </c>
      <c r="B37" s="25"/>
      <c r="C37" s="49" t="s">
        <v>85</v>
      </c>
      <c r="D37" s="49" t="s">
        <v>85</v>
      </c>
      <c r="E37" s="49" t="s">
        <v>85</v>
      </c>
      <c r="F37" s="49" t="s">
        <v>85</v>
      </c>
      <c r="G37" s="49" t="s">
        <v>85</v>
      </c>
      <c r="H37" s="49" t="s">
        <v>85</v>
      </c>
      <c r="N37" s="21"/>
    </row>
    <row r="38" spans="1:14" ht="8.25" customHeight="1">
      <c r="A38" s="27" t="s">
        <v>76</v>
      </c>
      <c r="B38" s="22"/>
      <c r="C38" s="50" t="s">
        <v>85</v>
      </c>
      <c r="D38" s="50" t="s">
        <v>85</v>
      </c>
      <c r="E38" s="50" t="s">
        <v>85</v>
      </c>
      <c r="F38" s="50" t="s">
        <v>85</v>
      </c>
      <c r="G38" s="50" t="s">
        <v>85</v>
      </c>
      <c r="H38" s="50" t="s">
        <v>85</v>
      </c>
      <c r="N38" s="21"/>
    </row>
    <row r="39" spans="1:14" ht="7.5" customHeight="1">
      <c r="A39" s="29"/>
      <c r="B39" s="22"/>
      <c r="C39" s="50"/>
      <c r="D39" s="50"/>
      <c r="E39" s="50"/>
      <c r="F39" s="50"/>
      <c r="G39" s="50"/>
      <c r="H39" s="50"/>
      <c r="N39" s="21"/>
    </row>
    <row r="40" spans="1:14" ht="8.25" customHeight="1">
      <c r="A40" s="24" t="s">
        <v>25</v>
      </c>
      <c r="B40" s="25"/>
      <c r="C40" s="49" t="s">
        <v>85</v>
      </c>
      <c r="D40" s="49" t="s">
        <v>85</v>
      </c>
      <c r="E40" s="49" t="s">
        <v>85</v>
      </c>
      <c r="F40" s="49" t="s">
        <v>85</v>
      </c>
      <c r="G40" s="49" t="s">
        <v>85</v>
      </c>
      <c r="H40" s="49" t="s">
        <v>85</v>
      </c>
      <c r="N40" s="21"/>
    </row>
    <row r="41" spans="1:14" ht="8.25" customHeight="1">
      <c r="A41" s="27" t="s">
        <v>8</v>
      </c>
      <c r="B41" s="22"/>
      <c r="C41" s="50" t="s">
        <v>85</v>
      </c>
      <c r="D41" s="50" t="s">
        <v>85</v>
      </c>
      <c r="E41" s="50" t="s">
        <v>85</v>
      </c>
      <c r="F41" s="50" t="s">
        <v>85</v>
      </c>
      <c r="G41" s="50" t="s">
        <v>85</v>
      </c>
      <c r="H41" s="50" t="s">
        <v>85</v>
      </c>
      <c r="N41" s="21"/>
    </row>
    <row r="42" spans="1:14" ht="8.25" customHeight="1">
      <c r="A42" s="24" t="s">
        <v>9</v>
      </c>
      <c r="B42" s="25"/>
      <c r="C42" s="49" t="s">
        <v>85</v>
      </c>
      <c r="D42" s="49" t="s">
        <v>85</v>
      </c>
      <c r="E42" s="49" t="s">
        <v>85</v>
      </c>
      <c r="F42" s="49" t="s">
        <v>85</v>
      </c>
      <c r="G42" s="49" t="s">
        <v>85</v>
      </c>
      <c r="H42" s="49" t="s">
        <v>85</v>
      </c>
      <c r="N42" s="21"/>
    </row>
    <row r="43" spans="1:14" ht="8.25" customHeight="1">
      <c r="A43" s="27" t="s">
        <v>10</v>
      </c>
      <c r="B43" s="22"/>
      <c r="C43" s="50" t="s">
        <v>85</v>
      </c>
      <c r="D43" s="50" t="s">
        <v>85</v>
      </c>
      <c r="E43" s="50" t="s">
        <v>85</v>
      </c>
      <c r="F43" s="50" t="s">
        <v>85</v>
      </c>
      <c r="G43" s="50" t="s">
        <v>85</v>
      </c>
      <c r="H43" s="50" t="s">
        <v>85</v>
      </c>
      <c r="N43" s="21"/>
    </row>
    <row r="44" spans="1:14" ht="8.25" customHeight="1">
      <c r="A44" s="24" t="s">
        <v>11</v>
      </c>
      <c r="B44" s="25"/>
      <c r="C44" s="49" t="s">
        <v>85</v>
      </c>
      <c r="D44" s="49" t="s">
        <v>85</v>
      </c>
      <c r="E44" s="49" t="s">
        <v>85</v>
      </c>
      <c r="F44" s="49" t="s">
        <v>85</v>
      </c>
      <c r="G44" s="49" t="s">
        <v>85</v>
      </c>
      <c r="H44" s="49" t="s">
        <v>85</v>
      </c>
      <c r="N44" s="21"/>
    </row>
    <row r="45" spans="1:14" ht="7.5" customHeight="1">
      <c r="A45" s="29"/>
      <c r="B45" s="22"/>
      <c r="C45" s="50"/>
      <c r="D45" s="50"/>
      <c r="E45" s="50"/>
      <c r="F45" s="50"/>
      <c r="G45" s="50"/>
      <c r="H45" s="50"/>
      <c r="N45" s="21"/>
    </row>
    <row r="46" spans="1:14" ht="8.25" customHeight="1">
      <c r="A46" s="24" t="s">
        <v>55</v>
      </c>
      <c r="B46" s="25"/>
      <c r="C46" s="49">
        <v>500</v>
      </c>
      <c r="D46" s="49">
        <v>419</v>
      </c>
      <c r="E46" s="49">
        <v>510</v>
      </c>
      <c r="F46" s="49">
        <v>510</v>
      </c>
      <c r="G46" s="49">
        <v>510</v>
      </c>
      <c r="H46" s="49">
        <v>510</v>
      </c>
      <c r="N46" s="21"/>
    </row>
    <row r="47" spans="1:14" ht="8.25" customHeight="1">
      <c r="A47" s="27" t="s">
        <v>26</v>
      </c>
      <c r="B47" s="22"/>
      <c r="C47" s="51" t="s">
        <v>85</v>
      </c>
      <c r="D47" s="51" t="s">
        <v>85</v>
      </c>
      <c r="E47" s="51" t="s">
        <v>85</v>
      </c>
      <c r="F47" s="51" t="s">
        <v>85</v>
      </c>
      <c r="G47" s="51" t="s">
        <v>85</v>
      </c>
      <c r="H47" s="51" t="s">
        <v>85</v>
      </c>
      <c r="N47" s="21"/>
    </row>
    <row r="48" spans="1:14" ht="8.25" customHeight="1">
      <c r="A48" s="24" t="s">
        <v>27</v>
      </c>
      <c r="B48" s="25"/>
      <c r="C48" s="52" t="s">
        <v>85</v>
      </c>
      <c r="D48" s="52" t="s">
        <v>85</v>
      </c>
      <c r="E48" s="52" t="s">
        <v>85</v>
      </c>
      <c r="F48" s="52" t="s">
        <v>85</v>
      </c>
      <c r="G48" s="52" t="s">
        <v>85</v>
      </c>
      <c r="H48" s="52" t="s">
        <v>85</v>
      </c>
      <c r="N48" s="21"/>
    </row>
    <row r="49" spans="1:14" ht="8.25" customHeight="1">
      <c r="A49" s="27" t="s">
        <v>77</v>
      </c>
      <c r="B49" s="22"/>
      <c r="C49" s="53" t="s">
        <v>85</v>
      </c>
      <c r="D49" s="53" t="s">
        <v>85</v>
      </c>
      <c r="E49" s="53" t="s">
        <v>85</v>
      </c>
      <c r="F49" s="53" t="s">
        <v>85</v>
      </c>
      <c r="G49" s="53" t="s">
        <v>85</v>
      </c>
      <c r="H49" s="53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5420</v>
      </c>
      <c r="F57" s="1">
        <v>5180</v>
      </c>
      <c r="G57" s="1">
        <v>5225</v>
      </c>
      <c r="H57" s="28"/>
      <c r="I57" s="28"/>
      <c r="J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2400</v>
      </c>
      <c r="F58" s="2">
        <v>2100</v>
      </c>
      <c r="G58" s="2">
        <v>1695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 t="s">
        <v>85</v>
      </c>
      <c r="F59" s="1" t="s">
        <v>85</v>
      </c>
      <c r="G59" s="1" t="s">
        <v>85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 t="s">
        <v>85</v>
      </c>
      <c r="F60" s="2" t="s">
        <v>85</v>
      </c>
      <c r="G60" s="2" t="s">
        <v>85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 t="s">
        <v>85</v>
      </c>
      <c r="F61" s="1" t="s">
        <v>85</v>
      </c>
      <c r="G61" s="1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" t="s">
        <v>85</v>
      </c>
      <c r="G62" s="2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1" t="s">
        <v>85</v>
      </c>
      <c r="G63" s="1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 t="s">
        <v>85</v>
      </c>
      <c r="F64" s="2" t="s">
        <v>85</v>
      </c>
      <c r="G64" s="2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 t="s">
        <v>85</v>
      </c>
      <c r="F65" s="1" t="s">
        <v>85</v>
      </c>
      <c r="G65" s="1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 t="s">
        <v>85</v>
      </c>
      <c r="F66" s="2" t="s">
        <v>85</v>
      </c>
      <c r="G66" s="2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3020</v>
      </c>
      <c r="F67" s="1">
        <v>3080</v>
      </c>
      <c r="G67" s="1">
        <v>3530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 t="s">
        <v>85</v>
      </c>
      <c r="F68" s="2" t="s">
        <v>85</v>
      </c>
      <c r="G68" s="2" t="s">
        <v>85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2690</v>
      </c>
      <c r="F69" s="1">
        <v>2755</v>
      </c>
      <c r="G69" s="1">
        <v>3205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 t="s">
        <v>85</v>
      </c>
      <c r="F70" s="2" t="s">
        <v>85</v>
      </c>
      <c r="G70" s="2" t="s">
        <v>85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 t="s">
        <v>85</v>
      </c>
      <c r="F71" s="1" t="s">
        <v>85</v>
      </c>
      <c r="G71" s="1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 t="s">
        <v>85</v>
      </c>
      <c r="F72" s="2" t="s">
        <v>85</v>
      </c>
      <c r="G72" s="2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 t="s">
        <v>85</v>
      </c>
      <c r="F73" s="1" t="s">
        <v>85</v>
      </c>
      <c r="G73" s="1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 t="s">
        <v>85</v>
      </c>
      <c r="F74" s="2" t="s">
        <v>85</v>
      </c>
      <c r="G74" s="2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 t="s">
        <v>85</v>
      </c>
      <c r="F75" s="1" t="s">
        <v>85</v>
      </c>
      <c r="G75" s="1" t="s">
        <v>85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 t="s">
        <v>85</v>
      </c>
      <c r="F76" s="2" t="s">
        <v>85</v>
      </c>
      <c r="G76" s="2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 t="s">
        <v>85</v>
      </c>
      <c r="F77" s="1" t="s">
        <v>85</v>
      </c>
      <c r="G77" s="1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 t="s">
        <v>85</v>
      </c>
      <c r="F78" s="2" t="s">
        <v>85</v>
      </c>
      <c r="G78" s="2" t="s">
        <v>85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 t="s">
        <v>85</v>
      </c>
      <c r="F79" s="1" t="s">
        <v>85</v>
      </c>
      <c r="G79" s="1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 t="s">
        <v>85</v>
      </c>
      <c r="F80" s="2" t="s">
        <v>85</v>
      </c>
      <c r="G80" s="2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 t="s">
        <v>85</v>
      </c>
      <c r="F81" s="1" t="s">
        <v>85</v>
      </c>
      <c r="G81" s="1" t="s">
        <v>85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 t="s">
        <v>85</v>
      </c>
      <c r="F82" s="2" t="s">
        <v>85</v>
      </c>
      <c r="G82" s="2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 t="s">
        <v>85</v>
      </c>
      <c r="F83" s="1" t="s">
        <v>85</v>
      </c>
      <c r="G83" s="1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 t="s">
        <v>85</v>
      </c>
      <c r="F84" s="2" t="s">
        <v>85</v>
      </c>
      <c r="G84" s="2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 t="s">
        <v>85</v>
      </c>
      <c r="F85" s="1" t="s">
        <v>85</v>
      </c>
      <c r="G85" s="1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 t="s">
        <v>85</v>
      </c>
      <c r="F86" s="2" t="s">
        <v>85</v>
      </c>
      <c r="G86" s="2" t="s">
        <v>85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 t="s">
        <v>85</v>
      </c>
      <c r="F87" s="1" t="s">
        <v>85</v>
      </c>
      <c r="G87" s="1" t="s">
        <v>85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 t="s">
        <v>85</v>
      </c>
      <c r="F88" s="2" t="s">
        <v>85</v>
      </c>
      <c r="G88" s="2" t="s">
        <v>85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330</v>
      </c>
      <c r="F89" s="1">
        <v>325</v>
      </c>
      <c r="G89" s="1">
        <v>325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 t="s">
        <v>85</v>
      </c>
      <c r="F90" s="28" t="s">
        <v>85</v>
      </c>
      <c r="G90" s="28" t="s">
        <v>85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 t="s">
        <v>85</v>
      </c>
      <c r="F91" s="26" t="s">
        <v>85</v>
      </c>
      <c r="G91" s="26" t="s">
        <v>85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1">
        <v>2331</v>
      </c>
      <c r="F93" s="1">
        <v>2331</v>
      </c>
      <c r="G93" s="1">
        <v>2482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  <row r="95" ht="12">
      <c r="A95" s="23" t="s">
        <v>111</v>
      </c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 transitionEvaluation="1"/>
  <dimension ref="A1:AK94"/>
  <sheetViews>
    <sheetView showGridLines="0" view="pageBreakPreview" zoomScaleSheetLayoutView="100" zoomScalePageLayoutView="0" workbookViewId="0" topLeftCell="A1">
      <selection activeCell="H2" sqref="H2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5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86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54">
        <v>460</v>
      </c>
      <c r="D13" s="54" t="s">
        <v>85</v>
      </c>
      <c r="E13" s="54">
        <v>450</v>
      </c>
      <c r="F13" s="54" t="s">
        <v>85</v>
      </c>
      <c r="G13" s="54">
        <v>450</v>
      </c>
      <c r="H13" s="54" t="s">
        <v>85</v>
      </c>
      <c r="N13" s="21"/>
    </row>
    <row r="14" spans="1:23" ht="8.25" customHeight="1">
      <c r="A14" s="27" t="s">
        <v>16</v>
      </c>
      <c r="B14" s="22"/>
      <c r="C14" s="28" t="s">
        <v>85</v>
      </c>
      <c r="D14" s="28" t="s">
        <v>85</v>
      </c>
      <c r="E14" s="28" t="s">
        <v>85</v>
      </c>
      <c r="F14" s="28" t="s">
        <v>85</v>
      </c>
      <c r="G14" s="28" t="s">
        <v>85</v>
      </c>
      <c r="H14" s="28" t="s">
        <v>85</v>
      </c>
      <c r="N14" s="21"/>
      <c r="W14" s="12" t="s">
        <v>0</v>
      </c>
    </row>
    <row r="15" spans="1:14" ht="8.25" customHeight="1">
      <c r="A15" s="24" t="s">
        <v>17</v>
      </c>
      <c r="B15" s="25"/>
      <c r="C15" s="26" t="s">
        <v>85</v>
      </c>
      <c r="D15" s="26" t="s">
        <v>85</v>
      </c>
      <c r="E15" s="26" t="s">
        <v>85</v>
      </c>
      <c r="F15" s="26" t="s">
        <v>85</v>
      </c>
      <c r="G15" s="26" t="s">
        <v>85</v>
      </c>
      <c r="H15" s="26" t="s">
        <v>85</v>
      </c>
      <c r="N15" s="21"/>
    </row>
    <row r="16" spans="1:14" ht="8.25" customHeight="1">
      <c r="A16" s="27" t="s">
        <v>58</v>
      </c>
      <c r="B16" s="22"/>
      <c r="C16" s="28" t="s">
        <v>85</v>
      </c>
      <c r="D16" s="28" t="s">
        <v>85</v>
      </c>
      <c r="E16" s="28" t="s">
        <v>85</v>
      </c>
      <c r="F16" s="28" t="s">
        <v>85</v>
      </c>
      <c r="G16" s="28" t="s">
        <v>85</v>
      </c>
      <c r="H16" s="28" t="s">
        <v>85</v>
      </c>
      <c r="N16" s="21"/>
    </row>
    <row r="17" spans="1:14" ht="8.25" customHeight="1">
      <c r="A17" s="24" t="s">
        <v>18</v>
      </c>
      <c r="B17" s="25"/>
      <c r="C17" s="26" t="s">
        <v>85</v>
      </c>
      <c r="D17" s="26" t="s">
        <v>85</v>
      </c>
      <c r="E17" s="26" t="s">
        <v>85</v>
      </c>
      <c r="F17" s="26" t="s">
        <v>85</v>
      </c>
      <c r="G17" s="26" t="s">
        <v>85</v>
      </c>
      <c r="H17" s="26" t="s">
        <v>85</v>
      </c>
      <c r="N17" s="21"/>
    </row>
    <row r="18" spans="1:14" ht="8.25" customHeight="1">
      <c r="A18" s="27" t="s">
        <v>19</v>
      </c>
      <c r="B18" s="22"/>
      <c r="C18" s="28" t="s">
        <v>85</v>
      </c>
      <c r="D18" s="28" t="s">
        <v>85</v>
      </c>
      <c r="E18" s="28" t="s">
        <v>85</v>
      </c>
      <c r="F18" s="28" t="s">
        <v>85</v>
      </c>
      <c r="G18" s="28" t="s">
        <v>85</v>
      </c>
      <c r="H18" s="28" t="s">
        <v>85</v>
      </c>
      <c r="N18" s="21"/>
    </row>
    <row r="19" spans="1:14" ht="8.25" customHeight="1">
      <c r="A19" s="24" t="s">
        <v>20</v>
      </c>
      <c r="B19" s="25"/>
      <c r="C19" s="26" t="s">
        <v>85</v>
      </c>
      <c r="D19" s="26" t="s">
        <v>85</v>
      </c>
      <c r="E19" s="26" t="s">
        <v>85</v>
      </c>
      <c r="F19" s="26" t="s">
        <v>85</v>
      </c>
      <c r="G19" s="26" t="s">
        <v>85</v>
      </c>
      <c r="H19" s="26" t="s">
        <v>85</v>
      </c>
      <c r="N19" s="21"/>
    </row>
    <row r="20" spans="1:14" ht="8.25" customHeight="1">
      <c r="A20" s="27" t="s">
        <v>21</v>
      </c>
      <c r="B20" s="22"/>
      <c r="C20" s="28" t="s">
        <v>85</v>
      </c>
      <c r="D20" s="28" t="s">
        <v>85</v>
      </c>
      <c r="E20" s="28" t="s">
        <v>85</v>
      </c>
      <c r="F20" s="28" t="s">
        <v>85</v>
      </c>
      <c r="G20" s="28" t="s">
        <v>85</v>
      </c>
      <c r="H20" s="28" t="s">
        <v>85</v>
      </c>
      <c r="N20" s="21"/>
    </row>
    <row r="21" spans="1:14" ht="8.25" customHeight="1">
      <c r="A21" s="24" t="s">
        <v>22</v>
      </c>
      <c r="B21" s="25"/>
      <c r="C21" s="26" t="s">
        <v>85</v>
      </c>
      <c r="D21" s="26" t="s">
        <v>85</v>
      </c>
      <c r="E21" s="26" t="s">
        <v>85</v>
      </c>
      <c r="F21" s="26" t="s">
        <v>85</v>
      </c>
      <c r="G21" s="26" t="s">
        <v>85</v>
      </c>
      <c r="H21" s="26" t="s">
        <v>85</v>
      </c>
      <c r="N21" s="21"/>
    </row>
    <row r="22" spans="1:14" ht="8.25" customHeight="1">
      <c r="A22" s="27" t="s">
        <v>23</v>
      </c>
      <c r="B22" s="22"/>
      <c r="C22" s="28" t="s">
        <v>85</v>
      </c>
      <c r="D22" s="28" t="s">
        <v>85</v>
      </c>
      <c r="E22" s="28" t="s">
        <v>85</v>
      </c>
      <c r="F22" s="28" t="s">
        <v>85</v>
      </c>
      <c r="G22" s="28" t="s">
        <v>85</v>
      </c>
      <c r="H22" s="28" t="s">
        <v>85</v>
      </c>
      <c r="N22" s="21"/>
    </row>
    <row r="23" spans="1:14" ht="8.25" customHeight="1">
      <c r="A23" s="24" t="s">
        <v>24</v>
      </c>
      <c r="B23" s="25"/>
      <c r="C23" s="26" t="s">
        <v>85</v>
      </c>
      <c r="D23" s="26" t="s">
        <v>85</v>
      </c>
      <c r="E23" s="26" t="s">
        <v>85</v>
      </c>
      <c r="F23" s="26" t="s">
        <v>85</v>
      </c>
      <c r="G23" s="26" t="s">
        <v>85</v>
      </c>
      <c r="H23" s="26" t="s">
        <v>85</v>
      </c>
      <c r="N23" s="21"/>
    </row>
    <row r="24" spans="1:14" ht="8.25" customHeight="1">
      <c r="A24" s="27" t="s">
        <v>65</v>
      </c>
      <c r="B24" s="22"/>
      <c r="C24" s="28" t="s">
        <v>85</v>
      </c>
      <c r="D24" s="28" t="s">
        <v>85</v>
      </c>
      <c r="E24" s="28" t="s">
        <v>85</v>
      </c>
      <c r="F24" s="28" t="s">
        <v>85</v>
      </c>
      <c r="G24" s="28" t="s">
        <v>85</v>
      </c>
      <c r="H24" s="28" t="s">
        <v>85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1955</v>
      </c>
      <c r="F57" s="1">
        <v>1904</v>
      </c>
      <c r="G57" s="1">
        <v>1920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1336</v>
      </c>
      <c r="F58" s="2">
        <v>1282</v>
      </c>
      <c r="G58" s="2">
        <v>1300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 t="s">
        <v>85</v>
      </c>
      <c r="F59" s="1" t="s">
        <v>85</v>
      </c>
      <c r="G59" s="1" t="s">
        <v>85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 t="s">
        <v>85</v>
      </c>
      <c r="F60" s="2" t="s">
        <v>85</v>
      </c>
      <c r="G60" s="2" t="s">
        <v>85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 t="s">
        <v>85</v>
      </c>
      <c r="F61" s="1" t="s">
        <v>85</v>
      </c>
      <c r="G61" s="1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" t="s">
        <v>85</v>
      </c>
      <c r="G62" s="2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1" t="s">
        <v>85</v>
      </c>
      <c r="G63" s="1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 t="s">
        <v>85</v>
      </c>
      <c r="F64" s="2" t="s">
        <v>85</v>
      </c>
      <c r="G64" s="2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 t="s">
        <v>85</v>
      </c>
      <c r="F65" s="1" t="s">
        <v>85</v>
      </c>
      <c r="G65" s="1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 t="s">
        <v>85</v>
      </c>
      <c r="F66" s="2" t="s">
        <v>85</v>
      </c>
      <c r="G66" s="2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619</v>
      </c>
      <c r="F67" s="1">
        <v>622</v>
      </c>
      <c r="G67" s="1">
        <v>620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0</v>
      </c>
      <c r="F68" s="2">
        <v>0</v>
      </c>
      <c r="G68" s="2">
        <v>0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0</v>
      </c>
      <c r="F69" s="1">
        <v>0</v>
      </c>
      <c r="G69" s="1">
        <v>0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0</v>
      </c>
      <c r="F70" s="2">
        <v>0</v>
      </c>
      <c r="G70" s="2">
        <v>0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>
        <v>0</v>
      </c>
      <c r="F71" s="1">
        <v>0</v>
      </c>
      <c r="G71" s="1">
        <v>0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>
        <v>0</v>
      </c>
      <c r="F72" s="2">
        <v>0</v>
      </c>
      <c r="G72" s="2">
        <v>0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>
        <v>0</v>
      </c>
      <c r="F73" s="1">
        <v>0</v>
      </c>
      <c r="G73" s="1">
        <v>0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>
        <v>0</v>
      </c>
      <c r="F74" s="2">
        <v>0</v>
      </c>
      <c r="G74" s="2">
        <v>0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0</v>
      </c>
      <c r="F75" s="1">
        <v>0</v>
      </c>
      <c r="G75" s="1">
        <v>0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>
        <v>0</v>
      </c>
      <c r="F76" s="2">
        <v>0</v>
      </c>
      <c r="G76" s="2">
        <v>0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>
        <v>0</v>
      </c>
      <c r="F77" s="1">
        <v>0</v>
      </c>
      <c r="G77" s="1">
        <v>0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0</v>
      </c>
      <c r="F78" s="2">
        <v>0</v>
      </c>
      <c r="G78" s="2">
        <v>0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>
        <v>0</v>
      </c>
      <c r="F79" s="1">
        <v>0</v>
      </c>
      <c r="G79" s="1">
        <v>0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>
        <v>0</v>
      </c>
      <c r="F80" s="2">
        <v>0</v>
      </c>
      <c r="G80" s="2">
        <v>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0</v>
      </c>
      <c r="F81" s="1">
        <v>0</v>
      </c>
      <c r="G81" s="1">
        <v>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>
        <v>0</v>
      </c>
      <c r="F82" s="2">
        <v>0</v>
      </c>
      <c r="G82" s="2">
        <v>0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>
        <v>0</v>
      </c>
      <c r="F83" s="1">
        <v>0</v>
      </c>
      <c r="G83" s="1">
        <v>0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>
        <v>0</v>
      </c>
      <c r="F84" s="2">
        <v>0</v>
      </c>
      <c r="G84" s="2">
        <v>0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>
        <v>0</v>
      </c>
      <c r="F85" s="1">
        <v>0</v>
      </c>
      <c r="G85" s="1">
        <v>0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>
        <v>0</v>
      </c>
      <c r="F86" s="2">
        <v>0</v>
      </c>
      <c r="G86" s="2">
        <v>0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>
        <v>0</v>
      </c>
      <c r="F87" s="1">
        <v>0</v>
      </c>
      <c r="G87" s="1">
        <v>0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>
        <v>0</v>
      </c>
      <c r="F88" s="2">
        <v>0</v>
      </c>
      <c r="G88" s="2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619</v>
      </c>
      <c r="F89" s="1">
        <v>622</v>
      </c>
      <c r="G89" s="1">
        <v>620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>
        <v>0</v>
      </c>
      <c r="F90" s="2">
        <v>0</v>
      </c>
      <c r="G90" s="2">
        <v>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>
        <v>619</v>
      </c>
      <c r="F91" s="1">
        <v>622</v>
      </c>
      <c r="G91" s="1">
        <v>620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 transitionEvaluation="1"/>
  <dimension ref="A1:AK94"/>
  <sheetViews>
    <sheetView showGridLines="0" view="pageBreakPreview" zoomScale="120" zoomScaleSheetLayoutView="120" zoomScalePageLayoutView="0" workbookViewId="0" topLeftCell="A1">
      <selection activeCell="H1" sqref="H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6</v>
      </c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90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25770</v>
      </c>
      <c r="D13" s="1">
        <v>20195</v>
      </c>
      <c r="E13" s="1">
        <v>26120</v>
      </c>
      <c r="F13" s="1">
        <v>20545</v>
      </c>
      <c r="G13" s="1">
        <v>28420</v>
      </c>
      <c r="H13" s="1">
        <v>22845</v>
      </c>
      <c r="N13" s="21"/>
    </row>
    <row r="14" spans="1:23" ht="8.25" customHeight="1">
      <c r="A14" s="27" t="s">
        <v>16</v>
      </c>
      <c r="B14" s="22"/>
      <c r="C14" s="2">
        <v>795</v>
      </c>
      <c r="D14" s="2">
        <v>235</v>
      </c>
      <c r="E14" s="2">
        <v>795</v>
      </c>
      <c r="F14" s="2">
        <v>235</v>
      </c>
      <c r="G14" s="2">
        <v>795</v>
      </c>
      <c r="H14" s="2">
        <v>235</v>
      </c>
      <c r="N14" s="21"/>
      <c r="W14" s="12" t="s">
        <v>0</v>
      </c>
    </row>
    <row r="15" spans="1:14" ht="8.25" customHeight="1">
      <c r="A15" s="24" t="s">
        <v>17</v>
      </c>
      <c r="B15" s="25"/>
      <c r="C15" s="1">
        <v>205</v>
      </c>
      <c r="D15" s="1">
        <v>90</v>
      </c>
      <c r="E15" s="1">
        <v>205</v>
      </c>
      <c r="F15" s="1">
        <v>90</v>
      </c>
      <c r="G15" s="1">
        <v>205</v>
      </c>
      <c r="H15" s="1">
        <v>90</v>
      </c>
      <c r="N15" s="21"/>
    </row>
    <row r="16" spans="1:14" ht="8.25" customHeight="1">
      <c r="A16" s="27" t="s">
        <v>58</v>
      </c>
      <c r="B16" s="2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N16" s="21"/>
    </row>
    <row r="17" spans="1:14" ht="8.25" customHeight="1">
      <c r="A17" s="24" t="s">
        <v>18</v>
      </c>
      <c r="B17" s="25"/>
      <c r="C17" s="1">
        <v>205</v>
      </c>
      <c r="D17" s="1">
        <v>90</v>
      </c>
      <c r="E17" s="1">
        <v>205</v>
      </c>
      <c r="F17" s="1">
        <v>90</v>
      </c>
      <c r="G17" s="1">
        <v>205</v>
      </c>
      <c r="H17" s="1">
        <v>90</v>
      </c>
      <c r="N17" s="21"/>
    </row>
    <row r="18" spans="1:14" ht="8.25" customHeight="1">
      <c r="A18" s="27" t="s">
        <v>19</v>
      </c>
      <c r="B18" s="22"/>
      <c r="C18" s="2">
        <v>515</v>
      </c>
      <c r="D18" s="2">
        <v>70</v>
      </c>
      <c r="E18" s="2">
        <v>515</v>
      </c>
      <c r="F18" s="2">
        <v>70</v>
      </c>
      <c r="G18" s="2">
        <v>515</v>
      </c>
      <c r="H18" s="2">
        <v>70</v>
      </c>
      <c r="N18" s="21"/>
    </row>
    <row r="19" spans="1:14" ht="8.25" customHeight="1">
      <c r="A19" s="24" t="s">
        <v>20</v>
      </c>
      <c r="B19" s="25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N19" s="21"/>
    </row>
    <row r="20" spans="1:14" ht="8.25" customHeight="1">
      <c r="A20" s="27" t="s">
        <v>21</v>
      </c>
      <c r="B20" s="22"/>
      <c r="C20" s="2">
        <v>515</v>
      </c>
      <c r="D20" s="2">
        <v>70</v>
      </c>
      <c r="E20" s="2">
        <v>515</v>
      </c>
      <c r="F20" s="2">
        <v>70</v>
      </c>
      <c r="G20" s="2">
        <v>515</v>
      </c>
      <c r="H20" s="2">
        <v>70</v>
      </c>
      <c r="N20" s="21"/>
    </row>
    <row r="21" spans="1:14" ht="8.25" customHeight="1">
      <c r="A21" s="24" t="s">
        <v>22</v>
      </c>
      <c r="B21" s="25"/>
      <c r="C21" s="1">
        <v>75</v>
      </c>
      <c r="D21" s="1">
        <v>75</v>
      </c>
      <c r="E21" s="1">
        <v>75</v>
      </c>
      <c r="F21" s="1">
        <v>75</v>
      </c>
      <c r="G21" s="1">
        <v>75</v>
      </c>
      <c r="H21" s="1">
        <v>75</v>
      </c>
      <c r="N21" s="21"/>
    </row>
    <row r="22" spans="1:14" ht="8.25" customHeight="1">
      <c r="A22" s="27" t="s">
        <v>23</v>
      </c>
      <c r="B22" s="22"/>
      <c r="C22" s="2">
        <v>75</v>
      </c>
      <c r="D22" s="2">
        <v>75</v>
      </c>
      <c r="E22" s="2">
        <v>75</v>
      </c>
      <c r="F22" s="2">
        <v>75</v>
      </c>
      <c r="G22" s="2">
        <v>75</v>
      </c>
      <c r="H22" s="2">
        <v>75</v>
      </c>
      <c r="N22" s="21"/>
    </row>
    <row r="23" spans="1:14" ht="8.25" customHeight="1">
      <c r="A23" s="24" t="s">
        <v>24</v>
      </c>
      <c r="B23" s="25"/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N23" s="21"/>
    </row>
    <row r="24" spans="1:14" ht="8.25" customHeight="1">
      <c r="A24" s="27" t="s">
        <v>65</v>
      </c>
      <c r="B24" s="22"/>
      <c r="C24" s="2">
        <v>24975</v>
      </c>
      <c r="D24" s="2">
        <v>19960</v>
      </c>
      <c r="E24" s="2">
        <v>25325</v>
      </c>
      <c r="F24" s="2">
        <v>20310</v>
      </c>
      <c r="G24" s="2">
        <v>27625</v>
      </c>
      <c r="H24" s="2">
        <v>22610</v>
      </c>
      <c r="N24" s="21"/>
    </row>
    <row r="25" spans="1:14" ht="8.25" customHeight="1">
      <c r="A25" s="24" t="s">
        <v>72</v>
      </c>
      <c r="B25" s="25"/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N25" s="21"/>
    </row>
    <row r="26" spans="1:14" ht="8.25" customHeight="1">
      <c r="A26" s="27" t="s">
        <v>61</v>
      </c>
      <c r="B26" s="2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N26" s="21"/>
    </row>
    <row r="27" spans="1:14" ht="8.25" customHeight="1">
      <c r="A27" s="24" t="s">
        <v>62</v>
      </c>
      <c r="B27" s="25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N27" s="21"/>
    </row>
    <row r="28" spans="1:14" ht="8.25" customHeight="1">
      <c r="A28" s="27" t="s">
        <v>63</v>
      </c>
      <c r="B28" s="2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N28" s="21"/>
    </row>
    <row r="29" spans="1:14" ht="8.25" customHeight="1">
      <c r="A29" s="24" t="s">
        <v>64</v>
      </c>
      <c r="B29" s="25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N29" s="21"/>
    </row>
    <row r="30" spans="1:14" ht="8.25" customHeight="1">
      <c r="A30" s="27" t="s">
        <v>69</v>
      </c>
      <c r="B30" s="2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N30" s="21"/>
    </row>
    <row r="31" spans="1:14" ht="8.25" customHeight="1">
      <c r="A31" s="24" t="s">
        <v>70</v>
      </c>
      <c r="B31" s="25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N31" s="21"/>
    </row>
    <row r="32" spans="1:14" ht="8.25" customHeight="1">
      <c r="A32" s="27" t="s">
        <v>66</v>
      </c>
      <c r="B32" s="22"/>
      <c r="C32" s="2">
        <v>24975</v>
      </c>
      <c r="D32" s="2">
        <v>19960</v>
      </c>
      <c r="E32" s="2">
        <v>25325</v>
      </c>
      <c r="F32" s="2">
        <v>20310</v>
      </c>
      <c r="G32" s="2">
        <v>27625</v>
      </c>
      <c r="H32" s="2">
        <v>22610</v>
      </c>
      <c r="N32" s="21"/>
    </row>
    <row r="33" spans="1:14" ht="8.25" customHeight="1">
      <c r="A33" s="24" t="s">
        <v>67</v>
      </c>
      <c r="B33" s="25"/>
      <c r="C33" s="1">
        <v>3655</v>
      </c>
      <c r="D33" s="1">
        <v>60</v>
      </c>
      <c r="E33" s="1">
        <v>3655</v>
      </c>
      <c r="F33" s="1">
        <v>60</v>
      </c>
      <c r="G33" s="1">
        <v>3655</v>
      </c>
      <c r="H33" s="1">
        <v>60</v>
      </c>
      <c r="N33" s="21"/>
    </row>
    <row r="34" spans="1:14" ht="8.25" customHeight="1">
      <c r="A34" s="27" t="s">
        <v>68</v>
      </c>
      <c r="B34" s="22"/>
      <c r="C34" s="2">
        <v>550</v>
      </c>
      <c r="D34" s="2">
        <v>10</v>
      </c>
      <c r="E34" s="2">
        <v>550</v>
      </c>
      <c r="F34" s="2">
        <v>10</v>
      </c>
      <c r="G34" s="2">
        <v>550</v>
      </c>
      <c r="H34" s="2">
        <v>10</v>
      </c>
      <c r="N34" s="21"/>
    </row>
    <row r="35" spans="1:14" ht="8.25" customHeight="1">
      <c r="A35" s="24" t="s">
        <v>71</v>
      </c>
      <c r="B35" s="25"/>
      <c r="C35" s="1">
        <v>3105</v>
      </c>
      <c r="D35" s="1">
        <v>50</v>
      </c>
      <c r="E35" s="1">
        <v>3105</v>
      </c>
      <c r="F35" s="1">
        <v>50</v>
      </c>
      <c r="G35" s="1">
        <v>3105</v>
      </c>
      <c r="H35" s="1">
        <v>50</v>
      </c>
      <c r="N35" s="21"/>
    </row>
    <row r="36" spans="1:14" ht="8.25" customHeight="1">
      <c r="A36" s="27" t="s">
        <v>74</v>
      </c>
      <c r="B36" s="22"/>
      <c r="C36" s="2">
        <v>21320</v>
      </c>
      <c r="D36" s="2">
        <v>19900</v>
      </c>
      <c r="E36" s="2">
        <v>21670</v>
      </c>
      <c r="F36" s="2">
        <v>20250</v>
      </c>
      <c r="G36" s="2">
        <v>23970</v>
      </c>
      <c r="H36" s="2">
        <v>22550</v>
      </c>
      <c r="N36" s="21"/>
    </row>
    <row r="37" spans="1:14" ht="8.25" customHeight="1">
      <c r="A37" s="24" t="s">
        <v>75</v>
      </c>
      <c r="B37" s="25"/>
      <c r="C37" s="1">
        <v>20810</v>
      </c>
      <c r="D37" s="1">
        <v>19500</v>
      </c>
      <c r="E37" s="1">
        <v>21160</v>
      </c>
      <c r="F37" s="1">
        <v>19850</v>
      </c>
      <c r="G37" s="1">
        <v>23460</v>
      </c>
      <c r="H37" s="1">
        <v>22150</v>
      </c>
      <c r="N37" s="21"/>
    </row>
    <row r="38" spans="1:14" ht="8.25" customHeight="1">
      <c r="A38" s="27" t="s">
        <v>76</v>
      </c>
      <c r="B38" s="22"/>
      <c r="C38" s="2">
        <v>510</v>
      </c>
      <c r="D38" s="2">
        <v>400</v>
      </c>
      <c r="E38" s="2">
        <v>510</v>
      </c>
      <c r="F38" s="2">
        <v>400</v>
      </c>
      <c r="G38" s="2">
        <v>510</v>
      </c>
      <c r="H38" s="2">
        <v>400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1">
        <v>168</v>
      </c>
      <c r="D40" s="1">
        <v>70</v>
      </c>
      <c r="E40" s="1">
        <v>168</v>
      </c>
      <c r="F40" s="1">
        <v>70</v>
      </c>
      <c r="G40" s="1">
        <v>168</v>
      </c>
      <c r="H40" s="1">
        <v>70</v>
      </c>
      <c r="N40" s="21"/>
    </row>
    <row r="41" spans="1:14" ht="8.25" customHeight="1">
      <c r="A41" s="27" t="s">
        <v>8</v>
      </c>
      <c r="B41" s="22"/>
      <c r="C41" s="2">
        <v>3</v>
      </c>
      <c r="D41" s="2">
        <v>0</v>
      </c>
      <c r="E41" s="2">
        <v>3</v>
      </c>
      <c r="F41" s="2">
        <v>0</v>
      </c>
      <c r="G41" s="2">
        <v>3</v>
      </c>
      <c r="H41" s="2">
        <v>0</v>
      </c>
      <c r="N41" s="21"/>
    </row>
    <row r="42" spans="1:14" ht="8.25" customHeight="1">
      <c r="A42" s="24" t="s">
        <v>9</v>
      </c>
      <c r="B42" s="25"/>
      <c r="C42" s="1">
        <v>50</v>
      </c>
      <c r="D42" s="1">
        <v>0</v>
      </c>
      <c r="E42" s="1">
        <v>50</v>
      </c>
      <c r="F42" s="1">
        <v>0</v>
      </c>
      <c r="G42" s="1">
        <v>50</v>
      </c>
      <c r="H42" s="1">
        <v>0</v>
      </c>
      <c r="N42" s="21"/>
    </row>
    <row r="43" spans="1:14" ht="8.25" customHeight="1">
      <c r="A43" s="27" t="s">
        <v>10</v>
      </c>
      <c r="B43" s="22"/>
      <c r="C43" s="2">
        <v>45</v>
      </c>
      <c r="D43" s="2">
        <v>0</v>
      </c>
      <c r="E43" s="2">
        <v>45</v>
      </c>
      <c r="F43" s="2">
        <v>0</v>
      </c>
      <c r="G43" s="2">
        <v>45</v>
      </c>
      <c r="H43" s="2">
        <v>0</v>
      </c>
      <c r="N43" s="21"/>
    </row>
    <row r="44" spans="1:14" ht="8.25" customHeight="1">
      <c r="A44" s="24" t="s">
        <v>11</v>
      </c>
      <c r="B44" s="25"/>
      <c r="C44" s="1">
        <v>70</v>
      </c>
      <c r="D44" s="1">
        <v>70</v>
      </c>
      <c r="E44" s="1">
        <v>70</v>
      </c>
      <c r="F44" s="1">
        <v>70</v>
      </c>
      <c r="G44" s="1">
        <v>70</v>
      </c>
      <c r="H44" s="1">
        <v>70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1">
        <v>1465</v>
      </c>
      <c r="D46" s="1">
        <v>1465</v>
      </c>
      <c r="E46" s="1">
        <v>1465</v>
      </c>
      <c r="F46" s="1">
        <v>1465</v>
      </c>
      <c r="G46" s="1">
        <v>1465</v>
      </c>
      <c r="H46" s="1">
        <v>1465</v>
      </c>
      <c r="N46" s="21"/>
    </row>
    <row r="47" spans="1:14" ht="8.25" customHeight="1">
      <c r="A47" s="27" t="s">
        <v>26</v>
      </c>
      <c r="B47" s="22"/>
      <c r="C47" s="2">
        <v>1465</v>
      </c>
      <c r="D47" s="2">
        <v>1465</v>
      </c>
      <c r="E47" s="2">
        <v>1465</v>
      </c>
      <c r="F47" s="2">
        <v>1465</v>
      </c>
      <c r="G47" s="2">
        <v>1465</v>
      </c>
      <c r="H47" s="2">
        <v>1465</v>
      </c>
      <c r="N47" s="21"/>
    </row>
    <row r="48" spans="1:14" ht="8.25" customHeight="1">
      <c r="A48" s="24" t="s">
        <v>27</v>
      </c>
      <c r="B48" s="25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N48" s="21"/>
    </row>
    <row r="49" spans="1:14" ht="8.25" customHeight="1">
      <c r="A49" s="27" t="s">
        <v>77</v>
      </c>
      <c r="B49" s="22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N49" s="21"/>
    </row>
    <row r="50" spans="1:14" ht="4.5" customHeight="1">
      <c r="A50" s="17"/>
      <c r="B50" s="8"/>
      <c r="C50" s="69"/>
      <c r="D50" s="69"/>
      <c r="E50" s="69"/>
      <c r="F50" s="69"/>
      <c r="G50" s="69"/>
      <c r="H50" s="69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14050</v>
      </c>
      <c r="F57" s="1">
        <v>14530</v>
      </c>
      <c r="G57" s="1">
        <v>14530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2912</v>
      </c>
      <c r="F58" s="2">
        <v>2912</v>
      </c>
      <c r="G58" s="2">
        <v>2912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115</v>
      </c>
      <c r="F59" s="1">
        <v>115</v>
      </c>
      <c r="G59" s="1">
        <v>115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2797</v>
      </c>
      <c r="F60" s="2">
        <v>2797</v>
      </c>
      <c r="G60" s="2">
        <v>2797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>
        <v>450</v>
      </c>
      <c r="F61" s="1">
        <v>450</v>
      </c>
      <c r="G61" s="1">
        <v>450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>
        <v>100</v>
      </c>
      <c r="F62" s="2">
        <v>100</v>
      </c>
      <c r="G62" s="2">
        <v>100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>
        <v>350</v>
      </c>
      <c r="F63" s="1">
        <v>350</v>
      </c>
      <c r="G63" s="1">
        <v>350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>
        <v>2347</v>
      </c>
      <c r="F64" s="2">
        <v>2347</v>
      </c>
      <c r="G64" s="2">
        <v>2347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>
        <v>75</v>
      </c>
      <c r="F65" s="1">
        <v>75</v>
      </c>
      <c r="G65" s="1">
        <v>75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>
        <v>2272</v>
      </c>
      <c r="F66" s="2">
        <v>2272</v>
      </c>
      <c r="G66" s="2">
        <v>2272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11138</v>
      </c>
      <c r="F67" s="1">
        <v>11618</v>
      </c>
      <c r="G67" s="1">
        <v>11618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2108</v>
      </c>
      <c r="F68" s="2">
        <v>2118</v>
      </c>
      <c r="G68" s="2">
        <v>2118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8246</v>
      </c>
      <c r="F69" s="1">
        <v>8716</v>
      </c>
      <c r="G69" s="1">
        <v>8716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3876</v>
      </c>
      <c r="F70" s="2">
        <v>3876</v>
      </c>
      <c r="G70" s="2">
        <v>3876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>
        <v>2820</v>
      </c>
      <c r="F71" s="1">
        <v>2820</v>
      </c>
      <c r="G71" s="1">
        <v>2820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>
        <v>2602</v>
      </c>
      <c r="F72" s="2">
        <v>2602</v>
      </c>
      <c r="G72" s="2">
        <v>2602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>
        <v>218</v>
      </c>
      <c r="F73" s="1">
        <v>218</v>
      </c>
      <c r="G73" s="1">
        <v>218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>
        <v>1056</v>
      </c>
      <c r="F74" s="2">
        <v>1056</v>
      </c>
      <c r="G74" s="2">
        <v>1056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2468</v>
      </c>
      <c r="F75" s="1">
        <v>2468</v>
      </c>
      <c r="G75" s="1">
        <v>2468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>
        <v>75</v>
      </c>
      <c r="F76" s="2">
        <v>75</v>
      </c>
      <c r="G76" s="2">
        <v>75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>
        <v>2393</v>
      </c>
      <c r="F77" s="1">
        <v>2393</v>
      </c>
      <c r="G77" s="1">
        <v>2393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639</v>
      </c>
      <c r="F78" s="2">
        <v>639</v>
      </c>
      <c r="G78" s="2">
        <v>639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>
        <v>476</v>
      </c>
      <c r="F79" s="1">
        <v>476</v>
      </c>
      <c r="G79" s="1">
        <v>476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>
        <v>163</v>
      </c>
      <c r="F80" s="2">
        <v>163</v>
      </c>
      <c r="G80" s="2">
        <v>163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850</v>
      </c>
      <c r="F81" s="1">
        <v>1320</v>
      </c>
      <c r="G81" s="1">
        <v>1320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>
        <v>658</v>
      </c>
      <c r="F82" s="2">
        <v>1128</v>
      </c>
      <c r="G82" s="2">
        <v>1128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>
        <v>52</v>
      </c>
      <c r="F83" s="1">
        <v>52</v>
      </c>
      <c r="G83" s="1">
        <v>52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>
        <v>606</v>
      </c>
      <c r="F84" s="2">
        <v>1076</v>
      </c>
      <c r="G84" s="2">
        <v>1076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>
        <v>192</v>
      </c>
      <c r="F85" s="1">
        <v>192</v>
      </c>
      <c r="G85" s="1">
        <v>192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>
        <v>413</v>
      </c>
      <c r="F86" s="2">
        <v>413</v>
      </c>
      <c r="G86" s="2">
        <v>413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>
        <v>413</v>
      </c>
      <c r="F87" s="1">
        <v>413</v>
      </c>
      <c r="G87" s="1">
        <v>413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>
        <v>0</v>
      </c>
      <c r="F88" s="2">
        <v>0</v>
      </c>
      <c r="G88" s="2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784</v>
      </c>
      <c r="F89" s="1">
        <v>784</v>
      </c>
      <c r="G89" s="1">
        <v>784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>
        <v>434</v>
      </c>
      <c r="F90" s="2">
        <v>434</v>
      </c>
      <c r="G90" s="2">
        <v>434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>
        <v>350</v>
      </c>
      <c r="F91" s="1">
        <v>350</v>
      </c>
      <c r="G91" s="1">
        <v>350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1">
        <v>5300</v>
      </c>
      <c r="F93" s="1">
        <v>5300</v>
      </c>
      <c r="G93" s="1">
        <v>5300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10">
    <mergeCell ref="C50:D50"/>
    <mergeCell ref="E50:F50"/>
    <mergeCell ref="G50:H50"/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 transitionEvaluation="1"/>
  <dimension ref="A1:AK9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91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 t="s">
        <v>85</v>
      </c>
      <c r="D13" s="1">
        <v>9300</v>
      </c>
      <c r="E13" s="1" t="s">
        <v>85</v>
      </c>
      <c r="F13" s="1">
        <v>9100</v>
      </c>
      <c r="G13" s="1" t="s">
        <v>85</v>
      </c>
      <c r="H13" s="1">
        <v>9200</v>
      </c>
      <c r="N13" s="21"/>
    </row>
    <row r="14" spans="1:23" ht="8.25" customHeight="1">
      <c r="A14" s="27" t="s">
        <v>16</v>
      </c>
      <c r="B14" s="22"/>
      <c r="C14" s="2" t="s">
        <v>85</v>
      </c>
      <c r="D14" s="2">
        <v>2000</v>
      </c>
      <c r="E14" s="2" t="s">
        <v>85</v>
      </c>
      <c r="F14" s="2">
        <v>2100</v>
      </c>
      <c r="G14" s="2" t="s">
        <v>85</v>
      </c>
      <c r="H14" s="2">
        <v>2200</v>
      </c>
      <c r="N14" s="21"/>
      <c r="W14" s="12" t="s">
        <v>0</v>
      </c>
    </row>
    <row r="15" spans="1:14" ht="8.25" customHeight="1">
      <c r="A15" s="24" t="s">
        <v>17</v>
      </c>
      <c r="B15" s="25"/>
      <c r="C15" s="1" t="s">
        <v>85</v>
      </c>
      <c r="D15" s="1" t="s">
        <v>85</v>
      </c>
      <c r="E15" s="1" t="s">
        <v>85</v>
      </c>
      <c r="F15" s="1" t="s">
        <v>85</v>
      </c>
      <c r="G15" s="1" t="s">
        <v>85</v>
      </c>
      <c r="H15" s="1" t="s">
        <v>85</v>
      </c>
      <c r="N15" s="21"/>
    </row>
    <row r="16" spans="1:14" ht="8.25" customHeight="1">
      <c r="A16" s="27" t="s">
        <v>58</v>
      </c>
      <c r="B16" s="22"/>
      <c r="C16" s="2" t="s">
        <v>85</v>
      </c>
      <c r="D16" s="2" t="s">
        <v>85</v>
      </c>
      <c r="E16" s="2" t="s">
        <v>85</v>
      </c>
      <c r="F16" s="2" t="s">
        <v>85</v>
      </c>
      <c r="G16" s="2" t="s">
        <v>85</v>
      </c>
      <c r="H16" s="2" t="s">
        <v>85</v>
      </c>
      <c r="N16" s="21"/>
    </row>
    <row r="17" spans="1:14" ht="8.25" customHeight="1">
      <c r="A17" s="24" t="s">
        <v>18</v>
      </c>
      <c r="B17" s="25"/>
      <c r="C17" s="1" t="s">
        <v>85</v>
      </c>
      <c r="D17" s="1" t="s">
        <v>85</v>
      </c>
      <c r="E17" s="1" t="s">
        <v>85</v>
      </c>
      <c r="F17" s="1" t="s">
        <v>85</v>
      </c>
      <c r="G17" s="1" t="s">
        <v>85</v>
      </c>
      <c r="H17" s="1" t="s">
        <v>85</v>
      </c>
      <c r="N17" s="21"/>
    </row>
    <row r="18" spans="1:14" ht="8.25" customHeight="1">
      <c r="A18" s="27" t="s">
        <v>19</v>
      </c>
      <c r="B18" s="22"/>
      <c r="C18" s="2" t="s">
        <v>85</v>
      </c>
      <c r="D18" s="2" t="s">
        <v>85</v>
      </c>
      <c r="E18" s="2" t="s">
        <v>85</v>
      </c>
      <c r="F18" s="2" t="s">
        <v>85</v>
      </c>
      <c r="G18" s="2" t="s">
        <v>85</v>
      </c>
      <c r="H18" s="2" t="s">
        <v>85</v>
      </c>
      <c r="N18" s="21"/>
    </row>
    <row r="19" spans="1:14" ht="8.25" customHeight="1">
      <c r="A19" s="24" t="s">
        <v>20</v>
      </c>
      <c r="B19" s="25"/>
      <c r="C19" s="1" t="s">
        <v>85</v>
      </c>
      <c r="D19" s="1" t="s">
        <v>85</v>
      </c>
      <c r="E19" s="1" t="s">
        <v>85</v>
      </c>
      <c r="F19" s="1" t="s">
        <v>85</v>
      </c>
      <c r="G19" s="1" t="s">
        <v>85</v>
      </c>
      <c r="H19" s="1" t="s">
        <v>85</v>
      </c>
      <c r="N19" s="21"/>
    </row>
    <row r="20" spans="1:14" ht="8.25" customHeight="1">
      <c r="A20" s="27" t="s">
        <v>21</v>
      </c>
      <c r="B20" s="22"/>
      <c r="C20" s="2" t="s">
        <v>85</v>
      </c>
      <c r="D20" s="2" t="s">
        <v>85</v>
      </c>
      <c r="E20" s="2" t="s">
        <v>85</v>
      </c>
      <c r="F20" s="2" t="s">
        <v>85</v>
      </c>
      <c r="G20" s="2" t="s">
        <v>85</v>
      </c>
      <c r="H20" s="2" t="s">
        <v>85</v>
      </c>
      <c r="N20" s="21"/>
    </row>
    <row r="21" spans="1:14" ht="8.25" customHeight="1">
      <c r="A21" s="24" t="s">
        <v>22</v>
      </c>
      <c r="B21" s="25"/>
      <c r="C21" s="1" t="s">
        <v>85</v>
      </c>
      <c r="D21" s="1" t="s">
        <v>85</v>
      </c>
      <c r="E21" s="1" t="s">
        <v>85</v>
      </c>
      <c r="F21" s="1" t="s">
        <v>85</v>
      </c>
      <c r="G21" s="1" t="s">
        <v>85</v>
      </c>
      <c r="H21" s="1" t="s">
        <v>85</v>
      </c>
      <c r="N21" s="21"/>
    </row>
    <row r="22" spans="1:14" ht="8.25" customHeight="1">
      <c r="A22" s="27" t="s">
        <v>23</v>
      </c>
      <c r="B22" s="22"/>
      <c r="C22" s="2" t="s">
        <v>85</v>
      </c>
      <c r="D22" s="2" t="s">
        <v>85</v>
      </c>
      <c r="E22" s="2" t="s">
        <v>85</v>
      </c>
      <c r="F22" s="2" t="s">
        <v>85</v>
      </c>
      <c r="G22" s="2" t="s">
        <v>85</v>
      </c>
      <c r="H22" s="2" t="s">
        <v>85</v>
      </c>
      <c r="N22" s="21"/>
    </row>
    <row r="23" spans="1:14" ht="8.25" customHeight="1">
      <c r="A23" s="24" t="s">
        <v>24</v>
      </c>
      <c r="B23" s="25"/>
      <c r="C23" s="1" t="s">
        <v>85</v>
      </c>
      <c r="D23" s="1" t="s">
        <v>85</v>
      </c>
      <c r="E23" s="1" t="s">
        <v>85</v>
      </c>
      <c r="F23" s="1" t="s">
        <v>85</v>
      </c>
      <c r="G23" s="1" t="s">
        <v>85</v>
      </c>
      <c r="H23" s="1" t="s">
        <v>85</v>
      </c>
      <c r="N23" s="21"/>
    </row>
    <row r="24" spans="1:14" ht="8.25" customHeight="1">
      <c r="A24" s="27" t="s">
        <v>65</v>
      </c>
      <c r="B24" s="22"/>
      <c r="C24" s="2" t="s">
        <v>85</v>
      </c>
      <c r="D24" s="2">
        <v>7300</v>
      </c>
      <c r="E24" s="2" t="s">
        <v>85</v>
      </c>
      <c r="F24" s="2">
        <v>7000</v>
      </c>
      <c r="G24" s="2" t="s">
        <v>85</v>
      </c>
      <c r="H24" s="2">
        <v>7000</v>
      </c>
      <c r="N24" s="21"/>
    </row>
    <row r="25" spans="1:14" ht="8.25" customHeight="1">
      <c r="A25" s="24" t="s">
        <v>72</v>
      </c>
      <c r="B25" s="25"/>
      <c r="C25" s="26" t="s">
        <v>85</v>
      </c>
      <c r="D25" s="26" t="s">
        <v>85</v>
      </c>
      <c r="E25" s="26" t="s">
        <v>85</v>
      </c>
      <c r="F25" s="26" t="s">
        <v>85</v>
      </c>
      <c r="G25" s="26" t="s">
        <v>85</v>
      </c>
      <c r="H25" s="26" t="s">
        <v>85</v>
      </c>
      <c r="N25" s="21"/>
    </row>
    <row r="26" spans="1:14" ht="8.25" customHeight="1">
      <c r="A26" s="27" t="s">
        <v>61</v>
      </c>
      <c r="B26" s="22"/>
      <c r="C26" s="28" t="s">
        <v>85</v>
      </c>
      <c r="D26" s="28" t="s">
        <v>85</v>
      </c>
      <c r="E26" s="28" t="s">
        <v>85</v>
      </c>
      <c r="F26" s="28" t="s">
        <v>85</v>
      </c>
      <c r="G26" s="28" t="s">
        <v>85</v>
      </c>
      <c r="H26" s="28" t="s">
        <v>85</v>
      </c>
      <c r="N26" s="21"/>
    </row>
    <row r="27" spans="1:14" ht="8.25" customHeight="1">
      <c r="A27" s="24" t="s">
        <v>62</v>
      </c>
      <c r="B27" s="25"/>
      <c r="C27" s="26" t="s">
        <v>85</v>
      </c>
      <c r="D27" s="26" t="s">
        <v>85</v>
      </c>
      <c r="E27" s="26" t="s">
        <v>85</v>
      </c>
      <c r="F27" s="26" t="s">
        <v>85</v>
      </c>
      <c r="G27" s="26" t="s">
        <v>85</v>
      </c>
      <c r="H27" s="26" t="s">
        <v>85</v>
      </c>
      <c r="N27" s="21"/>
    </row>
    <row r="28" spans="1:14" ht="8.25" customHeight="1">
      <c r="A28" s="27" t="s">
        <v>63</v>
      </c>
      <c r="B28" s="22"/>
      <c r="C28" s="28" t="s">
        <v>85</v>
      </c>
      <c r="D28" s="28" t="s">
        <v>85</v>
      </c>
      <c r="E28" s="28" t="s">
        <v>85</v>
      </c>
      <c r="F28" s="28" t="s">
        <v>85</v>
      </c>
      <c r="G28" s="28" t="s">
        <v>85</v>
      </c>
      <c r="H28" s="28" t="s">
        <v>85</v>
      </c>
      <c r="N28" s="21"/>
    </row>
    <row r="29" spans="1:14" ht="8.25" customHeight="1">
      <c r="A29" s="24" t="s">
        <v>64</v>
      </c>
      <c r="B29" s="25"/>
      <c r="C29" s="26" t="s">
        <v>85</v>
      </c>
      <c r="D29" s="26" t="s">
        <v>85</v>
      </c>
      <c r="E29" s="26" t="s">
        <v>85</v>
      </c>
      <c r="F29" s="26" t="s">
        <v>85</v>
      </c>
      <c r="G29" s="26" t="s">
        <v>85</v>
      </c>
      <c r="H29" s="26" t="s">
        <v>85</v>
      </c>
      <c r="N29" s="21"/>
    </row>
    <row r="30" spans="1:14" ht="8.25" customHeight="1">
      <c r="A30" s="27" t="s">
        <v>69</v>
      </c>
      <c r="B30" s="22"/>
      <c r="C30" s="28" t="s">
        <v>85</v>
      </c>
      <c r="D30" s="28" t="s">
        <v>85</v>
      </c>
      <c r="E30" s="28" t="s">
        <v>85</v>
      </c>
      <c r="F30" s="28" t="s">
        <v>85</v>
      </c>
      <c r="G30" s="28" t="s">
        <v>85</v>
      </c>
      <c r="H30" s="28" t="s">
        <v>85</v>
      </c>
      <c r="N30" s="21"/>
    </row>
    <row r="31" spans="1:14" ht="8.25" customHeight="1">
      <c r="A31" s="24" t="s">
        <v>70</v>
      </c>
      <c r="B31" s="25"/>
      <c r="C31" s="26" t="s">
        <v>85</v>
      </c>
      <c r="D31" s="26" t="s">
        <v>85</v>
      </c>
      <c r="E31" s="26" t="s">
        <v>85</v>
      </c>
      <c r="F31" s="26" t="s">
        <v>85</v>
      </c>
      <c r="G31" s="26" t="s">
        <v>85</v>
      </c>
      <c r="H31" s="26" t="s">
        <v>85</v>
      </c>
      <c r="N31" s="21"/>
    </row>
    <row r="32" spans="1:14" ht="8.25" customHeight="1">
      <c r="A32" s="27" t="s">
        <v>66</v>
      </c>
      <c r="B32" s="22"/>
      <c r="C32" s="28" t="s">
        <v>85</v>
      </c>
      <c r="D32" s="28" t="s">
        <v>85</v>
      </c>
      <c r="E32" s="28" t="s">
        <v>85</v>
      </c>
      <c r="F32" s="28" t="s">
        <v>85</v>
      </c>
      <c r="G32" s="28" t="s">
        <v>85</v>
      </c>
      <c r="H32" s="28" t="s">
        <v>85</v>
      </c>
      <c r="N32" s="21"/>
    </row>
    <row r="33" spans="1:14" ht="8.25" customHeight="1">
      <c r="A33" s="24" t="s">
        <v>67</v>
      </c>
      <c r="B33" s="25"/>
      <c r="C33" s="26" t="s">
        <v>85</v>
      </c>
      <c r="D33" s="26" t="s">
        <v>85</v>
      </c>
      <c r="E33" s="26" t="s">
        <v>85</v>
      </c>
      <c r="F33" s="26" t="s">
        <v>85</v>
      </c>
      <c r="G33" s="26" t="s">
        <v>85</v>
      </c>
      <c r="H33" s="26" t="s">
        <v>85</v>
      </c>
      <c r="N33" s="21"/>
    </row>
    <row r="34" spans="1:14" ht="8.25" customHeight="1">
      <c r="A34" s="27" t="s">
        <v>68</v>
      </c>
      <c r="B34" s="22"/>
      <c r="C34" s="28" t="s">
        <v>85</v>
      </c>
      <c r="D34" s="28" t="s">
        <v>85</v>
      </c>
      <c r="E34" s="28" t="s">
        <v>85</v>
      </c>
      <c r="F34" s="28" t="s">
        <v>85</v>
      </c>
      <c r="G34" s="28" t="s">
        <v>85</v>
      </c>
      <c r="H34" s="28" t="s">
        <v>85</v>
      </c>
      <c r="N34" s="21"/>
    </row>
    <row r="35" spans="1:14" ht="8.25" customHeight="1">
      <c r="A35" s="24" t="s">
        <v>71</v>
      </c>
      <c r="B35" s="25"/>
      <c r="C35" s="26" t="s">
        <v>85</v>
      </c>
      <c r="D35" s="26" t="s">
        <v>85</v>
      </c>
      <c r="E35" s="26" t="s">
        <v>85</v>
      </c>
      <c r="F35" s="26" t="s">
        <v>85</v>
      </c>
      <c r="G35" s="26" t="s">
        <v>85</v>
      </c>
      <c r="H35" s="26" t="s">
        <v>85</v>
      </c>
      <c r="N35" s="21"/>
    </row>
    <row r="36" spans="1:14" ht="8.25" customHeight="1">
      <c r="A36" s="27" t="s">
        <v>74</v>
      </c>
      <c r="B36" s="22"/>
      <c r="C36" s="28" t="s">
        <v>85</v>
      </c>
      <c r="D36" s="28" t="s">
        <v>85</v>
      </c>
      <c r="E36" s="28" t="s">
        <v>85</v>
      </c>
      <c r="F36" s="28" t="s">
        <v>85</v>
      </c>
      <c r="G36" s="28" t="s">
        <v>85</v>
      </c>
      <c r="H36" s="28" t="s">
        <v>85</v>
      </c>
      <c r="N36" s="21"/>
    </row>
    <row r="37" spans="1:14" ht="8.25" customHeight="1">
      <c r="A37" s="24" t="s">
        <v>75</v>
      </c>
      <c r="B37" s="25"/>
      <c r="C37" s="26" t="s">
        <v>85</v>
      </c>
      <c r="D37" s="26" t="s">
        <v>85</v>
      </c>
      <c r="E37" s="26" t="s">
        <v>85</v>
      </c>
      <c r="F37" s="26" t="s">
        <v>85</v>
      </c>
      <c r="G37" s="26" t="s">
        <v>85</v>
      </c>
      <c r="H37" s="26" t="s">
        <v>85</v>
      </c>
      <c r="N37" s="21"/>
    </row>
    <row r="38" spans="1:14" ht="8.25" customHeight="1">
      <c r="A38" s="27" t="s">
        <v>76</v>
      </c>
      <c r="B38" s="22"/>
      <c r="C38" s="28" t="s">
        <v>85</v>
      </c>
      <c r="D38" s="28" t="s">
        <v>85</v>
      </c>
      <c r="E38" s="28" t="s">
        <v>85</v>
      </c>
      <c r="F38" s="28" t="s">
        <v>85</v>
      </c>
      <c r="G38" s="28" t="s">
        <v>85</v>
      </c>
      <c r="H38" s="28" t="s">
        <v>85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 t="s">
        <v>85</v>
      </c>
      <c r="D40" s="26" t="s">
        <v>85</v>
      </c>
      <c r="E40" s="26" t="s">
        <v>85</v>
      </c>
      <c r="F40" s="26" t="s">
        <v>85</v>
      </c>
      <c r="G40" s="26" t="s">
        <v>85</v>
      </c>
      <c r="H40" s="26" t="s">
        <v>85</v>
      </c>
      <c r="N40" s="21"/>
    </row>
    <row r="41" spans="1:14" ht="8.25" customHeight="1">
      <c r="A41" s="27" t="s">
        <v>8</v>
      </c>
      <c r="B41" s="22"/>
      <c r="C41" s="28" t="s">
        <v>85</v>
      </c>
      <c r="D41" s="28" t="s">
        <v>85</v>
      </c>
      <c r="E41" s="28" t="s">
        <v>85</v>
      </c>
      <c r="F41" s="28" t="s">
        <v>85</v>
      </c>
      <c r="G41" s="28" t="s">
        <v>85</v>
      </c>
      <c r="H41" s="28" t="s">
        <v>85</v>
      </c>
      <c r="N41" s="21"/>
    </row>
    <row r="42" spans="1:14" ht="8.25" customHeight="1">
      <c r="A42" s="24" t="s">
        <v>9</v>
      </c>
      <c r="B42" s="25"/>
      <c r="C42" s="26" t="s">
        <v>85</v>
      </c>
      <c r="D42" s="26" t="s">
        <v>85</v>
      </c>
      <c r="E42" s="26" t="s">
        <v>85</v>
      </c>
      <c r="F42" s="26" t="s">
        <v>85</v>
      </c>
      <c r="G42" s="26" t="s">
        <v>85</v>
      </c>
      <c r="H42" s="26" t="s">
        <v>85</v>
      </c>
      <c r="N42" s="21"/>
    </row>
    <row r="43" spans="1:14" ht="8.25" customHeight="1">
      <c r="A43" s="27" t="s">
        <v>10</v>
      </c>
      <c r="B43" s="22"/>
      <c r="C43" s="28" t="s">
        <v>85</v>
      </c>
      <c r="D43" s="28" t="s">
        <v>85</v>
      </c>
      <c r="E43" s="28" t="s">
        <v>85</v>
      </c>
      <c r="F43" s="28" t="s">
        <v>85</v>
      </c>
      <c r="G43" s="28" t="s">
        <v>85</v>
      </c>
      <c r="H43" s="28" t="s">
        <v>85</v>
      </c>
      <c r="N43" s="21"/>
    </row>
    <row r="44" spans="1:14" ht="8.25" customHeight="1">
      <c r="A44" s="24" t="s">
        <v>11</v>
      </c>
      <c r="B44" s="25"/>
      <c r="C44" s="26" t="s">
        <v>85</v>
      </c>
      <c r="D44" s="26" t="s">
        <v>85</v>
      </c>
      <c r="E44" s="26" t="s">
        <v>85</v>
      </c>
      <c r="F44" s="26" t="s">
        <v>85</v>
      </c>
      <c r="G44" s="26" t="s">
        <v>85</v>
      </c>
      <c r="H44" s="26" t="s">
        <v>85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 t="s">
        <v>85</v>
      </c>
      <c r="D46" s="26" t="s">
        <v>85</v>
      </c>
      <c r="E46" s="26" t="s">
        <v>85</v>
      </c>
      <c r="F46" s="26" t="s">
        <v>85</v>
      </c>
      <c r="G46" s="26" t="s">
        <v>85</v>
      </c>
      <c r="H46" s="26" t="s">
        <v>85</v>
      </c>
      <c r="N46" s="21"/>
    </row>
    <row r="47" spans="1:14" ht="8.25" customHeight="1">
      <c r="A47" s="27" t="s">
        <v>26</v>
      </c>
      <c r="B47" s="22"/>
      <c r="C47" s="28" t="s">
        <v>85</v>
      </c>
      <c r="D47" s="28" t="s">
        <v>85</v>
      </c>
      <c r="E47" s="28" t="s">
        <v>85</v>
      </c>
      <c r="F47" s="28" t="s">
        <v>85</v>
      </c>
      <c r="G47" s="28" t="s">
        <v>85</v>
      </c>
      <c r="H47" s="28" t="s">
        <v>85</v>
      </c>
      <c r="N47" s="21"/>
    </row>
    <row r="48" spans="1:14" ht="8.25" customHeight="1">
      <c r="A48" s="24" t="s">
        <v>27</v>
      </c>
      <c r="B48" s="25"/>
      <c r="C48" s="26" t="s">
        <v>85</v>
      </c>
      <c r="D48" s="26" t="s">
        <v>85</v>
      </c>
      <c r="E48" s="26" t="s">
        <v>85</v>
      </c>
      <c r="F48" s="26" t="s">
        <v>85</v>
      </c>
      <c r="G48" s="26" t="s">
        <v>85</v>
      </c>
      <c r="H48" s="26" t="s">
        <v>85</v>
      </c>
      <c r="N48" s="21"/>
    </row>
    <row r="49" spans="1:14" ht="8.25" customHeight="1">
      <c r="A49" s="27" t="s">
        <v>77</v>
      </c>
      <c r="B49" s="22"/>
      <c r="C49" s="28" t="s">
        <v>85</v>
      </c>
      <c r="D49" s="28" t="s">
        <v>85</v>
      </c>
      <c r="E49" s="28" t="s">
        <v>85</v>
      </c>
      <c r="F49" s="28" t="s">
        <v>85</v>
      </c>
      <c r="G49" s="28" t="s">
        <v>85</v>
      </c>
      <c r="H49" s="28" t="s">
        <v>85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26">
        <v>9350</v>
      </c>
      <c r="F57" s="26">
        <v>9100</v>
      </c>
      <c r="G57" s="26">
        <v>9200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4800</v>
      </c>
      <c r="F58" s="2">
        <v>4700</v>
      </c>
      <c r="G58" s="2">
        <v>4800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2000</v>
      </c>
      <c r="F59" s="1">
        <v>2000</v>
      </c>
      <c r="G59" s="1">
        <v>2000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2800</v>
      </c>
      <c r="F60" s="2">
        <v>2700</v>
      </c>
      <c r="G60" s="2">
        <v>2800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 t="s">
        <v>85</v>
      </c>
      <c r="F61" s="1" t="s">
        <v>85</v>
      </c>
      <c r="G61" s="1" t="s">
        <v>85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 t="s">
        <v>85</v>
      </c>
      <c r="F62" s="2" t="s">
        <v>85</v>
      </c>
      <c r="G62" s="2" t="s">
        <v>85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 t="s">
        <v>85</v>
      </c>
      <c r="F63" s="1" t="s">
        <v>85</v>
      </c>
      <c r="G63" s="1" t="s">
        <v>85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 t="s">
        <v>85</v>
      </c>
      <c r="F64" s="2" t="s">
        <v>85</v>
      </c>
      <c r="G64" s="2" t="s">
        <v>85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 t="s">
        <v>85</v>
      </c>
      <c r="F65" s="1" t="s">
        <v>85</v>
      </c>
      <c r="G65" s="1" t="s">
        <v>85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 t="s">
        <v>85</v>
      </c>
      <c r="F66" s="2" t="s">
        <v>85</v>
      </c>
      <c r="G66" s="2" t="s">
        <v>85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4550</v>
      </c>
      <c r="F67" s="1">
        <v>4400</v>
      </c>
      <c r="G67" s="1">
        <v>4400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800</v>
      </c>
      <c r="F68" s="2">
        <v>800</v>
      </c>
      <c r="G68" s="2">
        <v>800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3750</v>
      </c>
      <c r="F69" s="1">
        <v>3600</v>
      </c>
      <c r="G69" s="1">
        <v>3600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1500</v>
      </c>
      <c r="F70" s="2">
        <v>1500</v>
      </c>
      <c r="G70" s="2">
        <v>1500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 t="s">
        <v>85</v>
      </c>
      <c r="F71" s="1" t="s">
        <v>85</v>
      </c>
      <c r="G71" s="1" t="s">
        <v>85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 t="s">
        <v>85</v>
      </c>
      <c r="F72" s="2" t="s">
        <v>85</v>
      </c>
      <c r="G72" s="2" t="s">
        <v>85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 t="s">
        <v>85</v>
      </c>
      <c r="F73" s="1" t="s">
        <v>85</v>
      </c>
      <c r="G73" s="1" t="s">
        <v>85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 t="s">
        <v>85</v>
      </c>
      <c r="F74" s="2" t="s">
        <v>85</v>
      </c>
      <c r="G74" s="2" t="s">
        <v>85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850</v>
      </c>
      <c r="F75" s="1">
        <v>850</v>
      </c>
      <c r="G75" s="1">
        <v>850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 t="s">
        <v>85</v>
      </c>
      <c r="F76" s="2" t="s">
        <v>85</v>
      </c>
      <c r="G76" s="2" t="s">
        <v>85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 t="s">
        <v>85</v>
      </c>
      <c r="F77" s="1" t="s">
        <v>85</v>
      </c>
      <c r="G77" s="1" t="s">
        <v>85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650</v>
      </c>
      <c r="F78" s="2">
        <v>500</v>
      </c>
      <c r="G78" s="2">
        <v>500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 t="s">
        <v>85</v>
      </c>
      <c r="F79" s="1" t="s">
        <v>85</v>
      </c>
      <c r="G79" s="1" t="s">
        <v>85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 t="s">
        <v>85</v>
      </c>
      <c r="F80" s="2" t="s">
        <v>85</v>
      </c>
      <c r="G80" s="2" t="s">
        <v>85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750</v>
      </c>
      <c r="F81" s="1">
        <v>750</v>
      </c>
      <c r="G81" s="1">
        <v>750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8" t="s">
        <v>85</v>
      </c>
      <c r="F82" s="28" t="s">
        <v>85</v>
      </c>
      <c r="G82" s="28" t="s">
        <v>85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26" t="s">
        <v>85</v>
      </c>
      <c r="F83" s="26" t="s">
        <v>85</v>
      </c>
      <c r="G83" s="26" t="s">
        <v>85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8" t="s">
        <v>85</v>
      </c>
      <c r="F84" s="28" t="s">
        <v>85</v>
      </c>
      <c r="G84" s="28" t="s">
        <v>85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26" t="s">
        <v>85</v>
      </c>
      <c r="F85" s="26" t="s">
        <v>85</v>
      </c>
      <c r="G85" s="26" t="s">
        <v>85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8">
        <v>0</v>
      </c>
      <c r="F86" s="28">
        <v>0</v>
      </c>
      <c r="G86" s="28">
        <v>0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26">
        <v>0</v>
      </c>
      <c r="F87" s="26">
        <v>0</v>
      </c>
      <c r="G87" s="26">
        <v>0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8">
        <v>0</v>
      </c>
      <c r="F88" s="28">
        <v>0</v>
      </c>
      <c r="G88" s="28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26">
        <v>0</v>
      </c>
      <c r="F89" s="26">
        <v>0</v>
      </c>
      <c r="G89" s="26">
        <v>0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>
        <v>0</v>
      </c>
      <c r="F90" s="28">
        <v>0</v>
      </c>
      <c r="G90" s="28">
        <v>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>
        <v>0</v>
      </c>
      <c r="F91" s="26">
        <v>0</v>
      </c>
      <c r="G91" s="26">
        <v>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39" t="s">
        <v>12</v>
      </c>
      <c r="F92" s="39" t="s">
        <v>12</v>
      </c>
      <c r="G92" s="39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 transitionEvaluation="1">
    <pageSetUpPr fitToPage="1"/>
  </sheetPr>
  <dimension ref="A1:AK94"/>
  <sheetViews>
    <sheetView showGridLines="0" view="pageBreakPreview" zoomScale="130" zoomScaleSheetLayoutView="130" zoomScalePageLayoutView="0" workbookViewId="0" topLeftCell="A1">
      <selection activeCell="H1" sqref="H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>
        <v>8</v>
      </c>
      <c r="B1" s="65" t="str">
        <f>CONCATENATE("FAO PULP, PAPER AND PAPERBOARD CAPACITY SURVEY ",TEXT(C4,"0"),"-",TEXT(C4+2,"0"))</f>
        <v>FAO PULP, PAPER AND PAPERBOARD CAPACITY SURVEY 2022-2024</v>
      </c>
      <c r="C1" s="65"/>
      <c r="D1" s="65"/>
      <c r="E1" s="65"/>
      <c r="F1" s="65"/>
      <c r="G1" s="6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92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26">
        <v>5095</v>
      </c>
      <c r="D13" s="26">
        <v>4727</v>
      </c>
      <c r="E13" s="26">
        <v>5974</v>
      </c>
      <c r="F13" s="26">
        <v>5633</v>
      </c>
      <c r="G13" s="26">
        <v>6732</v>
      </c>
      <c r="H13" s="26">
        <v>6391</v>
      </c>
      <c r="N13" s="21"/>
    </row>
    <row r="14" spans="1:23" ht="8.25" customHeight="1">
      <c r="A14" s="27" t="s">
        <v>16</v>
      </c>
      <c r="B14" s="22"/>
      <c r="C14" s="28">
        <v>274</v>
      </c>
      <c r="D14" s="28">
        <v>0</v>
      </c>
      <c r="E14" s="28">
        <v>274</v>
      </c>
      <c r="F14" s="28">
        <v>0</v>
      </c>
      <c r="G14" s="28">
        <v>274</v>
      </c>
      <c r="H14" s="28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26">
        <v>22</v>
      </c>
      <c r="D15" s="26">
        <v>0</v>
      </c>
      <c r="E15" s="26">
        <v>22</v>
      </c>
      <c r="F15" s="26">
        <v>0</v>
      </c>
      <c r="G15" s="26">
        <v>22</v>
      </c>
      <c r="H15" s="26">
        <v>0</v>
      </c>
      <c r="N15" s="21"/>
    </row>
    <row r="16" spans="1:14" ht="8.25" customHeight="1">
      <c r="A16" s="27" t="s">
        <v>58</v>
      </c>
      <c r="B16" s="22"/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N16" s="21"/>
    </row>
    <row r="17" spans="1:14" ht="8.25" customHeight="1">
      <c r="A17" s="24" t="s">
        <v>18</v>
      </c>
      <c r="B17" s="25"/>
      <c r="C17" s="26">
        <v>22</v>
      </c>
      <c r="D17" s="26">
        <v>0</v>
      </c>
      <c r="E17" s="26">
        <v>22</v>
      </c>
      <c r="F17" s="26">
        <v>0</v>
      </c>
      <c r="G17" s="26">
        <v>22</v>
      </c>
      <c r="H17" s="26">
        <v>0</v>
      </c>
      <c r="N17" s="21"/>
    </row>
    <row r="18" spans="1:14" ht="8.25" customHeight="1">
      <c r="A18" s="27" t="s">
        <v>19</v>
      </c>
      <c r="B18" s="22"/>
      <c r="C18" s="28">
        <v>252</v>
      </c>
      <c r="D18" s="28">
        <v>0</v>
      </c>
      <c r="E18" s="28">
        <v>252</v>
      </c>
      <c r="F18" s="28">
        <v>0</v>
      </c>
      <c r="G18" s="28">
        <v>252</v>
      </c>
      <c r="H18" s="28">
        <v>0</v>
      </c>
      <c r="N18" s="21"/>
    </row>
    <row r="19" spans="1:14" ht="8.25" customHeight="1">
      <c r="A19" s="24" t="s">
        <v>20</v>
      </c>
      <c r="B19" s="25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N19" s="21"/>
    </row>
    <row r="20" spans="1:14" ht="8.25" customHeight="1">
      <c r="A20" s="27" t="s">
        <v>21</v>
      </c>
      <c r="B20" s="22"/>
      <c r="C20" s="28">
        <v>252</v>
      </c>
      <c r="D20" s="28">
        <v>0</v>
      </c>
      <c r="E20" s="28">
        <v>252</v>
      </c>
      <c r="F20" s="28">
        <v>0</v>
      </c>
      <c r="G20" s="28">
        <v>252</v>
      </c>
      <c r="H20" s="28">
        <v>0</v>
      </c>
      <c r="N20" s="21"/>
    </row>
    <row r="21" spans="1:14" ht="8.25" customHeight="1">
      <c r="A21" s="24" t="s">
        <v>22</v>
      </c>
      <c r="B21" s="25"/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N21" s="21"/>
    </row>
    <row r="22" spans="1:14" ht="8.25" customHeight="1">
      <c r="A22" s="27" t="s">
        <v>23</v>
      </c>
      <c r="B22" s="22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N22" s="21"/>
    </row>
    <row r="23" spans="1:14" ht="8.25" customHeight="1">
      <c r="A23" s="24" t="s">
        <v>24</v>
      </c>
      <c r="B23" s="25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N23" s="21"/>
    </row>
    <row r="24" spans="1:14" ht="8.25" customHeight="1">
      <c r="A24" s="27" t="s">
        <v>65</v>
      </c>
      <c r="B24" s="22"/>
      <c r="C24" s="28">
        <v>4821</v>
      </c>
      <c r="D24" s="28">
        <v>4727</v>
      </c>
      <c r="E24" s="28">
        <v>5700</v>
      </c>
      <c r="F24" s="28">
        <v>5633</v>
      </c>
      <c r="G24" s="28">
        <v>6458</v>
      </c>
      <c r="H24" s="28">
        <v>6391</v>
      </c>
      <c r="N24" s="21"/>
    </row>
    <row r="25" spans="1:14" ht="8.25" customHeight="1">
      <c r="A25" s="24" t="s">
        <v>72</v>
      </c>
      <c r="B25" s="25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N25" s="21"/>
    </row>
    <row r="26" spans="1:14" ht="8.25" customHeight="1">
      <c r="A26" s="27" t="s">
        <v>61</v>
      </c>
      <c r="B26" s="22"/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N26" s="21"/>
    </row>
    <row r="27" spans="1:14" ht="8.25" customHeight="1">
      <c r="A27" s="24" t="s">
        <v>62</v>
      </c>
      <c r="B27" s="25"/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N27" s="21"/>
    </row>
    <row r="28" spans="1:14" ht="8.25" customHeight="1">
      <c r="A28" s="27" t="s">
        <v>63</v>
      </c>
      <c r="B28" s="22"/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N28" s="21"/>
    </row>
    <row r="29" spans="1:14" ht="8.25" customHeight="1">
      <c r="A29" s="24" t="s">
        <v>64</v>
      </c>
      <c r="B29" s="25"/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N29" s="21"/>
    </row>
    <row r="30" spans="1:14" ht="8.25" customHeight="1">
      <c r="A30" s="27" t="s">
        <v>69</v>
      </c>
      <c r="B30" s="22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N30" s="21"/>
    </row>
    <row r="31" spans="1:14" ht="8.25" customHeight="1">
      <c r="A31" s="24" t="s">
        <v>70</v>
      </c>
      <c r="B31" s="25"/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N31" s="21"/>
    </row>
    <row r="32" spans="1:14" ht="8.25" customHeight="1">
      <c r="A32" s="27" t="s">
        <v>66</v>
      </c>
      <c r="B32" s="22"/>
      <c r="C32" s="28">
        <v>4821</v>
      </c>
      <c r="D32" s="28">
        <v>4727</v>
      </c>
      <c r="E32" s="28">
        <v>5700</v>
      </c>
      <c r="F32" s="28">
        <v>5633</v>
      </c>
      <c r="G32" s="28">
        <v>6458</v>
      </c>
      <c r="H32" s="28">
        <v>6391</v>
      </c>
      <c r="N32" s="21"/>
    </row>
    <row r="33" spans="1:14" ht="8.25" customHeight="1">
      <c r="A33" s="24" t="s">
        <v>67</v>
      </c>
      <c r="B33" s="25"/>
      <c r="C33" s="26">
        <v>551</v>
      </c>
      <c r="D33" s="26">
        <v>549</v>
      </c>
      <c r="E33" s="26">
        <v>547</v>
      </c>
      <c r="F33" s="26">
        <v>547</v>
      </c>
      <c r="G33" s="26">
        <v>547</v>
      </c>
      <c r="H33" s="26">
        <v>547</v>
      </c>
      <c r="N33" s="21"/>
    </row>
    <row r="34" spans="1:14" ht="8.25" customHeight="1">
      <c r="A34" s="27" t="s">
        <v>68</v>
      </c>
      <c r="B34" s="22"/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N34" s="21"/>
    </row>
    <row r="35" spans="1:14" ht="8.25" customHeight="1">
      <c r="A35" s="24" t="s">
        <v>71</v>
      </c>
      <c r="B35" s="25"/>
      <c r="C35" s="26">
        <v>551</v>
      </c>
      <c r="D35" s="26">
        <v>549</v>
      </c>
      <c r="E35" s="26">
        <v>547</v>
      </c>
      <c r="F35" s="26">
        <v>547</v>
      </c>
      <c r="G35" s="26">
        <v>547</v>
      </c>
      <c r="H35" s="26">
        <v>547</v>
      </c>
      <c r="N35" s="21"/>
    </row>
    <row r="36" spans="1:14" ht="8.25" customHeight="1">
      <c r="A36" s="27" t="s">
        <v>74</v>
      </c>
      <c r="B36" s="22"/>
      <c r="C36" s="28">
        <v>4270</v>
      </c>
      <c r="D36" s="28">
        <v>4178</v>
      </c>
      <c r="E36" s="28">
        <v>5153</v>
      </c>
      <c r="F36" s="28">
        <v>5086</v>
      </c>
      <c r="G36" s="28">
        <v>5911</v>
      </c>
      <c r="H36" s="28">
        <v>5844</v>
      </c>
      <c r="N36" s="21"/>
    </row>
    <row r="37" spans="1:14" ht="8.25" customHeight="1">
      <c r="A37" s="24" t="s">
        <v>75</v>
      </c>
      <c r="B37" s="25"/>
      <c r="C37" s="26">
        <v>2444</v>
      </c>
      <c r="D37" s="26">
        <v>2401</v>
      </c>
      <c r="E37" s="26">
        <v>3321</v>
      </c>
      <c r="F37" s="26">
        <v>3268</v>
      </c>
      <c r="G37" s="26">
        <v>4079</v>
      </c>
      <c r="H37" s="26">
        <v>4026</v>
      </c>
      <c r="N37" s="21"/>
    </row>
    <row r="38" spans="1:14" ht="8.25" customHeight="1">
      <c r="A38" s="27" t="s">
        <v>76</v>
      </c>
      <c r="B38" s="22"/>
      <c r="C38" s="28">
        <v>1826</v>
      </c>
      <c r="D38" s="28">
        <v>1777</v>
      </c>
      <c r="E38" s="28">
        <v>1832</v>
      </c>
      <c r="F38" s="28">
        <v>1818</v>
      </c>
      <c r="G38" s="28">
        <v>1832</v>
      </c>
      <c r="H38" s="28">
        <v>1818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N40" s="21"/>
    </row>
    <row r="41" spans="1:14" ht="8.25" customHeight="1">
      <c r="A41" s="27" t="s">
        <v>8</v>
      </c>
      <c r="B41" s="22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N41" s="21"/>
    </row>
    <row r="42" spans="1:14" ht="8.25" customHeight="1">
      <c r="A42" s="24" t="s">
        <v>9</v>
      </c>
      <c r="B42" s="25"/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N42" s="21"/>
    </row>
    <row r="43" spans="1:14" ht="8.25" customHeight="1">
      <c r="A43" s="27" t="s">
        <v>10</v>
      </c>
      <c r="B43" s="22"/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N43" s="21"/>
    </row>
    <row r="44" spans="1:14" ht="8.25" customHeight="1">
      <c r="A44" s="24" t="s">
        <v>11</v>
      </c>
      <c r="B44" s="25"/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N46" s="21"/>
    </row>
    <row r="47" spans="1:14" ht="8.25" customHeight="1">
      <c r="A47" s="27" t="s">
        <v>26</v>
      </c>
      <c r="B47" s="22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N47" s="21"/>
    </row>
    <row r="48" spans="1:14" ht="8.25" customHeight="1">
      <c r="A48" s="24" t="s">
        <v>27</v>
      </c>
      <c r="B48" s="25"/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N48" s="21"/>
    </row>
    <row r="49" spans="1:14" ht="8.25" customHeight="1">
      <c r="A49" s="27" t="s">
        <v>77</v>
      </c>
      <c r="B49" s="22"/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26">
        <v>1074</v>
      </c>
      <c r="F57" s="26">
        <v>1075</v>
      </c>
      <c r="G57" s="26">
        <v>1089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8">
        <v>0</v>
      </c>
      <c r="F58" s="28">
        <v>0</v>
      </c>
      <c r="G58" s="28">
        <v>0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26">
        <v>0</v>
      </c>
      <c r="F59" s="26">
        <v>0</v>
      </c>
      <c r="G59" s="26">
        <v>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8">
        <v>0</v>
      </c>
      <c r="F60" s="28">
        <v>0</v>
      </c>
      <c r="G60" s="28">
        <v>0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26">
        <v>0</v>
      </c>
      <c r="F61" s="26">
        <v>0</v>
      </c>
      <c r="G61" s="26">
        <v>0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8">
        <v>0</v>
      </c>
      <c r="F62" s="28">
        <v>0</v>
      </c>
      <c r="G62" s="28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26">
        <v>0</v>
      </c>
      <c r="F63" s="26">
        <v>0</v>
      </c>
      <c r="G63" s="26">
        <v>0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8">
        <v>0</v>
      </c>
      <c r="F64" s="28">
        <v>0</v>
      </c>
      <c r="G64" s="28">
        <v>0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26">
        <v>0</v>
      </c>
      <c r="F65" s="26">
        <v>0</v>
      </c>
      <c r="G65" s="26">
        <v>0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8">
        <v>0</v>
      </c>
      <c r="F66" s="28">
        <v>0</v>
      </c>
      <c r="G66" s="28">
        <v>0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26">
        <v>1074</v>
      </c>
      <c r="F67" s="26">
        <v>1075</v>
      </c>
      <c r="G67" s="26">
        <v>1089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8">
        <v>211</v>
      </c>
      <c r="F68" s="28">
        <v>211</v>
      </c>
      <c r="G68" s="28">
        <v>225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26">
        <v>843</v>
      </c>
      <c r="F69" s="26">
        <v>844</v>
      </c>
      <c r="G69" s="26">
        <v>844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8">
        <v>80</v>
      </c>
      <c r="F70" s="28">
        <v>80</v>
      </c>
      <c r="G70" s="28">
        <v>80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26">
        <v>0</v>
      </c>
      <c r="F71" s="26">
        <v>0</v>
      </c>
      <c r="G71" s="26">
        <v>0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8">
        <v>0</v>
      </c>
      <c r="F72" s="28">
        <v>0</v>
      </c>
      <c r="G72" s="28">
        <v>0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26">
        <v>0</v>
      </c>
      <c r="F73" s="26">
        <v>0</v>
      </c>
      <c r="G73" s="26">
        <v>0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8">
        <v>80</v>
      </c>
      <c r="F74" s="28">
        <v>80</v>
      </c>
      <c r="G74" s="28">
        <v>80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26">
        <v>173</v>
      </c>
      <c r="F75" s="26">
        <v>173</v>
      </c>
      <c r="G75" s="26">
        <v>173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8">
        <v>0</v>
      </c>
      <c r="F76" s="28">
        <v>0</v>
      </c>
      <c r="G76" s="28">
        <v>0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26">
        <v>173</v>
      </c>
      <c r="F77" s="26">
        <v>173</v>
      </c>
      <c r="G77" s="26">
        <v>173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8">
        <v>66</v>
      </c>
      <c r="F78" s="28">
        <v>67</v>
      </c>
      <c r="G78" s="28">
        <v>67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26">
        <v>66</v>
      </c>
      <c r="F79" s="26">
        <v>67</v>
      </c>
      <c r="G79" s="26">
        <v>67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8">
        <v>0</v>
      </c>
      <c r="F80" s="28">
        <v>0</v>
      </c>
      <c r="G80" s="28">
        <v>0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26">
        <v>520</v>
      </c>
      <c r="F81" s="26">
        <v>520</v>
      </c>
      <c r="G81" s="26">
        <v>520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8">
        <v>0</v>
      </c>
      <c r="F82" s="28">
        <v>0</v>
      </c>
      <c r="G82" s="28">
        <v>0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26">
        <v>0</v>
      </c>
      <c r="F83" s="26">
        <v>0</v>
      </c>
      <c r="G83" s="26">
        <v>0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8">
        <v>0</v>
      </c>
      <c r="F84" s="28">
        <v>0</v>
      </c>
      <c r="G84" s="28">
        <v>0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26">
        <v>520</v>
      </c>
      <c r="F85" s="26">
        <v>520</v>
      </c>
      <c r="G85" s="26">
        <v>520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8">
        <v>4</v>
      </c>
      <c r="F86" s="28">
        <v>4</v>
      </c>
      <c r="G86" s="28">
        <v>4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26">
        <v>4</v>
      </c>
      <c r="F87" s="26">
        <v>4</v>
      </c>
      <c r="G87" s="26">
        <v>4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8">
        <v>0</v>
      </c>
      <c r="F88" s="28">
        <v>0</v>
      </c>
      <c r="G88" s="28">
        <v>0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26">
        <v>20</v>
      </c>
      <c r="F89" s="26">
        <v>20</v>
      </c>
      <c r="G89" s="26">
        <v>20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8">
        <v>20</v>
      </c>
      <c r="F90" s="28">
        <v>20</v>
      </c>
      <c r="G90" s="28">
        <v>20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26">
        <v>0</v>
      </c>
      <c r="F91" s="26">
        <v>0</v>
      </c>
      <c r="G91" s="26">
        <v>0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 t="s">
        <v>12</v>
      </c>
      <c r="F94" s="32" t="s">
        <v>12</v>
      </c>
      <c r="G94" s="32" t="s">
        <v>12</v>
      </c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8" transitionEvaluation="1">
    <pageSetUpPr fitToPage="1"/>
  </sheetPr>
  <dimension ref="A1:AK9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0.25390625" defaultRowHeight="12.75"/>
  <cols>
    <col min="1" max="1" width="6.625" style="12" customWidth="1"/>
    <col min="2" max="2" width="31.75390625" style="12" customWidth="1"/>
    <col min="3" max="8" width="6.75390625" style="12" customWidth="1"/>
    <col min="9" max="9" width="7.875" style="12" customWidth="1"/>
    <col min="10" max="10" width="7.625" style="12" customWidth="1"/>
    <col min="11" max="17" width="5.25390625" style="12" customWidth="1"/>
    <col min="18" max="23" width="8.625" style="12" customWidth="1"/>
    <col min="24" max="37" width="10.25390625" style="0" customWidth="1"/>
    <col min="38" max="16384" width="10.25390625" style="12" customWidth="1"/>
  </cols>
  <sheetData>
    <row r="1" spans="1:37" s="7" customFormat="1" ht="24.75" customHeight="1">
      <c r="A1" s="4"/>
      <c r="B1" s="65" t="str">
        <f>CONCATENATE("FAO PULP, PAPER AND PAPERBOARD CAPACITY SURVEY ",TEXT(C4,"0"),"–",TEXT(C4+2,"0"))</f>
        <v>FAO PULP, PAPER AND PAPERBOARD CAPACITY SURVEY 2022–2024</v>
      </c>
      <c r="C1" s="65"/>
      <c r="D1" s="65"/>
      <c r="E1" s="65"/>
      <c r="F1" s="65"/>
      <c r="G1" s="65"/>
      <c r="H1" s="5">
        <v>9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7" ht="12" customHeight="1">
      <c r="A2" s="66" t="s">
        <v>93</v>
      </c>
      <c r="B2" s="66"/>
      <c r="C2" s="9"/>
      <c r="D2" s="10"/>
      <c r="E2" s="11"/>
      <c r="F2" s="11"/>
      <c r="G2" s="11"/>
      <c r="H2" s="11"/>
      <c r="K2" s="13"/>
      <c r="L2" s="13"/>
      <c r="M2" s="13"/>
      <c r="N2" s="13"/>
      <c r="O2" s="13"/>
      <c r="P2" s="13"/>
      <c r="Q2" s="14">
        <f>IF((AI50=0),"",AJ51)</f>
      </c>
    </row>
    <row r="3" spans="1:8" ht="4.5" customHeight="1">
      <c r="A3" s="15"/>
      <c r="B3" s="16"/>
      <c r="C3" s="16"/>
      <c r="D3" s="16"/>
      <c r="E3" s="16"/>
      <c r="F3" s="16"/>
      <c r="G3" s="16"/>
      <c r="H3" s="16"/>
    </row>
    <row r="4" spans="1:37" s="19" customFormat="1" ht="7.5" customHeight="1">
      <c r="A4" s="17"/>
      <c r="B4" s="18"/>
      <c r="C4" s="67">
        <v>2022</v>
      </c>
      <c r="D4" s="67"/>
      <c r="E4" s="67">
        <f>C4+1</f>
        <v>2023</v>
      </c>
      <c r="F4" s="67"/>
      <c r="G4" s="67">
        <f>E4+1</f>
        <v>2024</v>
      </c>
      <c r="H4" s="67"/>
      <c r="M4" s="20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13" ht="6" customHeight="1">
      <c r="A5" s="16" t="s">
        <v>12</v>
      </c>
      <c r="B5" s="16"/>
      <c r="C5" s="16" t="s">
        <v>12</v>
      </c>
      <c r="D5" s="16"/>
      <c r="E5" s="16" t="s">
        <v>12</v>
      </c>
      <c r="F5" s="16"/>
      <c r="G5" s="16" t="s">
        <v>12</v>
      </c>
      <c r="H5" s="16"/>
      <c r="M5" s="21"/>
    </row>
    <row r="6" spans="1:8" ht="7.5" customHeight="1">
      <c r="A6" s="17" t="s">
        <v>14</v>
      </c>
      <c r="B6" s="8"/>
      <c r="C6" s="22" t="s">
        <v>1</v>
      </c>
      <c r="D6" s="22" t="s">
        <v>2</v>
      </c>
      <c r="E6" s="22" t="s">
        <v>1</v>
      </c>
      <c r="F6" s="22" t="s">
        <v>2</v>
      </c>
      <c r="G6" s="22" t="s">
        <v>1</v>
      </c>
      <c r="H6" s="22" t="s">
        <v>2</v>
      </c>
    </row>
    <row r="7" spans="1:8" ht="7.5" customHeight="1">
      <c r="A7" s="17"/>
      <c r="B7" s="8"/>
      <c r="C7" s="22" t="s">
        <v>3</v>
      </c>
      <c r="D7" s="22" t="s">
        <v>73</v>
      </c>
      <c r="E7" s="22" t="s">
        <v>3</v>
      </c>
      <c r="F7" s="22" t="s">
        <v>73</v>
      </c>
      <c r="G7" s="22" t="s">
        <v>3</v>
      </c>
      <c r="H7" s="22" t="s">
        <v>73</v>
      </c>
    </row>
    <row r="8" spans="1:8" ht="7.5" customHeight="1">
      <c r="A8" s="17"/>
      <c r="B8" s="8"/>
      <c r="C8" s="22"/>
      <c r="D8" s="22" t="s">
        <v>4</v>
      </c>
      <c r="E8" s="22"/>
      <c r="F8" s="22" t="s">
        <v>4</v>
      </c>
      <c r="G8" s="22"/>
      <c r="H8" s="22" t="s">
        <v>4</v>
      </c>
    </row>
    <row r="9" spans="1:8" ht="7.5" customHeight="1">
      <c r="A9" s="17"/>
      <c r="B9" s="8"/>
      <c r="C9" s="22"/>
      <c r="D9" s="22" t="s">
        <v>6</v>
      </c>
      <c r="E9" s="22"/>
      <c r="F9" s="22" t="s">
        <v>6</v>
      </c>
      <c r="G9" s="22"/>
      <c r="H9" s="22" t="s">
        <v>6</v>
      </c>
    </row>
    <row r="10" spans="1:8" ht="6" customHeight="1">
      <c r="A10" s="16" t="s">
        <v>12</v>
      </c>
      <c r="B10" s="16"/>
      <c r="C10" s="16" t="s">
        <v>12</v>
      </c>
      <c r="D10" s="16"/>
      <c r="E10" s="16" t="s">
        <v>12</v>
      </c>
      <c r="F10" s="16"/>
      <c r="G10" s="16" t="s">
        <v>12</v>
      </c>
      <c r="H10" s="16"/>
    </row>
    <row r="11" spans="1:8" ht="7.5" customHeight="1">
      <c r="A11" s="17"/>
      <c r="B11" s="8"/>
      <c r="C11" s="68" t="s">
        <v>78</v>
      </c>
      <c r="D11" s="68"/>
      <c r="E11" s="68"/>
      <c r="F11" s="68"/>
      <c r="G11" s="68"/>
      <c r="H11" s="68"/>
    </row>
    <row r="12" spans="1:8" ht="6" customHeight="1">
      <c r="A12" s="16" t="s">
        <v>12</v>
      </c>
      <c r="B12" s="16"/>
      <c r="C12" s="16" t="s">
        <v>12</v>
      </c>
      <c r="D12" s="16"/>
      <c r="E12" s="16" t="s">
        <v>12</v>
      </c>
      <c r="F12" s="16"/>
      <c r="G12" s="16" t="s">
        <v>12</v>
      </c>
      <c r="H12" s="16"/>
    </row>
    <row r="13" spans="1:14" ht="8.25" customHeight="1">
      <c r="A13" s="24" t="s">
        <v>7</v>
      </c>
      <c r="B13" s="25"/>
      <c r="C13" s="1">
        <v>311</v>
      </c>
      <c r="D13" s="1">
        <v>0</v>
      </c>
      <c r="E13" s="1">
        <v>311</v>
      </c>
      <c r="F13" s="1">
        <v>0</v>
      </c>
      <c r="G13" s="1">
        <v>311</v>
      </c>
      <c r="H13" s="1">
        <v>0</v>
      </c>
      <c r="N13" s="21"/>
    </row>
    <row r="14" spans="1:23" ht="8.25" customHeight="1">
      <c r="A14" s="27" t="s">
        <v>16</v>
      </c>
      <c r="B14" s="22"/>
      <c r="C14" s="2">
        <v>69</v>
      </c>
      <c r="D14" s="2">
        <v>0</v>
      </c>
      <c r="E14" s="2">
        <v>69</v>
      </c>
      <c r="F14" s="2">
        <v>0</v>
      </c>
      <c r="G14" s="2">
        <v>69</v>
      </c>
      <c r="H14" s="2">
        <v>0</v>
      </c>
      <c r="N14" s="21"/>
      <c r="W14" s="12" t="s">
        <v>0</v>
      </c>
    </row>
    <row r="15" spans="1:14" ht="8.25" customHeight="1">
      <c r="A15" s="24" t="s">
        <v>17</v>
      </c>
      <c r="B15" s="25"/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N15" s="21"/>
    </row>
    <row r="16" spans="1:14" ht="8.25" customHeight="1">
      <c r="A16" s="27" t="s">
        <v>58</v>
      </c>
      <c r="B16" s="2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N16" s="21"/>
    </row>
    <row r="17" spans="1:14" ht="8.25" customHeight="1">
      <c r="A17" s="24" t="s">
        <v>18</v>
      </c>
      <c r="B17" s="25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N17" s="21"/>
    </row>
    <row r="18" spans="1:14" ht="8.25" customHeight="1">
      <c r="A18" s="27" t="s">
        <v>19</v>
      </c>
      <c r="B18" s="22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N18" s="21"/>
    </row>
    <row r="19" spans="1:14" ht="8.25" customHeight="1">
      <c r="A19" s="24" t="s">
        <v>20</v>
      </c>
      <c r="B19" s="25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N19" s="21"/>
    </row>
    <row r="20" spans="1:14" ht="8.25" customHeight="1">
      <c r="A20" s="27" t="s">
        <v>21</v>
      </c>
      <c r="B20" s="22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N20" s="21"/>
    </row>
    <row r="21" spans="1:14" ht="8.25" customHeight="1">
      <c r="A21" s="24" t="s">
        <v>22</v>
      </c>
      <c r="B21" s="25"/>
      <c r="C21" s="1">
        <v>69</v>
      </c>
      <c r="D21" s="1">
        <v>0</v>
      </c>
      <c r="E21" s="1">
        <v>69</v>
      </c>
      <c r="F21" s="1">
        <v>0</v>
      </c>
      <c r="G21" s="1">
        <v>69</v>
      </c>
      <c r="H21" s="1">
        <v>0</v>
      </c>
      <c r="N21" s="21"/>
    </row>
    <row r="22" spans="1:14" ht="8.25" customHeight="1">
      <c r="A22" s="27" t="s">
        <v>23</v>
      </c>
      <c r="B22" s="22"/>
      <c r="C22" s="2">
        <v>69</v>
      </c>
      <c r="D22" s="2">
        <v>0</v>
      </c>
      <c r="E22" s="2">
        <v>69</v>
      </c>
      <c r="F22" s="2">
        <v>0</v>
      </c>
      <c r="G22" s="2">
        <v>69</v>
      </c>
      <c r="H22" s="2">
        <v>0</v>
      </c>
      <c r="N22" s="21"/>
    </row>
    <row r="23" spans="1:14" ht="8.25" customHeight="1">
      <c r="A23" s="24" t="s">
        <v>24</v>
      </c>
      <c r="B23" s="25"/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N23" s="21"/>
    </row>
    <row r="24" spans="1:14" ht="8.25" customHeight="1">
      <c r="A24" s="27" t="s">
        <v>65</v>
      </c>
      <c r="B24" s="22"/>
      <c r="C24" s="2">
        <v>242</v>
      </c>
      <c r="D24" s="2">
        <v>0</v>
      </c>
      <c r="E24" s="2">
        <v>242</v>
      </c>
      <c r="F24" s="2">
        <v>0</v>
      </c>
      <c r="G24" s="2">
        <v>242</v>
      </c>
      <c r="H24" s="2">
        <v>0</v>
      </c>
      <c r="N24" s="21"/>
    </row>
    <row r="25" spans="1:14" ht="8.25" customHeight="1">
      <c r="A25" s="24" t="s">
        <v>72</v>
      </c>
      <c r="B25" s="25"/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N25" s="21"/>
    </row>
    <row r="26" spans="1:14" ht="8.25" customHeight="1">
      <c r="A26" s="27" t="s">
        <v>61</v>
      </c>
      <c r="B26" s="2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N26" s="21"/>
    </row>
    <row r="27" spans="1:14" ht="8.25" customHeight="1">
      <c r="A27" s="24" t="s">
        <v>62</v>
      </c>
      <c r="B27" s="25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N27" s="21"/>
    </row>
    <row r="28" spans="1:14" ht="8.25" customHeight="1">
      <c r="A28" s="27" t="s">
        <v>63</v>
      </c>
      <c r="B28" s="2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N28" s="21"/>
    </row>
    <row r="29" spans="1:14" ht="8.25" customHeight="1">
      <c r="A29" s="24" t="s">
        <v>64</v>
      </c>
      <c r="B29" s="25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N29" s="21"/>
    </row>
    <row r="30" spans="1:14" ht="8.25" customHeight="1">
      <c r="A30" s="27" t="s">
        <v>69</v>
      </c>
      <c r="B30" s="2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N30" s="21"/>
    </row>
    <row r="31" spans="1:14" ht="8.25" customHeight="1">
      <c r="A31" s="24" t="s">
        <v>70</v>
      </c>
      <c r="B31" s="25"/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N31" s="21"/>
    </row>
    <row r="32" spans="1:14" ht="8.25" customHeight="1">
      <c r="A32" s="27" t="s">
        <v>66</v>
      </c>
      <c r="B32" s="22"/>
      <c r="C32" s="2">
        <v>242</v>
      </c>
      <c r="D32" s="2">
        <v>0</v>
      </c>
      <c r="E32" s="2">
        <v>242</v>
      </c>
      <c r="F32" s="2">
        <v>0</v>
      </c>
      <c r="G32" s="2">
        <v>242</v>
      </c>
      <c r="H32" s="2">
        <v>0</v>
      </c>
      <c r="N32" s="21"/>
    </row>
    <row r="33" spans="1:14" ht="8.25" customHeight="1">
      <c r="A33" s="24" t="s">
        <v>67</v>
      </c>
      <c r="B33" s="25"/>
      <c r="C33" s="1">
        <v>112</v>
      </c>
      <c r="D33" s="1">
        <v>0</v>
      </c>
      <c r="E33" s="1">
        <v>112</v>
      </c>
      <c r="F33" s="1">
        <v>0</v>
      </c>
      <c r="G33" s="1">
        <v>112</v>
      </c>
      <c r="H33" s="1">
        <v>0</v>
      </c>
      <c r="N33" s="21"/>
    </row>
    <row r="34" spans="1:14" ht="8.25" customHeight="1">
      <c r="A34" s="27" t="s">
        <v>68</v>
      </c>
      <c r="B34" s="22"/>
      <c r="C34" s="2">
        <v>112</v>
      </c>
      <c r="D34" s="2">
        <v>0</v>
      </c>
      <c r="E34" s="2">
        <v>112</v>
      </c>
      <c r="F34" s="2">
        <v>0</v>
      </c>
      <c r="G34" s="2">
        <v>112</v>
      </c>
      <c r="H34" s="2">
        <v>0</v>
      </c>
      <c r="N34" s="21"/>
    </row>
    <row r="35" spans="1:14" ht="8.25" customHeight="1">
      <c r="A35" s="24" t="s">
        <v>71</v>
      </c>
      <c r="B35" s="25"/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N35" s="21"/>
    </row>
    <row r="36" spans="1:14" ht="8.25" customHeight="1">
      <c r="A36" s="27" t="s">
        <v>74</v>
      </c>
      <c r="B36" s="22"/>
      <c r="C36" s="2">
        <v>130</v>
      </c>
      <c r="D36" s="2">
        <v>0</v>
      </c>
      <c r="E36" s="2">
        <v>130</v>
      </c>
      <c r="F36" s="2">
        <v>0</v>
      </c>
      <c r="G36" s="2">
        <v>130</v>
      </c>
      <c r="H36" s="2">
        <v>0</v>
      </c>
      <c r="N36" s="21"/>
    </row>
    <row r="37" spans="1:14" ht="8.25" customHeight="1">
      <c r="A37" s="24" t="s">
        <v>75</v>
      </c>
      <c r="B37" s="25"/>
      <c r="C37" s="1">
        <v>130</v>
      </c>
      <c r="D37" s="1">
        <v>0</v>
      </c>
      <c r="E37" s="1">
        <v>130</v>
      </c>
      <c r="F37" s="1">
        <v>0</v>
      </c>
      <c r="G37" s="1">
        <v>130</v>
      </c>
      <c r="H37" s="1">
        <v>0</v>
      </c>
      <c r="N37" s="21"/>
    </row>
    <row r="38" spans="1:14" ht="8.25" customHeight="1">
      <c r="A38" s="27" t="s">
        <v>76</v>
      </c>
      <c r="B38" s="22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N38" s="21"/>
    </row>
    <row r="39" spans="1:14" ht="7.5" customHeight="1">
      <c r="A39" s="29"/>
      <c r="B39" s="22"/>
      <c r="C39" s="2"/>
      <c r="D39" s="2"/>
      <c r="E39" s="2"/>
      <c r="F39" s="2"/>
      <c r="G39" s="2"/>
      <c r="H39" s="2"/>
      <c r="N39" s="21"/>
    </row>
    <row r="40" spans="1:14" ht="8.25" customHeight="1">
      <c r="A40" s="24" t="s">
        <v>25</v>
      </c>
      <c r="B40" s="25"/>
      <c r="C40" s="1">
        <v>189</v>
      </c>
      <c r="D40" s="1">
        <v>0</v>
      </c>
      <c r="E40" s="1">
        <v>189</v>
      </c>
      <c r="F40" s="1">
        <v>0</v>
      </c>
      <c r="G40" s="1">
        <v>189</v>
      </c>
      <c r="H40" s="1">
        <v>0</v>
      </c>
      <c r="N40" s="21"/>
    </row>
    <row r="41" spans="1:14" ht="8.25" customHeight="1">
      <c r="A41" s="27" t="s">
        <v>8</v>
      </c>
      <c r="B41" s="22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N41" s="21"/>
    </row>
    <row r="42" spans="1:14" ht="8.25" customHeight="1">
      <c r="A42" s="24" t="s">
        <v>9</v>
      </c>
      <c r="B42" s="25"/>
      <c r="C42" s="1">
        <v>189</v>
      </c>
      <c r="D42" s="1">
        <v>0</v>
      </c>
      <c r="E42" s="1">
        <v>189</v>
      </c>
      <c r="F42" s="1">
        <v>0</v>
      </c>
      <c r="G42" s="1">
        <v>189</v>
      </c>
      <c r="H42" s="1">
        <v>0</v>
      </c>
      <c r="N42" s="21"/>
    </row>
    <row r="43" spans="1:14" ht="8.25" customHeight="1">
      <c r="A43" s="27" t="s">
        <v>10</v>
      </c>
      <c r="B43" s="22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N43" s="21"/>
    </row>
    <row r="44" spans="1:14" ht="8.25" customHeight="1">
      <c r="A44" s="24" t="s">
        <v>11</v>
      </c>
      <c r="B44" s="25"/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N44" s="21"/>
    </row>
    <row r="45" spans="1:14" ht="7.5" customHeight="1">
      <c r="A45" s="29"/>
      <c r="B45" s="22"/>
      <c r="C45" s="2"/>
      <c r="D45" s="2"/>
      <c r="E45" s="2"/>
      <c r="F45" s="2"/>
      <c r="G45" s="2"/>
      <c r="H45" s="2"/>
      <c r="N45" s="21"/>
    </row>
    <row r="46" spans="1:14" ht="8.25" customHeight="1">
      <c r="A46" s="24" t="s">
        <v>55</v>
      </c>
      <c r="B46" s="25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N46" s="21"/>
    </row>
    <row r="47" spans="1:14" ht="8.25" customHeight="1">
      <c r="A47" s="27" t="s">
        <v>26</v>
      </c>
      <c r="B47" s="22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N47" s="21"/>
    </row>
    <row r="48" spans="1:14" ht="8.25" customHeight="1">
      <c r="A48" s="24" t="s">
        <v>27</v>
      </c>
      <c r="B48" s="25"/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N48" s="21"/>
    </row>
    <row r="49" spans="1:14" ht="8.25" customHeight="1">
      <c r="A49" s="27" t="s">
        <v>77</v>
      </c>
      <c r="B49" s="22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N49" s="21"/>
    </row>
    <row r="50" spans="1:14" ht="4.5" customHeight="1">
      <c r="A50" s="17"/>
      <c r="B50" s="8"/>
      <c r="C50" s="30"/>
      <c r="D50" s="30"/>
      <c r="E50" s="30"/>
      <c r="F50" s="30"/>
      <c r="G50" s="30"/>
      <c r="H50" s="30"/>
      <c r="N50" s="21"/>
    </row>
    <row r="51" spans="1:14" ht="4.5" customHeight="1">
      <c r="A51" s="17"/>
      <c r="B51" s="8"/>
      <c r="C51" s="22"/>
      <c r="D51" s="22"/>
      <c r="E51" s="22"/>
      <c r="F51" s="22"/>
      <c r="G51" s="22"/>
      <c r="H51" s="22"/>
      <c r="N51" s="21"/>
    </row>
    <row r="52" spans="1:14" ht="7.5" customHeight="1">
      <c r="A52" s="31" t="s">
        <v>12</v>
      </c>
      <c r="B52" s="16"/>
      <c r="C52" s="32"/>
      <c r="D52" s="32"/>
      <c r="E52" s="32"/>
      <c r="F52" s="32"/>
      <c r="G52" s="32"/>
      <c r="H52" s="22"/>
      <c r="N52" s="21"/>
    </row>
    <row r="53" spans="1:37" s="35" customFormat="1" ht="7.5" customHeight="1">
      <c r="A53" s="17" t="s">
        <v>5</v>
      </c>
      <c r="B53" s="33"/>
      <c r="C53" s="29"/>
      <c r="D53" s="29"/>
      <c r="E53" s="34">
        <f>C4</f>
        <v>2022</v>
      </c>
      <c r="F53" s="34">
        <f>E53+1</f>
        <v>2023</v>
      </c>
      <c r="G53" s="34">
        <f>F53+1</f>
        <v>2024</v>
      </c>
      <c r="H53" s="22"/>
      <c r="N53" s="36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14" ht="7.5" customHeight="1">
      <c r="A54" s="16" t="s">
        <v>12</v>
      </c>
      <c r="B54" s="16"/>
      <c r="C54" s="16"/>
      <c r="D54" s="16"/>
      <c r="E54" s="16" t="s">
        <v>12</v>
      </c>
      <c r="F54" s="16" t="s">
        <v>12</v>
      </c>
      <c r="G54" s="16" t="s">
        <v>12</v>
      </c>
      <c r="H54" s="22"/>
      <c r="N54" s="21"/>
    </row>
    <row r="55" spans="1:14" ht="7.5" customHeight="1">
      <c r="A55" s="17"/>
      <c r="B55" s="8"/>
      <c r="C55" s="22"/>
      <c r="D55" s="64" t="s">
        <v>79</v>
      </c>
      <c r="E55" s="64"/>
      <c r="F55" s="64"/>
      <c r="G55" s="64"/>
      <c r="H55" s="22"/>
      <c r="N55" s="21"/>
    </row>
    <row r="56" spans="1:14" ht="6" customHeight="1">
      <c r="A56" s="16" t="s">
        <v>12</v>
      </c>
      <c r="B56" s="16"/>
      <c r="C56" s="32"/>
      <c r="D56" s="32"/>
      <c r="E56" s="16" t="s">
        <v>12</v>
      </c>
      <c r="F56" s="16" t="s">
        <v>12</v>
      </c>
      <c r="G56" s="16" t="s">
        <v>12</v>
      </c>
      <c r="H56" s="22"/>
      <c r="N56" s="21"/>
    </row>
    <row r="57" spans="1:14" ht="8.25" customHeight="1">
      <c r="A57" s="24" t="s">
        <v>13</v>
      </c>
      <c r="B57" s="25"/>
      <c r="C57" s="25"/>
      <c r="D57" s="25"/>
      <c r="E57" s="1">
        <v>1518</v>
      </c>
      <c r="F57" s="1">
        <v>1620</v>
      </c>
      <c r="G57" s="1">
        <v>1634</v>
      </c>
      <c r="H57" s="28"/>
      <c r="N57" s="21"/>
    </row>
    <row r="58" spans="1:14" ht="8.25" customHeight="1">
      <c r="A58" s="27" t="s">
        <v>28</v>
      </c>
      <c r="B58" s="22"/>
      <c r="C58" s="22"/>
      <c r="D58" s="22"/>
      <c r="E58" s="2">
        <v>256</v>
      </c>
      <c r="F58" s="2">
        <v>343</v>
      </c>
      <c r="G58" s="2">
        <v>343</v>
      </c>
      <c r="H58" s="28"/>
      <c r="N58" s="21"/>
    </row>
    <row r="59" spans="1:14" ht="8.25" customHeight="1">
      <c r="A59" s="24" t="s">
        <v>29</v>
      </c>
      <c r="B59" s="25"/>
      <c r="C59" s="25"/>
      <c r="D59" s="25"/>
      <c r="E59" s="1">
        <v>0</v>
      </c>
      <c r="F59" s="1">
        <v>0</v>
      </c>
      <c r="G59" s="1">
        <v>0</v>
      </c>
      <c r="H59" s="28"/>
      <c r="N59" s="21"/>
    </row>
    <row r="60" spans="1:14" ht="8.25" customHeight="1">
      <c r="A60" s="27" t="s">
        <v>30</v>
      </c>
      <c r="B60" s="22"/>
      <c r="C60" s="22"/>
      <c r="D60" s="22"/>
      <c r="E60" s="2">
        <v>256</v>
      </c>
      <c r="F60" s="2">
        <v>343</v>
      </c>
      <c r="G60" s="2">
        <v>343</v>
      </c>
      <c r="H60" s="28"/>
      <c r="N60" s="21"/>
    </row>
    <row r="61" spans="1:14" ht="8.25" customHeight="1">
      <c r="A61" s="24" t="s">
        <v>31</v>
      </c>
      <c r="B61" s="25"/>
      <c r="C61" s="25"/>
      <c r="D61" s="25"/>
      <c r="E61" s="1">
        <v>31</v>
      </c>
      <c r="F61" s="1">
        <v>31</v>
      </c>
      <c r="G61" s="1">
        <v>31</v>
      </c>
      <c r="H61" s="28"/>
      <c r="N61" s="21"/>
    </row>
    <row r="62" spans="1:14" ht="8.25" customHeight="1">
      <c r="A62" s="27" t="s">
        <v>32</v>
      </c>
      <c r="B62" s="22"/>
      <c r="C62" s="22"/>
      <c r="D62" s="22"/>
      <c r="E62" s="2">
        <v>0</v>
      </c>
      <c r="F62" s="2">
        <v>0</v>
      </c>
      <c r="G62" s="2">
        <v>0</v>
      </c>
      <c r="H62" s="28"/>
      <c r="N62" s="21"/>
    </row>
    <row r="63" spans="1:14" ht="8.25" customHeight="1">
      <c r="A63" s="24" t="s">
        <v>33</v>
      </c>
      <c r="B63" s="25"/>
      <c r="C63" s="25"/>
      <c r="D63" s="25"/>
      <c r="E63" s="1">
        <v>31</v>
      </c>
      <c r="F63" s="1">
        <v>31</v>
      </c>
      <c r="G63" s="1">
        <v>31</v>
      </c>
      <c r="H63" s="28"/>
      <c r="N63" s="21"/>
    </row>
    <row r="64" spans="1:14" ht="8.25" customHeight="1">
      <c r="A64" s="27" t="s">
        <v>34</v>
      </c>
      <c r="B64" s="22"/>
      <c r="C64" s="22"/>
      <c r="D64" s="22"/>
      <c r="E64" s="2">
        <v>225</v>
      </c>
      <c r="F64" s="2">
        <v>312</v>
      </c>
      <c r="G64" s="2">
        <v>312</v>
      </c>
      <c r="H64" s="28"/>
      <c r="N64" s="21"/>
    </row>
    <row r="65" spans="1:14" ht="8.25" customHeight="1">
      <c r="A65" s="24" t="s">
        <v>35</v>
      </c>
      <c r="B65" s="25"/>
      <c r="C65" s="25"/>
      <c r="D65" s="25"/>
      <c r="E65" s="1">
        <v>0</v>
      </c>
      <c r="F65" s="1">
        <v>0</v>
      </c>
      <c r="G65" s="1">
        <v>0</v>
      </c>
      <c r="H65" s="28"/>
      <c r="N65" s="21"/>
    </row>
    <row r="66" spans="1:14" ht="8.25" customHeight="1">
      <c r="A66" s="27" t="s">
        <v>59</v>
      </c>
      <c r="B66" s="22"/>
      <c r="C66" s="22"/>
      <c r="D66" s="22"/>
      <c r="E66" s="2">
        <v>225</v>
      </c>
      <c r="F66" s="2">
        <v>312</v>
      </c>
      <c r="G66" s="2">
        <v>312</v>
      </c>
      <c r="H66" s="28"/>
      <c r="N66" s="21"/>
    </row>
    <row r="67" spans="1:14" ht="8.25" customHeight="1">
      <c r="A67" s="24" t="s">
        <v>36</v>
      </c>
      <c r="B67" s="25"/>
      <c r="C67" s="25"/>
      <c r="D67" s="25"/>
      <c r="E67" s="1">
        <v>1262</v>
      </c>
      <c r="F67" s="1">
        <v>1277</v>
      </c>
      <c r="G67" s="1">
        <v>1291</v>
      </c>
      <c r="H67" s="28"/>
      <c r="N67" s="21"/>
    </row>
    <row r="68" spans="1:14" ht="8.25" customHeight="1">
      <c r="A68" s="27" t="s">
        <v>37</v>
      </c>
      <c r="B68" s="22"/>
      <c r="C68" s="22"/>
      <c r="D68" s="22"/>
      <c r="E68" s="2">
        <v>258</v>
      </c>
      <c r="F68" s="2">
        <v>258</v>
      </c>
      <c r="G68" s="2">
        <v>258</v>
      </c>
      <c r="H68" s="28"/>
      <c r="N68" s="21"/>
    </row>
    <row r="69" spans="1:14" ht="8.25" customHeight="1">
      <c r="A69" s="24" t="s">
        <v>56</v>
      </c>
      <c r="B69" s="25"/>
      <c r="C69" s="25"/>
      <c r="D69" s="25"/>
      <c r="E69" s="1">
        <v>892</v>
      </c>
      <c r="F69" s="1">
        <v>907</v>
      </c>
      <c r="G69" s="1">
        <v>921</v>
      </c>
      <c r="H69" s="28"/>
      <c r="N69" s="21"/>
    </row>
    <row r="70" spans="1:14" ht="8.25" customHeight="1">
      <c r="A70" s="27" t="s">
        <v>38</v>
      </c>
      <c r="B70" s="22"/>
      <c r="C70" s="22"/>
      <c r="D70" s="22"/>
      <c r="E70" s="2">
        <v>341</v>
      </c>
      <c r="F70" s="2">
        <v>394</v>
      </c>
      <c r="G70" s="2">
        <v>370</v>
      </c>
      <c r="H70" s="28"/>
      <c r="N70" s="21"/>
    </row>
    <row r="71" spans="1:14" ht="8.25" customHeight="1">
      <c r="A71" s="24" t="s">
        <v>39</v>
      </c>
      <c r="B71" s="25"/>
      <c r="C71" s="25"/>
      <c r="D71" s="25"/>
      <c r="E71" s="1">
        <v>33</v>
      </c>
      <c r="F71" s="1">
        <v>85</v>
      </c>
      <c r="G71" s="1">
        <v>57</v>
      </c>
      <c r="H71" s="28"/>
      <c r="N71" s="21"/>
    </row>
    <row r="72" spans="1:14" ht="8.25" customHeight="1">
      <c r="A72" s="27" t="s">
        <v>40</v>
      </c>
      <c r="B72" s="22"/>
      <c r="C72" s="22"/>
      <c r="D72" s="22"/>
      <c r="E72" s="2">
        <v>33</v>
      </c>
      <c r="F72" s="2">
        <v>85</v>
      </c>
      <c r="G72" s="2">
        <v>57</v>
      </c>
      <c r="H72" s="28"/>
      <c r="N72" s="21"/>
    </row>
    <row r="73" spans="1:14" ht="8.25" customHeight="1">
      <c r="A73" s="24" t="s">
        <v>41</v>
      </c>
      <c r="B73" s="25"/>
      <c r="C73" s="25"/>
      <c r="D73" s="25"/>
      <c r="E73" s="1">
        <v>0</v>
      </c>
      <c r="F73" s="1">
        <v>0</v>
      </c>
      <c r="G73" s="1">
        <v>0</v>
      </c>
      <c r="H73" s="28"/>
      <c r="N73" s="21"/>
    </row>
    <row r="74" spans="1:14" ht="8.25" customHeight="1">
      <c r="A74" s="27" t="s">
        <v>42</v>
      </c>
      <c r="B74" s="22"/>
      <c r="C74" s="22"/>
      <c r="D74" s="22"/>
      <c r="E74" s="2">
        <v>308</v>
      </c>
      <c r="F74" s="2">
        <v>309</v>
      </c>
      <c r="G74" s="2">
        <v>313</v>
      </c>
      <c r="H74" s="28"/>
      <c r="N74" s="21"/>
    </row>
    <row r="75" spans="1:14" ht="8.25" customHeight="1">
      <c r="A75" s="24" t="s">
        <v>43</v>
      </c>
      <c r="B75" s="25"/>
      <c r="C75" s="25"/>
      <c r="D75" s="25"/>
      <c r="E75" s="1">
        <v>366</v>
      </c>
      <c r="F75" s="1">
        <v>326</v>
      </c>
      <c r="G75" s="1">
        <v>359</v>
      </c>
      <c r="H75" s="28"/>
      <c r="N75" s="21"/>
    </row>
    <row r="76" spans="1:14" ht="8.25" customHeight="1">
      <c r="A76" s="27" t="s">
        <v>44</v>
      </c>
      <c r="B76" s="22"/>
      <c r="C76" s="22"/>
      <c r="D76" s="22"/>
      <c r="E76" s="2">
        <v>172</v>
      </c>
      <c r="F76" s="2">
        <v>132</v>
      </c>
      <c r="G76" s="2">
        <v>165</v>
      </c>
      <c r="H76" s="28"/>
      <c r="N76" s="21"/>
    </row>
    <row r="77" spans="1:14" ht="8.25" customHeight="1">
      <c r="A77" s="24" t="s">
        <v>45</v>
      </c>
      <c r="B77" s="25"/>
      <c r="C77" s="25"/>
      <c r="D77" s="25"/>
      <c r="E77" s="1">
        <v>194</v>
      </c>
      <c r="F77" s="1">
        <v>194</v>
      </c>
      <c r="G77" s="1">
        <v>194</v>
      </c>
      <c r="H77" s="28"/>
      <c r="N77" s="21"/>
    </row>
    <row r="78" spans="1:14" ht="8.25" customHeight="1">
      <c r="A78" s="27" t="s">
        <v>48</v>
      </c>
      <c r="B78" s="22"/>
      <c r="C78" s="22"/>
      <c r="D78" s="22"/>
      <c r="E78" s="2">
        <v>62</v>
      </c>
      <c r="F78" s="2">
        <v>66</v>
      </c>
      <c r="G78" s="2">
        <v>71</v>
      </c>
      <c r="H78" s="28"/>
      <c r="N78" s="21"/>
    </row>
    <row r="79" spans="1:14" ht="8.25" customHeight="1">
      <c r="A79" s="24" t="s">
        <v>50</v>
      </c>
      <c r="B79" s="25"/>
      <c r="C79" s="25"/>
      <c r="D79" s="25"/>
      <c r="E79" s="1">
        <v>56</v>
      </c>
      <c r="F79" s="1">
        <v>60</v>
      </c>
      <c r="G79" s="1">
        <v>65</v>
      </c>
      <c r="H79" s="28"/>
      <c r="N79" s="21"/>
    </row>
    <row r="80" spans="1:14" ht="8.25" customHeight="1">
      <c r="A80" s="27" t="s">
        <v>51</v>
      </c>
      <c r="B80" s="22"/>
      <c r="C80" s="22"/>
      <c r="D80" s="22"/>
      <c r="E80" s="2">
        <v>6</v>
      </c>
      <c r="F80" s="2">
        <v>6</v>
      </c>
      <c r="G80" s="2">
        <v>6</v>
      </c>
      <c r="H80" s="28"/>
      <c r="N80" s="21"/>
    </row>
    <row r="81" spans="1:14" ht="8.25" customHeight="1">
      <c r="A81" s="24" t="s">
        <v>57</v>
      </c>
      <c r="B81" s="25"/>
      <c r="C81" s="25"/>
      <c r="D81" s="25"/>
      <c r="E81" s="1">
        <v>96</v>
      </c>
      <c r="F81" s="1">
        <v>96</v>
      </c>
      <c r="G81" s="1">
        <v>96</v>
      </c>
      <c r="H81" s="28"/>
      <c r="N81" s="21"/>
    </row>
    <row r="82" spans="1:14" ht="8.25" customHeight="1">
      <c r="A82" s="27" t="s">
        <v>80</v>
      </c>
      <c r="B82" s="22"/>
      <c r="C82" s="22"/>
      <c r="D82" s="22"/>
      <c r="E82" s="2">
        <v>83</v>
      </c>
      <c r="F82" s="2">
        <v>83</v>
      </c>
      <c r="G82" s="2">
        <v>83</v>
      </c>
      <c r="H82" s="28"/>
      <c r="N82" s="21"/>
    </row>
    <row r="83" spans="1:14" ht="8.25" customHeight="1">
      <c r="A83" s="24" t="s">
        <v>60</v>
      </c>
      <c r="B83" s="25"/>
      <c r="C83" s="25"/>
      <c r="D83" s="25"/>
      <c r="E83" s="1">
        <v>55</v>
      </c>
      <c r="F83" s="1">
        <v>55</v>
      </c>
      <c r="G83" s="1">
        <v>55</v>
      </c>
      <c r="H83" s="28"/>
      <c r="N83" s="21"/>
    </row>
    <row r="84" spans="1:14" ht="8.25" customHeight="1">
      <c r="A84" s="27" t="s">
        <v>81</v>
      </c>
      <c r="B84" s="22"/>
      <c r="C84" s="22"/>
      <c r="D84" s="22"/>
      <c r="E84" s="2">
        <v>28</v>
      </c>
      <c r="F84" s="2">
        <v>28</v>
      </c>
      <c r="G84" s="2">
        <v>28</v>
      </c>
      <c r="H84" s="28"/>
      <c r="N84" s="21"/>
    </row>
    <row r="85" spans="1:14" ht="8.25" customHeight="1">
      <c r="A85" s="24" t="s">
        <v>82</v>
      </c>
      <c r="B85" s="25"/>
      <c r="C85" s="25"/>
      <c r="D85" s="25"/>
      <c r="E85" s="1">
        <v>13</v>
      </c>
      <c r="F85" s="1">
        <v>13</v>
      </c>
      <c r="G85" s="1">
        <v>13</v>
      </c>
      <c r="H85" s="28"/>
      <c r="N85" s="21"/>
    </row>
    <row r="86" spans="1:14" ht="8.25" customHeight="1">
      <c r="A86" s="27" t="s">
        <v>49</v>
      </c>
      <c r="B86" s="22"/>
      <c r="C86" s="22"/>
      <c r="D86" s="22"/>
      <c r="E86" s="2">
        <v>27</v>
      </c>
      <c r="F86" s="2">
        <v>25</v>
      </c>
      <c r="G86" s="2">
        <v>25</v>
      </c>
      <c r="H86" s="28"/>
      <c r="N86" s="21"/>
    </row>
    <row r="87" spans="1:14" ht="8.25" customHeight="1">
      <c r="A87" s="24" t="s">
        <v>52</v>
      </c>
      <c r="B87" s="25"/>
      <c r="C87" s="25"/>
      <c r="D87" s="25"/>
      <c r="E87" s="1">
        <v>25</v>
      </c>
      <c r="F87" s="1">
        <v>23</v>
      </c>
      <c r="G87" s="1">
        <v>23</v>
      </c>
      <c r="H87" s="28"/>
      <c r="N87" s="21"/>
    </row>
    <row r="88" spans="1:14" ht="8.25" customHeight="1">
      <c r="A88" s="27" t="s">
        <v>53</v>
      </c>
      <c r="B88" s="22"/>
      <c r="C88" s="22"/>
      <c r="D88" s="22"/>
      <c r="E88" s="2">
        <v>2</v>
      </c>
      <c r="F88" s="2">
        <v>2</v>
      </c>
      <c r="G88" s="2">
        <v>2</v>
      </c>
      <c r="H88" s="28"/>
      <c r="N88" s="21"/>
    </row>
    <row r="89" spans="1:14" ht="8.25" customHeight="1">
      <c r="A89" s="24" t="s">
        <v>46</v>
      </c>
      <c r="B89" s="25"/>
      <c r="C89" s="25"/>
      <c r="D89" s="25"/>
      <c r="E89" s="1">
        <v>112</v>
      </c>
      <c r="F89" s="1">
        <v>112</v>
      </c>
      <c r="G89" s="1">
        <v>112</v>
      </c>
      <c r="H89" s="28"/>
      <c r="N89" s="21"/>
    </row>
    <row r="90" spans="1:14" ht="8.25" customHeight="1">
      <c r="A90" s="27" t="s">
        <v>54</v>
      </c>
      <c r="B90" s="22"/>
      <c r="C90" s="22"/>
      <c r="D90" s="22"/>
      <c r="E90" s="2">
        <v>19</v>
      </c>
      <c r="F90" s="2">
        <v>19</v>
      </c>
      <c r="G90" s="2">
        <v>19</v>
      </c>
      <c r="H90" s="28"/>
      <c r="N90" s="21"/>
    </row>
    <row r="91" spans="1:14" ht="8.25" customHeight="1">
      <c r="A91" s="24" t="s">
        <v>47</v>
      </c>
      <c r="B91" s="25"/>
      <c r="C91" s="25"/>
      <c r="D91" s="25"/>
      <c r="E91" s="1">
        <v>93</v>
      </c>
      <c r="F91" s="1">
        <v>93</v>
      </c>
      <c r="G91" s="1">
        <v>93</v>
      </c>
      <c r="H91" s="28"/>
      <c r="N91" s="21"/>
    </row>
    <row r="92" spans="1:8" ht="7.5" customHeight="1">
      <c r="A92" s="16" t="s">
        <v>12</v>
      </c>
      <c r="B92" s="16"/>
      <c r="C92" s="32"/>
      <c r="D92" s="32"/>
      <c r="E92" s="16" t="s">
        <v>12</v>
      </c>
      <c r="F92" s="16" t="s">
        <v>12</v>
      </c>
      <c r="G92" s="16" t="s">
        <v>12</v>
      </c>
      <c r="H92" s="22"/>
    </row>
    <row r="93" spans="1:8" ht="8.25" customHeight="1">
      <c r="A93" s="24" t="s">
        <v>15</v>
      </c>
      <c r="B93" s="25"/>
      <c r="C93" s="25"/>
      <c r="D93" s="25"/>
      <c r="E93" s="26" t="s">
        <v>85</v>
      </c>
      <c r="F93" s="26" t="s">
        <v>85</v>
      </c>
      <c r="G93" s="26" t="s">
        <v>85</v>
      </c>
      <c r="H93" s="22"/>
    </row>
    <row r="94" spans="1:8" ht="7.5" customHeight="1">
      <c r="A94" s="31" t="s">
        <v>12</v>
      </c>
      <c r="B94" s="16"/>
      <c r="C94" s="32"/>
      <c r="D94" s="32"/>
      <c r="E94" s="32"/>
      <c r="F94" s="32"/>
      <c r="G94" s="32"/>
      <c r="H94" s="22"/>
    </row>
  </sheetData>
  <sheetProtection sheet="1" objects="1" scenarios="1"/>
  <mergeCells count="7">
    <mergeCell ref="D55:G55"/>
    <mergeCell ref="B1:G1"/>
    <mergeCell ref="A2:B2"/>
    <mergeCell ref="C4:D4"/>
    <mergeCell ref="E4:F4"/>
    <mergeCell ref="G4:H4"/>
    <mergeCell ref="C11:H11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Arkhipova, Iana (FOA)</dc:creator>
  <cp:keywords/>
  <dc:description/>
  <cp:lastModifiedBy>Iana</cp:lastModifiedBy>
  <cp:lastPrinted>2021-09-07T09:43:24Z</cp:lastPrinted>
  <dcterms:created xsi:type="dcterms:W3CDTF">2000-12-09T13:40:50Z</dcterms:created>
  <dcterms:modified xsi:type="dcterms:W3CDTF">2023-08-16T10:56:03Z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DD/NFM category">
    <vt:lpwstr/>
  </property>
  <property fmtid="{D5CDD505-2E9C-101B-9397-08002B2CF9AE}" pid="3" name="TaxKeywordTaxHTField">
    <vt:lpwstr/>
  </property>
  <property fmtid="{D5CDD505-2E9C-101B-9397-08002B2CF9AE}" pid="4" name="TaxCatchAll">
    <vt:lpwstr/>
  </property>
  <property fmtid="{D5CDD505-2E9C-101B-9397-08002B2CF9AE}" pid="5" name="TaxKeyword">
    <vt:lpwstr/>
  </property>
  <property fmtid="{D5CDD505-2E9C-101B-9397-08002B2CF9AE}" pid="6" name="lcf76f155ced4ddcb4097134ff3c332f">
    <vt:lpwstr/>
  </property>
  <property fmtid="{D5CDD505-2E9C-101B-9397-08002B2CF9AE}" pid="7" name="MediaServiceImageTags">
    <vt:lpwstr/>
  </property>
</Properties>
</file>