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Objects="placeholders" codeName="ThisWorkbook" hidePivotFieldList="1"/>
  <mc:AlternateContent xmlns:mc="http://schemas.openxmlformats.org/markup-compatibility/2006">
    <mc:Choice Requires="x15">
      <x15ac:absPath xmlns:x15ac="http://schemas.microsoft.com/office/spreadsheetml/2010/11/ac" url="https://unfao.sharepoint.com/sites/NFO-Forest-Product-Statistics/Shared Documents/!IWG_Forest_Sector_Stats/39th IWG meeting (2026)/JFSQ2025_MasterFiles/FAO/"/>
    </mc:Choice>
  </mc:AlternateContent>
  <xr:revisionPtr revIDLastSave="0" documentId="14_{E6D4B10E-F989-42DF-993A-CC2991E7A942}" xr6:coauthVersionLast="47" xr6:coauthVersionMax="47" xr10:uidLastSave="{00000000-0000-0000-0000-000000000000}"/>
  <bookViews>
    <workbookView xWindow="28680" yWindow="-120" windowWidth="29040" windowHeight="15720" tabRatio="861" xr2:uid="{00000000-000D-0000-FFFF-FFFF00000000}"/>
  </bookViews>
  <sheets>
    <sheet name="COUVERTURE  " sheetId="97" r:id="rId1"/>
    <sheet name="INSTRUCTIONS" sheetId="100" r:id="rId2"/>
    <sheet name="DÉFINITIONS" sheetId="98" r:id="rId3"/>
    <sheet name="QC1|Prod. primaires|Production" sheetId="1" r:id="rId4"/>
    <sheet name="QC2 |Prod. primaires |Commerce" sheetId="2" r:id="rId5"/>
    <sheet name="QC3 |Prod. secondaires|Commerce" sheetId="23" r:id="rId6"/>
    <sheet name="MÉTADONNÉES" sheetId="101" r:id="rId7"/>
    <sheet name="SUGGESTIONS" sheetId="102" r:id="rId8"/>
    <sheet name="Annexe 1 | QC1-Renvois" sheetId="85" r:id="rId9"/>
    <sheet name="Annexe 2 | QC2-Renvois" sheetId="89" r:id="rId10"/>
    <sheet name="Annexe 3 | JQ3-Corres." sheetId="90" r:id="rId11"/>
    <sheet name="Annexe 4 |QC2-QC3-Renvois" sheetId="88" r:id="rId12"/>
    <sheet name="Annexe5 | Territoires tropicaux" sheetId="103" r:id="rId13"/>
  </sheets>
  <definedNames>
    <definedName name="\C" localSheetId="10">#REF!</definedName>
    <definedName name="\C" localSheetId="2">#REF!</definedName>
    <definedName name="\C" localSheetId="1">#REF!</definedName>
    <definedName name="\C" localSheetId="6">#REF!</definedName>
    <definedName name="\C" localSheetId="7">#REF!</definedName>
    <definedName name="\C">#REF!</definedName>
    <definedName name="\P" localSheetId="10">#REF!</definedName>
    <definedName name="\P" localSheetId="2">#REF!</definedName>
    <definedName name="\P" localSheetId="1">#REF!</definedName>
    <definedName name="\P" localSheetId="6">#REF!</definedName>
    <definedName name="\P" localSheetId="7">#REF!</definedName>
    <definedName name="\P">#REF!</definedName>
    <definedName name="_xlnm._FilterDatabase" localSheetId="11" hidden="1">'Annexe 4 |QC2-QC3-Renvois'!$A$1:$D$1622</definedName>
    <definedName name="countryName" localSheetId="10">#REF!</definedName>
    <definedName name="countryName" localSheetId="0">#REF!</definedName>
    <definedName name="countryName" localSheetId="2">#REF!</definedName>
    <definedName name="countryName" localSheetId="1">#REF!</definedName>
    <definedName name="countryName" localSheetId="6">#REF!</definedName>
    <definedName name="countryName" localSheetId="7">#REF!</definedName>
    <definedName name="countryName">#REF!</definedName>
    <definedName name="countryName1" localSheetId="6">#REF!</definedName>
    <definedName name="countryName1" localSheetId="7">#REF!</definedName>
    <definedName name="countryName1">#REF!</definedName>
    <definedName name="exportTable" localSheetId="10">#REF!</definedName>
    <definedName name="exportTable" localSheetId="0">#REF!</definedName>
    <definedName name="exportTable" localSheetId="2">#REF!</definedName>
    <definedName name="exportTable" localSheetId="1">#REF!</definedName>
    <definedName name="exportTable" localSheetId="6">#REF!</definedName>
    <definedName name="exportTable" localSheetId="7">#REF!</definedName>
    <definedName name="exportTable">#REF!</definedName>
    <definedName name="exportValueTable" localSheetId="10">#REF!</definedName>
    <definedName name="exportValueTable" localSheetId="0">#REF!</definedName>
    <definedName name="exportValueTable" localSheetId="2">#REF!</definedName>
    <definedName name="exportValueTable" localSheetId="1">#REF!</definedName>
    <definedName name="exportValueTable" localSheetId="6">#REF!</definedName>
    <definedName name="exportValueTable" localSheetId="7">#REF!</definedName>
    <definedName name="exportValueTable">#REF!</definedName>
    <definedName name="importTable" localSheetId="10">#REF!</definedName>
    <definedName name="importTable" localSheetId="0">#REF!</definedName>
    <definedName name="importTable" localSheetId="2">#REF!</definedName>
    <definedName name="importTable" localSheetId="1">#REF!</definedName>
    <definedName name="importTable" localSheetId="6">#REF!</definedName>
    <definedName name="importTable" localSheetId="7">#REF!</definedName>
    <definedName name="importTable">#REF!</definedName>
    <definedName name="importValueTable" localSheetId="10">#REF!</definedName>
    <definedName name="importValueTable" localSheetId="0">#REF!</definedName>
    <definedName name="importValueTable" localSheetId="2">#REF!</definedName>
    <definedName name="importValueTable" localSheetId="1">#REF!</definedName>
    <definedName name="importValueTable" localSheetId="6">#REF!</definedName>
    <definedName name="importValueTable" localSheetId="7">#REF!</definedName>
    <definedName name="importValueTable">#REF!</definedName>
    <definedName name="inuseTable" localSheetId="10">#REF!</definedName>
    <definedName name="inuseTable" localSheetId="0">#REF!</definedName>
    <definedName name="inuseTable" localSheetId="2">#REF!</definedName>
    <definedName name="inuseTable" localSheetId="1">#REF!</definedName>
    <definedName name="inuseTable" localSheetId="6">#REF!</definedName>
    <definedName name="inuseTable" localSheetId="7">#REF!</definedName>
    <definedName name="inuseTable">#REF!</definedName>
    <definedName name="_xlnm.Print_Area" localSheetId="8">'Annexe 1 | QC1-Renvois'!$A$1:$C$96</definedName>
    <definedName name="_xlnm.Print_Area" localSheetId="9">'Annexe 2 | QC2-Renvois'!$A$2:$F$88</definedName>
    <definedName name="_xlnm.Print_Area" localSheetId="0">'COUVERTURE  '!$B$2:$D$18</definedName>
    <definedName name="_xlnm.Print_Area" localSheetId="2">DÉFINITIONS!$B$2:$D$4</definedName>
    <definedName name="_xlnm.Print_Area" localSheetId="1">INSTRUCTIONS!$B$2:$D$17</definedName>
    <definedName name="_xlnm.Print_Area" localSheetId="3">'QC1|Prod. primaires|Production'!$A$1:$K$90</definedName>
    <definedName name="_xlnm.Print_Area" localSheetId="4">'QC2 |Prod. primaires |Commerce'!$A$2:$AC$73</definedName>
    <definedName name="_xlnm.Print_Area" localSheetId="5">'QC3 |Prod. secondaires|Commerce'!$A$2:$K$35</definedName>
    <definedName name="PRINT_AREA_MI" localSheetId="10">#REF!</definedName>
    <definedName name="PRINT_AREA_MI" localSheetId="2">#REF!</definedName>
    <definedName name="PRINT_AREA_MI" localSheetId="1">#REF!</definedName>
    <definedName name="PRINT_AREA_MI" localSheetId="6">#REF!</definedName>
    <definedName name="PRINT_AREA_MI" localSheetId="7">#REF!</definedName>
    <definedName name="PRINT_AREA_MI">#REF!</definedName>
    <definedName name="_xlnm.Print_Titles" localSheetId="8">'Annexe 1 | QC1-Renvois'!$1:$13</definedName>
    <definedName name="_xlnm.Print_Titles" localSheetId="3">'QC1|Prod. primaires|Production'!$1:$11</definedName>
    <definedName name="refYear1" localSheetId="10">#REF!</definedName>
    <definedName name="refYear1" localSheetId="0">#REF!</definedName>
    <definedName name="refYear1" localSheetId="2">#REF!</definedName>
    <definedName name="refYear1" localSheetId="1">#REF!</definedName>
    <definedName name="refYear1" localSheetId="6">#REF!</definedName>
    <definedName name="refYear1" localSheetId="7">#REF!</definedName>
    <definedName name="refYear1">#REF!</definedName>
    <definedName name="refYear2" localSheetId="10">#REF!</definedName>
    <definedName name="refYear2" localSheetId="0">#REF!</definedName>
    <definedName name="refYear2" localSheetId="2">#REF!</definedName>
    <definedName name="refYear2" localSheetId="1">#REF!</definedName>
    <definedName name="refYear2" localSheetId="6">#REF!</definedName>
    <definedName name="refYear2" localSheetId="7">#REF!</definedName>
    <definedName name="refYear2">#REF!</definedName>
    <definedName name="returnDate" localSheetId="10">#REF!</definedName>
    <definedName name="returnDate" localSheetId="0">#REF!</definedName>
    <definedName name="returnDate" localSheetId="2">#REF!</definedName>
    <definedName name="returnDate" localSheetId="1">#REF!</definedName>
    <definedName name="returnDate" localSheetId="6">#REF!</definedName>
    <definedName name="returnDate" localSheetId="7">#REF!</definedName>
    <definedName name="returnDate">#REF!</definedName>
    <definedName name="table" localSheetId="10">#REF!</definedName>
    <definedName name="table" localSheetId="0">#REF!</definedName>
    <definedName name="table" localSheetId="2">#REF!</definedName>
    <definedName name="table" localSheetId="1">#REF!</definedName>
    <definedName name="table" localSheetId="6">#REF!</definedName>
    <definedName name="table" localSheetId="7">#REF!</definedName>
    <definedName name="table">#REF!</definedName>
    <definedName name="tableHeader" localSheetId="10">#REF!</definedName>
    <definedName name="tableHeader" localSheetId="0">#REF!</definedName>
    <definedName name="tableHeader" localSheetId="2">#REF!</definedName>
    <definedName name="tableHeader" localSheetId="1">#REF!</definedName>
    <definedName name="tableHeader" localSheetId="6">#REF!</definedName>
    <definedName name="tableHeader" localSheetId="7">#REF!</definedName>
    <definedName name="tableHeader">#REF!</definedName>
    <definedName name="year" localSheetId="10">#REF!</definedName>
    <definedName name="year" localSheetId="0">#REF!</definedName>
    <definedName name="year" localSheetId="2">#REF!</definedName>
    <definedName name="year" localSheetId="1">#REF!</definedName>
    <definedName name="year" localSheetId="6">#REF!</definedName>
    <definedName name="year" localSheetId="7">#REF!</definedName>
    <definedName name="year">#REF!</definedName>
    <definedName name="Z_E59B5840_EF58_11D3_B672_B1E0953C1B26_.wvu.PrintArea" localSheetId="3" hidden="1">'QC1|Prod. primaires|Production'!$A$1:$E$90</definedName>
    <definedName name="Z_E59B5840_EF58_11D3_B672_B1E0953C1B26_.wvu.PrintArea" localSheetId="4" hidden="1">'QC2 |Prod. primaires |Commerce'!$A$2:$K$74</definedName>
    <definedName name="Z_E59B5840_EF58_11D3_B672_B1E0953C1B26_.wvu.PrintTitles" localSheetId="3" hidden="1">'QC1|Prod. primaires|Production'!$1:$11</definedName>
    <definedName name="Z_E59B5840_EF58_11D3_B672_B1E0953C1B26_.wvu.Rows" localSheetId="3" hidden="1">'QC1|Prod. primaires|Production'!#REF!</definedName>
  </definedNames>
  <calcPr calcId="191029"/>
  <customWorkbookViews>
    <customWorkbookView name="ITTO - Personal View" guid="{E59B5840-EF58-11D3-B672-B1E0953C1B26}" mergeInterval="0" personalView="1" maximized="1" windowWidth="796" windowHeight="466" tabRatio="60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1" i="1" l="1"/>
  <c r="J81" i="1"/>
  <c r="K75" i="1"/>
  <c r="J75" i="1"/>
  <c r="K74" i="1"/>
  <c r="J74" i="1"/>
  <c r="K70" i="1"/>
  <c r="J70" i="1"/>
  <c r="K65" i="1"/>
  <c r="J65" i="1"/>
  <c r="K63" i="1"/>
  <c r="J63" i="1"/>
  <c r="K59" i="1"/>
  <c r="J59" i="1"/>
  <c r="K53" i="1"/>
  <c r="J53" i="1"/>
  <c r="K49" i="1"/>
  <c r="J49" i="1"/>
  <c r="K48" i="1"/>
  <c r="J48" i="1"/>
  <c r="K44" i="1"/>
  <c r="J44" i="1"/>
  <c r="K40" i="1"/>
  <c r="J40" i="1"/>
  <c r="K37" i="1"/>
  <c r="J37" i="1"/>
  <c r="K32" i="1"/>
  <c r="J32" i="1"/>
  <c r="K27" i="1"/>
  <c r="J27" i="1"/>
  <c r="K24" i="1"/>
  <c r="J24" i="1"/>
  <c r="K21" i="1"/>
  <c r="J21" i="1"/>
  <c r="K19" i="1"/>
  <c r="J19" i="1"/>
  <c r="K18" i="1"/>
  <c r="J18" i="1"/>
  <c r="K17" i="1"/>
  <c r="J17" i="1"/>
  <c r="K14" i="1"/>
  <c r="J14" i="1"/>
  <c r="K13" i="1"/>
  <c r="J13" i="1"/>
  <c r="W69" i="2"/>
  <c r="V69" i="2"/>
  <c r="U69" i="2"/>
  <c r="T69" i="2"/>
  <c r="S69" i="2"/>
  <c r="R69" i="2"/>
  <c r="Q69" i="2"/>
  <c r="P69" i="2"/>
  <c r="W63" i="2"/>
  <c r="V63" i="2"/>
  <c r="U63" i="2"/>
  <c r="T63" i="2"/>
  <c r="S63" i="2"/>
  <c r="R63" i="2"/>
  <c r="Q63" i="2"/>
  <c r="P63" i="2"/>
  <c r="W62" i="2"/>
  <c r="V62" i="2"/>
  <c r="U62" i="2"/>
  <c r="T62" i="2"/>
  <c r="S62" i="2"/>
  <c r="R62" i="2"/>
  <c r="Q62" i="2"/>
  <c r="P62" i="2"/>
  <c r="W58" i="2"/>
  <c r="V58" i="2"/>
  <c r="U58" i="2"/>
  <c r="T58" i="2"/>
  <c r="S58" i="2"/>
  <c r="R58" i="2"/>
  <c r="Q58" i="2"/>
  <c r="P58" i="2"/>
  <c r="W53" i="2"/>
  <c r="V53" i="2"/>
  <c r="U53" i="2"/>
  <c r="T53" i="2"/>
  <c r="S53" i="2"/>
  <c r="R53" i="2"/>
  <c r="Q53" i="2"/>
  <c r="P53" i="2"/>
  <c r="W51" i="2"/>
  <c r="V51" i="2"/>
  <c r="U51" i="2"/>
  <c r="T51" i="2"/>
  <c r="S51" i="2"/>
  <c r="R51" i="2"/>
  <c r="Q51" i="2"/>
  <c r="P51" i="2"/>
  <c r="W47" i="2"/>
  <c r="V47" i="2"/>
  <c r="U47" i="2"/>
  <c r="T47" i="2"/>
  <c r="S47" i="2"/>
  <c r="R47" i="2"/>
  <c r="Q47" i="2"/>
  <c r="P47" i="2"/>
  <c r="W41" i="2"/>
  <c r="V41" i="2"/>
  <c r="U41" i="2"/>
  <c r="T41" i="2"/>
  <c r="S41" i="2"/>
  <c r="R41" i="2"/>
  <c r="Q41" i="2"/>
  <c r="P41" i="2"/>
  <c r="W37" i="2"/>
  <c r="V37" i="2"/>
  <c r="U37" i="2"/>
  <c r="T37" i="2"/>
  <c r="S37" i="2"/>
  <c r="R37" i="2"/>
  <c r="Q37" i="2"/>
  <c r="P37" i="2"/>
  <c r="W36" i="2"/>
  <c r="V36" i="2"/>
  <c r="U36" i="2"/>
  <c r="T36" i="2"/>
  <c r="S36" i="2"/>
  <c r="R36" i="2"/>
  <c r="Q36" i="2"/>
  <c r="P36" i="2"/>
  <c r="W32" i="2"/>
  <c r="V32" i="2"/>
  <c r="U32" i="2"/>
  <c r="T32" i="2"/>
  <c r="S32" i="2"/>
  <c r="R32" i="2"/>
  <c r="Q32" i="2"/>
  <c r="P32" i="2"/>
  <c r="W28" i="2"/>
  <c r="V28" i="2"/>
  <c r="U28" i="2"/>
  <c r="T28" i="2"/>
  <c r="S28" i="2"/>
  <c r="R28" i="2"/>
  <c r="Q28" i="2"/>
  <c r="P28" i="2"/>
  <c r="W25" i="2"/>
  <c r="V25" i="2"/>
  <c r="U25" i="2"/>
  <c r="T25" i="2"/>
  <c r="S25" i="2"/>
  <c r="R25" i="2"/>
  <c r="Q25" i="2"/>
  <c r="P25" i="2"/>
  <c r="W20" i="2"/>
  <c r="V20" i="2"/>
  <c r="U20" i="2"/>
  <c r="T20" i="2"/>
  <c r="S20" i="2"/>
  <c r="R20" i="2"/>
  <c r="Q20" i="2"/>
  <c r="P20" i="2"/>
  <c r="W15" i="2"/>
  <c r="V15" i="2"/>
  <c r="U15" i="2"/>
  <c r="T15" i="2"/>
  <c r="S15" i="2"/>
  <c r="R15" i="2"/>
  <c r="Q15" i="2"/>
  <c r="P15" i="2"/>
  <c r="W12" i="2"/>
  <c r="V12" i="2"/>
  <c r="U12" i="2"/>
  <c r="T12" i="2"/>
  <c r="S12" i="2"/>
  <c r="R12" i="2"/>
  <c r="Q12" i="2"/>
  <c r="P12" i="2"/>
  <c r="W11" i="2"/>
  <c r="V11" i="2"/>
  <c r="U11" i="2"/>
  <c r="T11" i="2"/>
  <c r="S11" i="2"/>
  <c r="R11" i="2"/>
  <c r="Q11" i="2"/>
  <c r="P11" i="2"/>
  <c r="AC77" i="2"/>
  <c r="AB77" i="2"/>
  <c r="AC76" i="2"/>
  <c r="AB76" i="2"/>
  <c r="AC75" i="2"/>
  <c r="AB75" i="2"/>
  <c r="AC74" i="2"/>
  <c r="AB74" i="2"/>
  <c r="AC73" i="2"/>
  <c r="AB73" i="2"/>
  <c r="AC72" i="2"/>
  <c r="AB72" i="2"/>
  <c r="AC71" i="2"/>
  <c r="AB71" i="2"/>
  <c r="AC70" i="2"/>
  <c r="AB70" i="2"/>
  <c r="AC69" i="2"/>
  <c r="AB69" i="2"/>
  <c r="AC68" i="2"/>
  <c r="AB68" i="2"/>
  <c r="AC67" i="2"/>
  <c r="AB67" i="2"/>
  <c r="AC66" i="2"/>
  <c r="AB66" i="2"/>
  <c r="AC65" i="2"/>
  <c r="AB65" i="2"/>
  <c r="AC64" i="2"/>
  <c r="AB64" i="2"/>
  <c r="AC63" i="2"/>
  <c r="AB63" i="2"/>
  <c r="AC62" i="2"/>
  <c r="AB62" i="2"/>
  <c r="AC61" i="2"/>
  <c r="AB61" i="2"/>
  <c r="AC60" i="2"/>
  <c r="AB60" i="2"/>
  <c r="AC59" i="2"/>
  <c r="AB59" i="2"/>
  <c r="AC58" i="2"/>
  <c r="AB58" i="2"/>
  <c r="AC57" i="2"/>
  <c r="AB57" i="2"/>
  <c r="AC56" i="2"/>
  <c r="AB56" i="2"/>
  <c r="AC55" i="2"/>
  <c r="AB55" i="2"/>
  <c r="AC54" i="2"/>
  <c r="AB54" i="2"/>
  <c r="AC53" i="2"/>
  <c r="AB53" i="2"/>
  <c r="AC52" i="2"/>
  <c r="AB52" i="2"/>
  <c r="AC51" i="2"/>
  <c r="AB51" i="2"/>
  <c r="AC50" i="2"/>
  <c r="AB50" i="2"/>
  <c r="AC49" i="2"/>
  <c r="AB49" i="2"/>
  <c r="AC48" i="2"/>
  <c r="AB48" i="2"/>
  <c r="AC47" i="2"/>
  <c r="AB47" i="2"/>
  <c r="AC46" i="2"/>
  <c r="AB46" i="2"/>
  <c r="AC45" i="2"/>
  <c r="AB45" i="2"/>
  <c r="AC44" i="2"/>
  <c r="AB44" i="2"/>
  <c r="AC43" i="2"/>
  <c r="AB43" i="2"/>
  <c r="AC42" i="2"/>
  <c r="AB42" i="2"/>
  <c r="AC41" i="2"/>
  <c r="AB41" i="2"/>
  <c r="AC40" i="2"/>
  <c r="AB40" i="2"/>
  <c r="AC39" i="2"/>
  <c r="AB39" i="2"/>
  <c r="AC38" i="2"/>
  <c r="AB38" i="2"/>
  <c r="AC37" i="2"/>
  <c r="AB37" i="2"/>
  <c r="AC36" i="2"/>
  <c r="AB36" i="2"/>
  <c r="AC35" i="2"/>
  <c r="AB35" i="2"/>
  <c r="AC34" i="2"/>
  <c r="AB34" i="2"/>
  <c r="AC33" i="2"/>
  <c r="AB33" i="2"/>
  <c r="AC32" i="2"/>
  <c r="AB32" i="2"/>
  <c r="AC31" i="2"/>
  <c r="AB31" i="2"/>
  <c r="AC30" i="2"/>
  <c r="AB30" i="2"/>
  <c r="AC29" i="2"/>
  <c r="AB29" i="2"/>
  <c r="AC28" i="2"/>
  <c r="AB28" i="2"/>
  <c r="AC27" i="2"/>
  <c r="AB27" i="2"/>
  <c r="AC26" i="2"/>
  <c r="AB26" i="2"/>
  <c r="AC25" i="2"/>
  <c r="AB25" i="2"/>
  <c r="AC24" i="2"/>
  <c r="AB24" i="2"/>
  <c r="AC23" i="2"/>
  <c r="AB23" i="2"/>
  <c r="AC22" i="2"/>
  <c r="AB22" i="2"/>
  <c r="AC21" i="2"/>
  <c r="AB21" i="2"/>
  <c r="AC20" i="2"/>
  <c r="AB20" i="2"/>
  <c r="AC19" i="2"/>
  <c r="AB19" i="2"/>
  <c r="AC18" i="2"/>
  <c r="AB18" i="2"/>
  <c r="AC17" i="2"/>
  <c r="AB17" i="2"/>
  <c r="AC16" i="2"/>
  <c r="AB16" i="2"/>
  <c r="AC15" i="2"/>
  <c r="AB15" i="2"/>
  <c r="AC14" i="2"/>
  <c r="AB14" i="2"/>
  <c r="AC13" i="2"/>
  <c r="AB13" i="2"/>
  <c r="AC12" i="2"/>
  <c r="AB12" i="2"/>
  <c r="AC11" i="2"/>
  <c r="AB11" i="2"/>
  <c r="M31" i="23"/>
  <c r="L31" i="23"/>
  <c r="K31" i="23"/>
  <c r="J31" i="23"/>
  <c r="M16" i="23"/>
  <c r="L16" i="23"/>
  <c r="K16" i="23"/>
  <c r="J16" i="23"/>
  <c r="D14" i="23"/>
  <c r="F14" i="23" s="1"/>
  <c r="M14" i="23" s="1"/>
  <c r="M37" i="2"/>
  <c r="M38" i="2"/>
  <c r="M39" i="2"/>
  <c r="M40" i="2"/>
  <c r="M45" i="2"/>
  <c r="M46" i="2"/>
  <c r="M47" i="2"/>
  <c r="M48" i="2"/>
  <c r="M49" i="2"/>
  <c r="M50" i="2"/>
  <c r="F9" i="2"/>
  <c r="AC9" i="2" s="1"/>
  <c r="E10" i="1"/>
  <c r="K10" i="1" s="1"/>
  <c r="AH13" i="2"/>
  <c r="AJ13" i="2"/>
  <c r="AH15" i="2"/>
  <c r="AJ15" i="2"/>
  <c r="AH17" i="2"/>
  <c r="AJ17" i="2"/>
  <c r="AJ18" i="2"/>
  <c r="AH19" i="2"/>
  <c r="AJ19" i="2"/>
  <c r="AJ20" i="2"/>
  <c r="AH21" i="2"/>
  <c r="AJ21" i="2"/>
  <c r="AJ22" i="2"/>
  <c r="AH24" i="2"/>
  <c r="AJ24" i="2"/>
  <c r="AJ25" i="2"/>
  <c r="AH26" i="2"/>
  <c r="AJ26" i="2"/>
  <c r="AJ27" i="2"/>
  <c r="AH28" i="2"/>
  <c r="AJ28" i="2"/>
  <c r="AJ29" i="2"/>
  <c r="AH30" i="2"/>
  <c r="AJ31" i="2"/>
  <c r="AH32" i="2"/>
  <c r="AJ32" i="2"/>
  <c r="AJ33" i="2"/>
  <c r="AH34" i="2"/>
  <c r="AJ34" i="2"/>
  <c r="AJ35" i="2"/>
  <c r="AH36" i="2"/>
  <c r="AJ36" i="2"/>
  <c r="AJ37" i="2"/>
  <c r="AH38" i="2"/>
  <c r="AJ38" i="2"/>
  <c r="AI39" i="2"/>
  <c r="AJ39" i="2"/>
  <c r="AH40" i="2"/>
  <c r="AJ40" i="2"/>
  <c r="AJ45" i="2"/>
  <c r="AH46" i="2"/>
  <c r="AJ46" i="2"/>
  <c r="AI47" i="2"/>
  <c r="AJ47" i="2"/>
  <c r="AH48" i="2"/>
  <c r="AJ48" i="2"/>
  <c r="AJ49" i="2"/>
  <c r="AH50" i="2"/>
  <c r="AJ50" i="2"/>
  <c r="AI51" i="2"/>
  <c r="AJ51" i="2"/>
  <c r="AH52" i="2"/>
  <c r="AJ52" i="2"/>
  <c r="AJ53" i="2"/>
  <c r="AH54" i="2"/>
  <c r="AJ54" i="2"/>
  <c r="AI55" i="2"/>
  <c r="AJ55" i="2"/>
  <c r="AH56" i="2"/>
  <c r="AJ56" i="2"/>
  <c r="AJ57" i="2"/>
  <c r="AH58" i="2"/>
  <c r="AJ58" i="2"/>
  <c r="AI59" i="2"/>
  <c r="AJ59" i="2"/>
  <c r="AH60" i="2"/>
  <c r="AJ60" i="2"/>
  <c r="AJ61" i="2"/>
  <c r="AH62" i="2"/>
  <c r="AJ62" i="2"/>
  <c r="AI63" i="2"/>
  <c r="AJ63" i="2"/>
  <c r="AH64" i="2"/>
  <c r="AJ64" i="2"/>
  <c r="AJ65" i="2"/>
  <c r="AH66" i="2"/>
  <c r="AJ66" i="2"/>
  <c r="AI67" i="2"/>
  <c r="AJ67" i="2"/>
  <c r="AH68" i="2"/>
  <c r="AJ68" i="2"/>
  <c r="AJ69" i="2"/>
  <c r="AH70" i="2"/>
  <c r="AJ70" i="2"/>
  <c r="AI71" i="2"/>
  <c r="AJ71" i="2"/>
  <c r="AH72" i="2"/>
  <c r="AJ72" i="2"/>
  <c r="AJ73" i="2"/>
  <c r="AH74" i="2"/>
  <c r="AJ74" i="2"/>
  <c r="AJ30" i="2"/>
  <c r="AJ14" i="2"/>
  <c r="AJ16" i="2"/>
  <c r="AH73" i="2"/>
  <c r="AH71" i="2"/>
  <c r="AH69" i="2"/>
  <c r="AH67" i="2"/>
  <c r="AH65" i="2"/>
  <c r="AH63" i="2"/>
  <c r="AH61" i="2"/>
  <c r="AH59" i="2"/>
  <c r="AH57" i="2"/>
  <c r="AH55" i="2"/>
  <c r="AH53" i="2"/>
  <c r="AH51" i="2"/>
  <c r="AH49" i="2"/>
  <c r="AH47" i="2"/>
  <c r="AH45" i="2"/>
  <c r="AH39" i="2"/>
  <c r="AH37" i="2"/>
  <c r="AH35" i="2"/>
  <c r="AH33" i="2"/>
  <c r="AH31" i="2"/>
  <c r="AH29" i="2"/>
  <c r="AH27" i="2"/>
  <c r="AH25" i="2"/>
  <c r="AH22" i="2"/>
  <c r="AH20" i="2"/>
  <c r="AH18" i="2"/>
  <c r="AH16" i="2"/>
  <c r="AH14" i="2"/>
  <c r="AI35" i="2"/>
  <c r="AI31" i="2"/>
  <c r="AI27" i="2"/>
  <c r="AI22" i="2"/>
  <c r="AI18" i="2"/>
  <c r="AI14" i="2"/>
  <c r="AI12" i="2"/>
  <c r="AK12" i="2"/>
  <c r="AJ12" i="2"/>
  <c r="AI74" i="2"/>
  <c r="AI73" i="2"/>
  <c r="AI72" i="2"/>
  <c r="AI70" i="2"/>
  <c r="AI69" i="2"/>
  <c r="AI68" i="2"/>
  <c r="AI66" i="2"/>
  <c r="AI65" i="2"/>
  <c r="AI64" i="2"/>
  <c r="AI62" i="2"/>
  <c r="AI61" i="2"/>
  <c r="AI60" i="2"/>
  <c r="AI58" i="2"/>
  <c r="AI57" i="2"/>
  <c r="AI56" i="2"/>
  <c r="AI54" i="2"/>
  <c r="AI53" i="2"/>
  <c r="AI52" i="2"/>
  <c r="AI50" i="2"/>
  <c r="AI49" i="2"/>
  <c r="AI48" i="2"/>
  <c r="AI46" i="2"/>
  <c r="AI45" i="2"/>
  <c r="AI40" i="2"/>
  <c r="AI38" i="2"/>
  <c r="AI37" i="2"/>
  <c r="AI36" i="2"/>
  <c r="AI34" i="2"/>
  <c r="AI33" i="2"/>
  <c r="AI32" i="2"/>
  <c r="AI30" i="2"/>
  <c r="AI29" i="2"/>
  <c r="AI28" i="2"/>
  <c r="AI26" i="2"/>
  <c r="AI24" i="2"/>
  <c r="AI25" i="2"/>
  <c r="AI21" i="2"/>
  <c r="AI20" i="2"/>
  <c r="AI19" i="2"/>
  <c r="AI17" i="2"/>
  <c r="AI16" i="2"/>
  <c r="AI15" i="2"/>
  <c r="AI13" i="2"/>
  <c r="AK74" i="2"/>
  <c r="AK73" i="2"/>
  <c r="AK72" i="2"/>
  <c r="AK71" i="2"/>
  <c r="AK70" i="2"/>
  <c r="AK69" i="2"/>
  <c r="AK68" i="2"/>
  <c r="AK67" i="2"/>
  <c r="AK66" i="2"/>
  <c r="AK65" i="2"/>
  <c r="AK64" i="2"/>
  <c r="AK63" i="2"/>
  <c r="AK62" i="2"/>
  <c r="AK61" i="2"/>
  <c r="AK60" i="2"/>
  <c r="AK59" i="2"/>
  <c r="AK58" i="2"/>
  <c r="AK57" i="2"/>
  <c r="AK56" i="2"/>
  <c r="AK55" i="2"/>
  <c r="AK54" i="2"/>
  <c r="AK53" i="2"/>
  <c r="AK52" i="2"/>
  <c r="AK51" i="2"/>
  <c r="AK50" i="2"/>
  <c r="AK49" i="2"/>
  <c r="AK48" i="2"/>
  <c r="AK47" i="2"/>
  <c r="AK46" i="2"/>
  <c r="AK45" i="2"/>
  <c r="AK40" i="2"/>
  <c r="AK39" i="2"/>
  <c r="AK38" i="2"/>
  <c r="AK37" i="2"/>
  <c r="AK36" i="2"/>
  <c r="AK35" i="2"/>
  <c r="AK34" i="2"/>
  <c r="AK33" i="2"/>
  <c r="AK32" i="2"/>
  <c r="AK31" i="2"/>
  <c r="AK30" i="2"/>
  <c r="AK29" i="2"/>
  <c r="AK28" i="2"/>
  <c r="AK27" i="2"/>
  <c r="AK26" i="2"/>
  <c r="AK24" i="2"/>
  <c r="AK22" i="2"/>
  <c r="AK21" i="2"/>
  <c r="AK20" i="2"/>
  <c r="AK19" i="2"/>
  <c r="AK18" i="2"/>
  <c r="AK17" i="2"/>
  <c r="AK16" i="2"/>
  <c r="AK15" i="2"/>
  <c r="AK14" i="2"/>
  <c r="AK13" i="2"/>
  <c r="AK25" i="2"/>
  <c r="I34" i="23"/>
  <c r="H34" i="23"/>
  <c r="I33" i="23"/>
  <c r="H33" i="23"/>
  <c r="I32" i="23"/>
  <c r="H32" i="23"/>
  <c r="I31" i="23"/>
  <c r="H31" i="23"/>
  <c r="I30" i="23"/>
  <c r="H30" i="23"/>
  <c r="I29" i="23"/>
  <c r="H29" i="23"/>
  <c r="I28" i="23"/>
  <c r="H28" i="23"/>
  <c r="I27" i="23"/>
  <c r="H27" i="23"/>
  <c r="I26" i="23"/>
  <c r="H26" i="23"/>
  <c r="I25" i="23"/>
  <c r="H25" i="23"/>
  <c r="I24" i="23"/>
  <c r="H24" i="23"/>
  <c r="I23" i="23"/>
  <c r="H23" i="23"/>
  <c r="I22" i="23"/>
  <c r="H22" i="23"/>
  <c r="I21" i="23"/>
  <c r="H21" i="23"/>
  <c r="I20" i="23"/>
  <c r="H20" i="23"/>
  <c r="I19" i="23"/>
  <c r="H19" i="23"/>
  <c r="I18" i="23"/>
  <c r="H18" i="23"/>
  <c r="I17" i="23"/>
  <c r="H17" i="23"/>
  <c r="I16" i="23"/>
  <c r="H16" i="23"/>
  <c r="I15" i="23"/>
  <c r="H15" i="23"/>
  <c r="J14" i="23"/>
  <c r="E14" i="23"/>
  <c r="L14" i="23"/>
  <c r="L13" i="23"/>
  <c r="J13" i="23"/>
  <c r="I13" i="23"/>
  <c r="Z74" i="2"/>
  <c r="Y74" i="2"/>
  <c r="N74" i="2"/>
  <c r="M74" i="2"/>
  <c r="Z73" i="2"/>
  <c r="Y73" i="2"/>
  <c r="N73" i="2"/>
  <c r="M73" i="2"/>
  <c r="Z72" i="2"/>
  <c r="Y72" i="2"/>
  <c r="N72" i="2"/>
  <c r="M72" i="2"/>
  <c r="Z71" i="2"/>
  <c r="Y71" i="2"/>
  <c r="N71" i="2"/>
  <c r="M71" i="2"/>
  <c r="Z70" i="2"/>
  <c r="Y70" i="2"/>
  <c r="N70" i="2"/>
  <c r="M70" i="2"/>
  <c r="Z69" i="2"/>
  <c r="Y69" i="2"/>
  <c r="N69" i="2"/>
  <c r="M69" i="2"/>
  <c r="Z68" i="2"/>
  <c r="Y68" i="2"/>
  <c r="N68" i="2"/>
  <c r="M68" i="2"/>
  <c r="Z67" i="2"/>
  <c r="Y67" i="2"/>
  <c r="N67" i="2"/>
  <c r="M67" i="2"/>
  <c r="Z66" i="2"/>
  <c r="Y66" i="2"/>
  <c r="N66" i="2"/>
  <c r="M66" i="2"/>
  <c r="Z65" i="2"/>
  <c r="Y65" i="2"/>
  <c r="N65" i="2"/>
  <c r="M65" i="2"/>
  <c r="Z64" i="2"/>
  <c r="Y64" i="2"/>
  <c r="N64" i="2"/>
  <c r="M64" i="2"/>
  <c r="Z63" i="2"/>
  <c r="Y63" i="2"/>
  <c r="N63" i="2"/>
  <c r="M63" i="2"/>
  <c r="Z62" i="2"/>
  <c r="Y62" i="2"/>
  <c r="N62" i="2"/>
  <c r="M62" i="2"/>
  <c r="Z61" i="2"/>
  <c r="Y61" i="2"/>
  <c r="N61" i="2"/>
  <c r="M61" i="2"/>
  <c r="Z60" i="2"/>
  <c r="Y60" i="2"/>
  <c r="N60" i="2"/>
  <c r="M60" i="2"/>
  <c r="Z59" i="2"/>
  <c r="Y59" i="2"/>
  <c r="N59" i="2"/>
  <c r="M59" i="2"/>
  <c r="Z58" i="2"/>
  <c r="Y58" i="2"/>
  <c r="N58" i="2"/>
  <c r="M58" i="2"/>
  <c r="Z57" i="2"/>
  <c r="Y57" i="2"/>
  <c r="N57" i="2"/>
  <c r="M57" i="2"/>
  <c r="Z56" i="2"/>
  <c r="Y56" i="2"/>
  <c r="N56" i="2"/>
  <c r="M56" i="2"/>
  <c r="Z55" i="2"/>
  <c r="Y55" i="2"/>
  <c r="N55" i="2"/>
  <c r="M55" i="2"/>
  <c r="Z54" i="2"/>
  <c r="Y54" i="2"/>
  <c r="N54" i="2"/>
  <c r="M54" i="2"/>
  <c r="Z53" i="2"/>
  <c r="Y53" i="2"/>
  <c r="N53" i="2"/>
  <c r="M53" i="2"/>
  <c r="Z52" i="2"/>
  <c r="Y52" i="2"/>
  <c r="N52" i="2"/>
  <c r="M52" i="2"/>
  <c r="Z51" i="2"/>
  <c r="Y51" i="2"/>
  <c r="N51" i="2"/>
  <c r="M51" i="2"/>
  <c r="Z50" i="2"/>
  <c r="Y50" i="2"/>
  <c r="Z49" i="2"/>
  <c r="Y49" i="2"/>
  <c r="Z48" i="2"/>
  <c r="Y48" i="2"/>
  <c r="Z47" i="2"/>
  <c r="Y47" i="2"/>
  <c r="Z46" i="2"/>
  <c r="Y46" i="2"/>
  <c r="Z45" i="2"/>
  <c r="Y45" i="2"/>
  <c r="Z40" i="2"/>
  <c r="Y40" i="2"/>
  <c r="Z39" i="2"/>
  <c r="Y39" i="2"/>
  <c r="Z38" i="2"/>
  <c r="Y38" i="2"/>
  <c r="Z37" i="2"/>
  <c r="Y37" i="2"/>
  <c r="Z36" i="2"/>
  <c r="Y36" i="2"/>
  <c r="N36" i="2"/>
  <c r="M36" i="2"/>
  <c r="Z35" i="2"/>
  <c r="Y35" i="2"/>
  <c r="N35" i="2"/>
  <c r="M35" i="2"/>
  <c r="Z34" i="2"/>
  <c r="Y34" i="2"/>
  <c r="N34" i="2"/>
  <c r="M34" i="2"/>
  <c r="Z33" i="2"/>
  <c r="Y33" i="2"/>
  <c r="N33" i="2"/>
  <c r="M33" i="2"/>
  <c r="Z32" i="2"/>
  <c r="Y32" i="2"/>
  <c r="N32" i="2"/>
  <c r="M32" i="2"/>
  <c r="Y31" i="2"/>
  <c r="M31" i="2"/>
  <c r="Z30" i="2"/>
  <c r="Y30" i="2"/>
  <c r="N30" i="2"/>
  <c r="M30" i="2"/>
  <c r="Z29" i="2"/>
  <c r="Y29" i="2"/>
  <c r="N29" i="2"/>
  <c r="M29" i="2"/>
  <c r="Z28" i="2"/>
  <c r="Y28" i="2"/>
  <c r="N28" i="2"/>
  <c r="M28" i="2"/>
  <c r="Z27" i="2"/>
  <c r="Y27" i="2"/>
  <c r="N27" i="2"/>
  <c r="M27" i="2"/>
  <c r="Z26" i="2"/>
  <c r="Y26" i="2"/>
  <c r="N26" i="2"/>
  <c r="M26" i="2"/>
  <c r="Z25" i="2"/>
  <c r="Y25" i="2"/>
  <c r="N25" i="2"/>
  <c r="M25" i="2"/>
  <c r="Z24" i="2"/>
  <c r="Y24" i="2"/>
  <c r="N24" i="2"/>
  <c r="M24" i="2"/>
  <c r="Z22" i="2"/>
  <c r="Y22" i="2"/>
  <c r="N22" i="2"/>
  <c r="M22" i="2"/>
  <c r="Z21" i="2"/>
  <c r="Y21" i="2"/>
  <c r="N21" i="2"/>
  <c r="M21" i="2"/>
  <c r="Z20" i="2"/>
  <c r="Y20" i="2"/>
  <c r="N20" i="2"/>
  <c r="M20" i="2"/>
  <c r="Z19" i="2"/>
  <c r="Y19" i="2"/>
  <c r="N19" i="2"/>
  <c r="M19" i="2"/>
  <c r="Y18" i="2"/>
  <c r="M18" i="2"/>
  <c r="Z17" i="2"/>
  <c r="Y17" i="2"/>
  <c r="N17" i="2"/>
  <c r="M17" i="2"/>
  <c r="Z16" i="2"/>
  <c r="Y16" i="2"/>
  <c r="N16" i="2"/>
  <c r="M16" i="2"/>
  <c r="Z15" i="2"/>
  <c r="Y15" i="2"/>
  <c r="N15" i="2"/>
  <c r="M15" i="2"/>
  <c r="Z14" i="2"/>
  <c r="Y14" i="2"/>
  <c r="N14" i="2"/>
  <c r="M14" i="2"/>
  <c r="Z13" i="2"/>
  <c r="Y13" i="2"/>
  <c r="N13" i="2"/>
  <c r="M13" i="2"/>
  <c r="Z12" i="2"/>
  <c r="Y12" i="2"/>
  <c r="N12" i="2"/>
  <c r="M12" i="2"/>
  <c r="AK11" i="2"/>
  <c r="AI11" i="2"/>
  <c r="Z11" i="2"/>
  <c r="Y11" i="2"/>
  <c r="N11" i="2"/>
  <c r="M11" i="2"/>
  <c r="Y10" i="2"/>
  <c r="W10" i="2"/>
  <c r="V10" i="2"/>
  <c r="U10" i="2"/>
  <c r="T10" i="2"/>
  <c r="S10" i="2"/>
  <c r="R10" i="2"/>
  <c r="Q10" i="2"/>
  <c r="P10" i="2"/>
  <c r="M10" i="2"/>
  <c r="AJ9" i="2"/>
  <c r="AH9" i="2"/>
  <c r="P9" i="2"/>
  <c r="H9" i="2"/>
  <c r="T9" i="2" s="1"/>
  <c r="AB9" i="2"/>
  <c r="AI9" i="2"/>
  <c r="T8" i="2"/>
  <c r="P8" i="2"/>
  <c r="AB6" i="2"/>
  <c r="AC6" i="2"/>
  <c r="AH11" i="2"/>
  <c r="AK9" i="2"/>
  <c r="R9" i="2"/>
  <c r="AJ11" i="2"/>
  <c r="J9" i="2"/>
  <c r="V9" i="2"/>
  <c r="H85" i="1"/>
  <c r="G85" i="1"/>
  <c r="H84" i="1"/>
  <c r="G84" i="1"/>
  <c r="H83" i="1"/>
  <c r="G83" i="1"/>
  <c r="H82" i="1"/>
  <c r="G82" i="1"/>
  <c r="H81" i="1"/>
  <c r="G81" i="1"/>
  <c r="H80" i="1"/>
  <c r="G80" i="1"/>
  <c r="H79" i="1"/>
  <c r="G79" i="1"/>
  <c r="H78" i="1"/>
  <c r="G78" i="1"/>
  <c r="H77" i="1"/>
  <c r="G77" i="1"/>
  <c r="H76" i="1"/>
  <c r="G76" i="1"/>
  <c r="H75" i="1"/>
  <c r="G75" i="1"/>
  <c r="H74" i="1"/>
  <c r="G74" i="1"/>
  <c r="H73" i="1"/>
  <c r="G73" i="1"/>
  <c r="H72" i="1"/>
  <c r="G72" i="1"/>
  <c r="H71" i="1"/>
  <c r="G71" i="1"/>
  <c r="H70" i="1"/>
  <c r="G70" i="1"/>
  <c r="H69" i="1"/>
  <c r="G69" i="1"/>
  <c r="H68" i="1"/>
  <c r="G68" i="1"/>
  <c r="H67" i="1"/>
  <c r="G67" i="1"/>
  <c r="H66" i="1"/>
  <c r="G66" i="1"/>
  <c r="H65" i="1"/>
  <c r="G65" i="1"/>
  <c r="H64" i="1"/>
  <c r="G64" i="1"/>
  <c r="H63" i="1"/>
  <c r="G63" i="1"/>
  <c r="H62" i="1"/>
  <c r="G62" i="1"/>
  <c r="H61" i="1"/>
  <c r="G61" i="1"/>
  <c r="H60" i="1"/>
  <c r="G60" i="1"/>
  <c r="H59" i="1"/>
  <c r="G59" i="1"/>
  <c r="H58" i="1"/>
  <c r="G58" i="1"/>
  <c r="H57" i="1"/>
  <c r="G57" i="1"/>
  <c r="H52" i="1"/>
  <c r="G52" i="1"/>
  <c r="H51" i="1"/>
  <c r="G51" i="1"/>
  <c r="H50" i="1"/>
  <c r="G50" i="1"/>
  <c r="H49" i="1"/>
  <c r="G49" i="1"/>
  <c r="H48" i="1"/>
  <c r="G48" i="1"/>
  <c r="H47" i="1"/>
  <c r="G47" i="1"/>
  <c r="H46" i="1"/>
  <c r="G46" i="1"/>
  <c r="H45" i="1"/>
  <c r="G45" i="1"/>
  <c r="H44" i="1"/>
  <c r="G44" i="1"/>
  <c r="H43" i="1"/>
  <c r="G43" i="1"/>
  <c r="H42" i="1"/>
  <c r="G42" i="1"/>
  <c r="H41" i="1"/>
  <c r="G41" i="1"/>
  <c r="H40" i="1"/>
  <c r="G40" i="1"/>
  <c r="H39" i="1"/>
  <c r="G39" i="1"/>
  <c r="H38" i="1"/>
  <c r="G38" i="1"/>
  <c r="H37" i="1"/>
  <c r="G37" i="1"/>
  <c r="H36" i="1"/>
  <c r="G36" i="1"/>
  <c r="H34" i="1"/>
  <c r="G34" i="1"/>
  <c r="H33" i="1"/>
  <c r="G33" i="1"/>
  <c r="H32" i="1"/>
  <c r="G32" i="1"/>
  <c r="H31" i="1"/>
  <c r="G31" i="1"/>
  <c r="H30" i="1"/>
  <c r="H29" i="1"/>
  <c r="G29" i="1"/>
  <c r="H28" i="1"/>
  <c r="G28" i="1"/>
  <c r="H27" i="1"/>
  <c r="G27" i="1"/>
  <c r="H26" i="1"/>
  <c r="G26" i="1"/>
  <c r="H25" i="1"/>
  <c r="G25" i="1"/>
  <c r="H24" i="1"/>
  <c r="G24" i="1"/>
  <c r="H23" i="1"/>
  <c r="G23" i="1"/>
  <c r="H22" i="1"/>
  <c r="G22" i="1"/>
  <c r="H21" i="1"/>
  <c r="G21" i="1"/>
  <c r="H20" i="1"/>
  <c r="G20" i="1"/>
  <c r="H19" i="1"/>
  <c r="G19" i="1"/>
  <c r="H18" i="1"/>
  <c r="G18" i="1"/>
  <c r="H17" i="1"/>
  <c r="G17" i="1"/>
  <c r="H16" i="1"/>
  <c r="G16" i="1"/>
  <c r="H15" i="1"/>
  <c r="G15" i="1"/>
  <c r="H14" i="1"/>
  <c r="G14" i="1"/>
  <c r="H13" i="1"/>
  <c r="G13" i="1"/>
  <c r="H12" i="1"/>
  <c r="K11" i="1"/>
  <c r="J11" i="1"/>
  <c r="I10" i="1"/>
  <c r="H10" i="1"/>
  <c r="J10" i="1"/>
  <c r="AH12" i="2"/>
  <c r="K14" i="23" l="1"/>
</calcChain>
</file>

<file path=xl/sharedStrings.xml><?xml version="1.0" encoding="utf-8"?>
<sst xmlns="http://schemas.openxmlformats.org/spreadsheetml/2006/main" count="6119" uniqueCount="1415">
  <si>
    <t>1.2.NC.T</t>
  </si>
  <si>
    <r>
      <t>1000 m</t>
    </r>
    <r>
      <rPr>
        <vertAlign val="superscript"/>
        <sz val="10"/>
        <rFont val="Univers"/>
        <family val="2"/>
      </rPr>
      <t>3</t>
    </r>
  </si>
  <si>
    <r>
      <t>1000 m</t>
    </r>
    <r>
      <rPr>
        <vertAlign val="superscript"/>
        <sz val="11"/>
        <rFont val="Univers"/>
        <family val="2"/>
      </rPr>
      <t>3</t>
    </r>
  </si>
  <si>
    <t xml:space="preserve">OTHER FIBREBOARD </t>
  </si>
  <si>
    <t>CARTONBOARD</t>
  </si>
  <si>
    <t>Value per</t>
  </si>
  <si>
    <t>unit</t>
  </si>
  <si>
    <r>
      <t>NAC/m</t>
    </r>
    <r>
      <rPr>
        <vertAlign val="superscript"/>
        <sz val="11"/>
        <rFont val="Univers"/>
        <family val="2"/>
      </rPr>
      <t>3</t>
    </r>
  </si>
  <si>
    <t>NAC/mt</t>
  </si>
  <si>
    <t>verifies whether the JQ2 figures refers only to intra-EU trade</t>
  </si>
  <si>
    <t>INTRA-EU</t>
  </si>
  <si>
    <t>CHECK</t>
  </si>
  <si>
    <t>The difference might be caused by Intra-EU trade</t>
  </si>
  <si>
    <t>8.1</t>
  </si>
  <si>
    <t>8.2</t>
  </si>
  <si>
    <t>10.1</t>
  </si>
  <si>
    <t>10.2</t>
  </si>
  <si>
    <t>PRODUCTION</t>
  </si>
  <si>
    <t xml:space="preserve">C l a s s i f i c a t i o n s </t>
  </si>
  <si>
    <t>44.10</t>
  </si>
  <si>
    <t>47.03  47.04</t>
  </si>
  <si>
    <t xml:space="preserve">C l a s s i f i c a t i o n s  </t>
  </si>
  <si>
    <t xml:space="preserve">ZERO CHECK 2 - if no value in Zero Check 1 </t>
  </si>
  <si>
    <t>1000 m3</t>
  </si>
  <si>
    <t xml:space="preserve"> </t>
  </si>
  <si>
    <t>I M P O R T</t>
  </si>
  <si>
    <t>Coniferous</t>
  </si>
  <si>
    <t>Non-Coniferous</t>
  </si>
  <si>
    <t>E X P O R T</t>
  </si>
  <si>
    <t>Code</t>
  </si>
  <si>
    <t>Date:</t>
  </si>
  <si>
    <t>Product</t>
  </si>
  <si>
    <t xml:space="preserve">  PRODUCTION</t>
  </si>
  <si>
    <t>1.2.1</t>
  </si>
  <si>
    <t>1.2.1.C</t>
  </si>
  <si>
    <t>1.1.C</t>
  </si>
  <si>
    <t>1.2.C</t>
  </si>
  <si>
    <t>1.2.2</t>
  </si>
  <si>
    <t>1.2.2.C</t>
  </si>
  <si>
    <t>1.2.3</t>
  </si>
  <si>
    <t>1.2.3.C</t>
  </si>
  <si>
    <t>code</t>
  </si>
  <si>
    <t>WOOD CHARCOAL</t>
  </si>
  <si>
    <t>VENEER SHEETS</t>
  </si>
  <si>
    <t>WOOD-BASED PANELS</t>
  </si>
  <si>
    <t xml:space="preserve">PLYWOOD </t>
  </si>
  <si>
    <t xml:space="preserve">FIBREBOARD </t>
  </si>
  <si>
    <t xml:space="preserve">HARDBOARD </t>
  </si>
  <si>
    <t>WOOD PULP</t>
  </si>
  <si>
    <t>DISSOLVING GRADES</t>
  </si>
  <si>
    <t>RECOVERED PAPER</t>
  </si>
  <si>
    <t>PAPER AND PAPERBOARD</t>
  </si>
  <si>
    <t>NEWSPRINT</t>
  </si>
  <si>
    <t xml:space="preserve">OTHER PULP </t>
  </si>
  <si>
    <t>RECOVERED FIBRE PULP</t>
  </si>
  <si>
    <t>GRAPHIC PAPERS</t>
  </si>
  <si>
    <t>UNCOATED MECHANICAL</t>
  </si>
  <si>
    <t>UNCOATED WOODFREE</t>
  </si>
  <si>
    <t>COATED PAPERS</t>
  </si>
  <si>
    <t>PACKAGING MATERIALS</t>
  </si>
  <si>
    <t>CASE MATERIALS</t>
  </si>
  <si>
    <t>WRAPPING PAPERS</t>
  </si>
  <si>
    <t>OTHER PAPERS MAINLY FOR PACKAGING</t>
  </si>
  <si>
    <t>PULP FROM FIBRES OTHER THAN WOOD</t>
  </si>
  <si>
    <t>1.1.NC</t>
  </si>
  <si>
    <t>1.2.NC</t>
  </si>
  <si>
    <t>1.2.1.NC</t>
  </si>
  <si>
    <t>1.2.2.NC</t>
  </si>
  <si>
    <t>1.2.3.NC</t>
  </si>
  <si>
    <t>1000 mt</t>
  </si>
  <si>
    <t>of which: Tropical</t>
  </si>
  <si>
    <t>3.1</t>
  </si>
  <si>
    <t>3.2</t>
  </si>
  <si>
    <t>WOOD PELLETS AND OTHER AGGLOMERATES</t>
  </si>
  <si>
    <t>HS2012</t>
  </si>
  <si>
    <t>ROUNDWOOD (WOOD IN THE ROUGH)</t>
  </si>
  <si>
    <t>of which: ORIENTED STRANDBOARD (OSB)</t>
  </si>
  <si>
    <t>WOOD FUEL (INCLUDING WOOD FOR CHARCOAL)</t>
  </si>
  <si>
    <t>INDUSTRIAL ROUNDWOOD</t>
  </si>
  <si>
    <t>WOOD CHIPS, PARTICLES AND RESIDUES</t>
  </si>
  <si>
    <t>WOOD CHIPS AND PARTICLES</t>
  </si>
  <si>
    <t>WOOD RESIDUES (INCLUDING WOOD FOR AGGLOMERATES)</t>
  </si>
  <si>
    <t>RECOVERED POST-CONSUMER WOOD</t>
  </si>
  <si>
    <t>5</t>
  </si>
  <si>
    <t>5.1</t>
  </si>
  <si>
    <t>WOOD PELLETS</t>
  </si>
  <si>
    <t>5.2</t>
  </si>
  <si>
    <t>OTHER AGGLOMERATES</t>
  </si>
  <si>
    <t>6</t>
  </si>
  <si>
    <t>SAWNWOOD (INCLUDING SLEEPERS)</t>
  </si>
  <si>
    <t>6.C</t>
  </si>
  <si>
    <t>6.NC</t>
  </si>
  <si>
    <t>6.NC.T</t>
  </si>
  <si>
    <t>7</t>
  </si>
  <si>
    <t>7.C</t>
  </si>
  <si>
    <t>7.NC</t>
  </si>
  <si>
    <t>7.NC.T</t>
  </si>
  <si>
    <t>8</t>
  </si>
  <si>
    <t>8.1.C</t>
  </si>
  <si>
    <t>8.1.NC</t>
  </si>
  <si>
    <t>8.1.NC.T</t>
  </si>
  <si>
    <t>PARTICLE BOARD, ORIENTED STRANDBOARD (OSB) AND SIMILAR BOARD</t>
  </si>
  <si>
    <t>8.2.1</t>
  </si>
  <si>
    <t>8.3</t>
  </si>
  <si>
    <t>8.3.1</t>
  </si>
  <si>
    <t>8.3.2</t>
  </si>
  <si>
    <t>MEDIUM/HIGH DENSITY FIBREBOARD (MDF/HDF)</t>
  </si>
  <si>
    <t>8.3.3</t>
  </si>
  <si>
    <t>9</t>
  </si>
  <si>
    <t>9.1</t>
  </si>
  <si>
    <t>MECHANICAL AND SEMI-CHEMICAL WOOD PULP</t>
  </si>
  <si>
    <t>9.2</t>
  </si>
  <si>
    <t>CHEMICAL WOOD PULP</t>
  </si>
  <si>
    <t>9.2.1</t>
  </si>
  <si>
    <t>SULPHATE PULP</t>
  </si>
  <si>
    <t>9.2.1.1</t>
  </si>
  <si>
    <t>of which: BLEACHED</t>
  </si>
  <si>
    <t>9.2.2</t>
  </si>
  <si>
    <t>SULPHITE PULP</t>
  </si>
  <si>
    <t>9.3</t>
  </si>
  <si>
    <t>10</t>
  </si>
  <si>
    <t>11</t>
  </si>
  <si>
    <t>12</t>
  </si>
  <si>
    <t>12.1</t>
  </si>
  <si>
    <t>12.1.1</t>
  </si>
  <si>
    <t>12.1.2</t>
  </si>
  <si>
    <t>12.1.3</t>
  </si>
  <si>
    <t>12.1.4</t>
  </si>
  <si>
    <t>HOUSEHOLD AND SANITARY PAPERS</t>
  </si>
  <si>
    <t>12.3.1</t>
  </si>
  <si>
    <t>12.3.2</t>
  </si>
  <si>
    <t>12.3.3</t>
  </si>
  <si>
    <t>12.3.4</t>
  </si>
  <si>
    <t>OTHER PAPER AND PAPERBOARD N.E.S. (NOT ELSEWHERE SPECIFIED)</t>
  </si>
  <si>
    <t>4</t>
  </si>
  <si>
    <t>13.1.C</t>
  </si>
  <si>
    <t>13.1.NC</t>
  </si>
  <si>
    <t>13.1.NC.T</t>
  </si>
  <si>
    <t>14.5.1</t>
  </si>
  <si>
    <t>14.5.2</t>
  </si>
  <si>
    <t>14.5.3</t>
  </si>
  <si>
    <t>4408.31/39</t>
  </si>
  <si>
    <t>HS2017</t>
  </si>
  <si>
    <t>4403.11/21/22/23/24/25/26</t>
  </si>
  <si>
    <t>4406.11/91  4407.11/12/19</t>
  </si>
  <si>
    <t>4406.12/92  4407.21/22/25/26/27/28/29/91/92/93/94/95/96/97/99</t>
  </si>
  <si>
    <t>4401.11/12  44.03</t>
  </si>
  <si>
    <t>4403.12/41/49/91/93/94/95/96/97/98/99</t>
  </si>
  <si>
    <t>SITC Rev.4</t>
  </si>
  <si>
    <t>4401.10  44.03</t>
  </si>
  <si>
    <t>245.01  247</t>
  </si>
  <si>
    <t>4401.11/12</t>
  </si>
  <si>
    <t>4401.10</t>
  </si>
  <si>
    <t>ex4401.10</t>
  </si>
  <si>
    <t>ex245.01</t>
  </si>
  <si>
    <t>4402.90</t>
  </si>
  <si>
    <t>ex245.02</t>
  </si>
  <si>
    <r>
      <rPr>
        <b/>
        <sz val="11"/>
        <rFont val="Univers"/>
        <family val="2"/>
      </rPr>
      <t xml:space="preserve">4401.21/22 </t>
    </r>
    <r>
      <rPr>
        <b/>
        <sz val="11"/>
        <color indexed="10"/>
        <rFont val="Univers"/>
        <family val="2"/>
      </rPr>
      <t xml:space="preserve"> ex4401.39</t>
    </r>
  </si>
  <si>
    <t>4401.21/22</t>
  </si>
  <si>
    <t>ex4401.39</t>
  </si>
  <si>
    <t>ex246.2</t>
  </si>
  <si>
    <t>4401.31/39</t>
  </si>
  <si>
    <r>
      <rPr>
        <b/>
        <sz val="11"/>
        <rFont val="Univers"/>
        <family val="2"/>
      </rPr>
      <t xml:space="preserve">4401.31  </t>
    </r>
    <r>
      <rPr>
        <b/>
        <sz val="11"/>
        <color indexed="10"/>
        <rFont val="Univers"/>
        <family val="2"/>
      </rPr>
      <t>ex4401.39</t>
    </r>
  </si>
  <si>
    <t>44.06  44.07</t>
  </si>
  <si>
    <t>248.1  248.2  248.4</t>
  </si>
  <si>
    <t>4408.10</t>
  </si>
  <si>
    <t>4408.31/39/90</t>
  </si>
  <si>
    <r>
      <rPr>
        <b/>
        <sz val="11"/>
        <rFont val="Univers"/>
        <family val="2"/>
      </rPr>
      <t xml:space="preserve">4408.31/39 </t>
    </r>
    <r>
      <rPr>
        <b/>
        <sz val="11"/>
        <color indexed="10"/>
        <rFont val="Univers"/>
        <family val="2"/>
      </rPr>
      <t xml:space="preserve"> ex4408.90</t>
    </r>
  </si>
  <si>
    <t>ex634.12</t>
  </si>
  <si>
    <t>4412.31/33/34/39/94/99</t>
  </si>
  <si>
    <t>4412.31/32/39/94/99</t>
  </si>
  <si>
    <t>634.31/33/39</t>
  </si>
  <si>
    <r>
      <rPr>
        <b/>
        <sz val="11"/>
        <rFont val="Univers"/>
        <family val="2"/>
      </rPr>
      <t xml:space="preserve">4412.39 </t>
    </r>
    <r>
      <rPr>
        <b/>
        <sz val="11"/>
        <color indexed="10"/>
        <rFont val="Univers"/>
        <family val="2"/>
      </rPr>
      <t xml:space="preserve"> ex4412.94  ex4412.99</t>
    </r>
  </si>
  <si>
    <r>
      <rPr>
        <b/>
        <sz val="11"/>
        <rFont val="Univers"/>
        <family val="2"/>
      </rPr>
      <t xml:space="preserve">4412.39 </t>
    </r>
    <r>
      <rPr>
        <b/>
        <sz val="11"/>
        <color indexed="10"/>
        <rFont val="Univers"/>
        <family val="2"/>
      </rPr>
      <t xml:space="preserve"> ex4412.94  ex.4412.99</t>
    </r>
  </si>
  <si>
    <t>ex634.31  ex634.33  ex634.39</t>
  </si>
  <si>
    <r>
      <rPr>
        <b/>
        <sz val="11"/>
        <rFont val="Univers"/>
        <family val="2"/>
      </rPr>
      <t xml:space="preserve">4412.31/33/34 </t>
    </r>
    <r>
      <rPr>
        <b/>
        <sz val="11"/>
        <color indexed="10"/>
        <rFont val="Univers"/>
        <family val="2"/>
      </rPr>
      <t xml:space="preserve"> ex4412.94  ex4412.99</t>
    </r>
  </si>
  <si>
    <r>
      <rPr>
        <b/>
        <sz val="11"/>
        <rFont val="Univers"/>
        <family val="2"/>
      </rPr>
      <t xml:space="preserve">4412.31/32 </t>
    </r>
    <r>
      <rPr>
        <b/>
        <sz val="11"/>
        <color indexed="10"/>
        <rFont val="Univers"/>
        <family val="2"/>
      </rPr>
      <t xml:space="preserve"> ex4412.94  ex4412.99</t>
    </r>
  </si>
  <si>
    <r>
      <rPr>
        <b/>
        <sz val="11"/>
        <rFont val="Univers"/>
        <family val="2"/>
      </rPr>
      <t xml:space="preserve">4412.31  </t>
    </r>
    <r>
      <rPr>
        <b/>
        <sz val="11"/>
        <color indexed="10"/>
        <rFont val="Univers"/>
        <family val="2"/>
      </rPr>
      <t>ex4412.94  ex4412.99</t>
    </r>
  </si>
  <si>
    <r>
      <rPr>
        <b/>
        <sz val="11"/>
        <rFont val="Univers"/>
        <family val="2"/>
      </rPr>
      <t xml:space="preserve">4412.31  </t>
    </r>
    <r>
      <rPr>
        <b/>
        <sz val="11"/>
        <color indexed="10"/>
        <rFont val="Univers"/>
        <family val="2"/>
      </rPr>
      <t>ex4412.32  ex4412.94  ex4412.99</t>
    </r>
  </si>
  <si>
    <t>634.22/23</t>
  </si>
  <si>
    <t>4410.12</t>
  </si>
  <si>
    <t>ex634.22</t>
  </si>
  <si>
    <t>4411.92</t>
  </si>
  <si>
    <t>47.01/02/03/04/05</t>
  </si>
  <si>
    <t>251.2  251.3  251.4  251.5  251.6  251.91</t>
  </si>
  <si>
    <t>47.01  47.05</t>
  </si>
  <si>
    <t>251.2  251.91</t>
  </si>
  <si>
    <t>251.4  251.5  251.6</t>
  </si>
  <si>
    <t>251.4  251.5</t>
  </si>
  <si>
    <t>4703.21/29</t>
  </si>
  <si>
    <t>4706.10/30/91/92/93</t>
  </si>
  <si>
    <t>ex251.92</t>
  </si>
  <si>
    <t>4706.20</t>
  </si>
  <si>
    <t>48.01  48.02  48.03  48.04  48.05  48.06  48.08  48.09  48.10  4811.51/59  48.12  48.13</t>
  </si>
  <si>
    <t>641.1  641.2  641.3  641.4  641.5  641.62/63/64/69/71/72/74/75/76/77/93  642.41</t>
  </si>
  <si>
    <t>48.01  4802.10/20/54/55/56/57/58/61/62/69  48.09  4810.13/14/19/22/29</t>
  </si>
  <si>
    <t>641.1  641.21/22/26/29  641.3</t>
  </si>
  <si>
    <t>4802.61/62/69</t>
  </si>
  <si>
    <t>4802.10/20/54/55/56/57/58</t>
  </si>
  <si>
    <t>641.21/22/26</t>
  </si>
  <si>
    <t>48.09  4810.13/14/19/22/29</t>
  </si>
  <si>
    <t xml:space="preserve">4804.11/19/21/29/31/39/42/49/51/52/59  4805.11/12/19/24/25/30/91/92/93  4806.10/20/40  48.08  4810.31/32/39/92/99  4811.51/59 </t>
  </si>
  <si>
    <t>4804.11/19  4805.11/12/19/24/25/91</t>
  </si>
  <si>
    <t>4804.42/49/51/52/59  4805.92  4810.32/39/92  4811.51/59</t>
  </si>
  <si>
    <t>4804.21/29/31/39  4805.30  4806.10/20/40  48.08  4810.31/99</t>
  </si>
  <si>
    <t>ex641.59</t>
  </si>
  <si>
    <r>
      <t>4802.40  4804.41  4805.40/50  4806.30</t>
    </r>
    <r>
      <rPr>
        <b/>
        <sz val="14"/>
        <rFont val="Univers"/>
        <family val="2"/>
      </rPr>
      <t xml:space="preserve">  </t>
    </r>
    <r>
      <rPr>
        <b/>
        <sz val="11"/>
        <rFont val="Univers"/>
        <family val="2"/>
      </rPr>
      <t xml:space="preserve">48.12  48.13 </t>
    </r>
  </si>
  <si>
    <t>Notes:</t>
  </si>
  <si>
    <t>4409.10/22/29</t>
  </si>
  <si>
    <t>4409.10/29</t>
  </si>
  <si>
    <t>248.3  248.5</t>
  </si>
  <si>
    <t>4409.10</t>
  </si>
  <si>
    <t>248.3</t>
  </si>
  <si>
    <t>4409.22/29</t>
  </si>
  <si>
    <t>4409.29</t>
  </si>
  <si>
    <t>248.5</t>
  </si>
  <si>
    <t>4409.22</t>
  </si>
  <si>
    <t>ex4409.29</t>
  </si>
  <si>
    <t>ex248.5</t>
  </si>
  <si>
    <t>44.15/16</t>
  </si>
  <si>
    <t>635.1  635.2</t>
  </si>
  <si>
    <r>
      <rPr>
        <b/>
        <sz val="11"/>
        <rFont val="Univers"/>
        <family val="2"/>
      </rPr>
      <t>9401.61/69</t>
    </r>
    <r>
      <rPr>
        <b/>
        <sz val="11"/>
        <color indexed="10"/>
        <rFont val="Univers"/>
        <family val="2"/>
      </rPr>
      <t xml:space="preserve">  ex9401.90  </t>
    </r>
    <r>
      <rPr>
        <b/>
        <sz val="11"/>
        <rFont val="Univers"/>
        <family val="2"/>
      </rPr>
      <t>9403.30/40/50/60</t>
    </r>
    <r>
      <rPr>
        <b/>
        <sz val="11"/>
        <color indexed="10"/>
        <rFont val="Univers"/>
        <family val="2"/>
      </rPr>
      <t xml:space="preserve">  ex9403.90</t>
    </r>
  </si>
  <si>
    <t>9406.10</t>
  </si>
  <si>
    <t>ex94.06</t>
  </si>
  <si>
    <t>ex811.0</t>
  </si>
  <si>
    <t>44.04/05/13/17  4421.10/99</t>
  </si>
  <si>
    <t xml:space="preserve">4811.10/41/49/60/90 </t>
  </si>
  <si>
    <t>641.73/78/79</t>
  </si>
  <si>
    <t>642.43/94</t>
  </si>
  <si>
    <t>48.14/16/17/20/21/22/23</t>
  </si>
  <si>
    <t>641.94  642.2  642.3  642.42/45/91/93/99  892.81</t>
  </si>
  <si>
    <t>ex4823.90</t>
  </si>
  <si>
    <t>ex642.99</t>
  </si>
  <si>
    <t>4823.70</t>
  </si>
  <si>
    <t>4823.20</t>
  </si>
  <si>
    <t>1000 t</t>
  </si>
  <si>
    <r>
      <t xml:space="preserve">ex32149  ex32133  ex32136  ex32137  </t>
    </r>
    <r>
      <rPr>
        <b/>
        <sz val="11"/>
        <rFont val="Univers"/>
        <family val="2"/>
      </rPr>
      <t>32198</t>
    </r>
    <r>
      <rPr>
        <b/>
        <sz val="11"/>
        <color indexed="10"/>
        <rFont val="Univers"/>
        <family val="2"/>
      </rPr>
      <t xml:space="preserve">  ex32199</t>
    </r>
  </si>
  <si>
    <t>ex32136</t>
  </si>
  <si>
    <r>
      <t xml:space="preserve">ex32133  ex32136  ex32137  </t>
    </r>
    <r>
      <rPr>
        <b/>
        <sz val="11"/>
        <rFont val="Univers"/>
        <family val="2"/>
      </rPr>
      <t>32142  32151</t>
    </r>
  </si>
  <si>
    <t>ex32133  ex32136  ex32143  ex32149</t>
  </si>
  <si>
    <r>
      <t xml:space="preserve">32132  32134  32135  </t>
    </r>
    <r>
      <rPr>
        <b/>
        <sz val="11"/>
        <color indexed="10"/>
        <rFont val="Univers"/>
        <family val="2"/>
      </rPr>
      <t>ex32136</t>
    </r>
  </si>
  <si>
    <r>
      <rPr>
        <b/>
        <sz val="11"/>
        <rFont val="Univers"/>
        <family val="2"/>
      </rPr>
      <t xml:space="preserve">32132 </t>
    </r>
    <r>
      <rPr>
        <b/>
        <sz val="11"/>
        <color indexed="10"/>
        <rFont val="Univers"/>
        <family val="2"/>
      </rPr>
      <t xml:space="preserve"> ex32133  </t>
    </r>
    <r>
      <rPr>
        <b/>
        <sz val="11"/>
        <rFont val="Univers"/>
        <family val="2"/>
      </rPr>
      <t xml:space="preserve">32134  32135  </t>
    </r>
    <r>
      <rPr>
        <b/>
        <sz val="11"/>
        <color indexed="10"/>
        <rFont val="Univers"/>
        <family val="2"/>
      </rPr>
      <t xml:space="preserve">ex32136  ex32137  </t>
    </r>
    <r>
      <rPr>
        <b/>
        <sz val="11"/>
        <rFont val="Univers"/>
        <family val="2"/>
      </rPr>
      <t xml:space="preserve">32142  32151 </t>
    </r>
    <r>
      <rPr>
        <b/>
        <sz val="11"/>
        <color indexed="10"/>
        <rFont val="Univers"/>
        <family val="2"/>
      </rPr>
      <t xml:space="preserve"> ex32143  ex32149</t>
    </r>
  </si>
  <si>
    <t>32131</t>
  </si>
  <si>
    <t>ex32143  ex32149</t>
  </si>
  <si>
    <r>
      <rPr>
        <b/>
        <sz val="11"/>
        <rFont val="Univers"/>
        <family val="2"/>
      </rPr>
      <t>32122</t>
    </r>
    <r>
      <rPr>
        <b/>
        <sz val="11"/>
        <color indexed="10"/>
        <rFont val="Univers"/>
        <family val="2"/>
      </rPr>
      <t xml:space="preserve">  ex32129</t>
    </r>
  </si>
  <si>
    <t>32121</t>
  </si>
  <si>
    <r>
      <t xml:space="preserve">3212  </t>
    </r>
    <r>
      <rPr>
        <b/>
        <sz val="11"/>
        <color indexed="10"/>
        <rFont val="Univers"/>
        <family val="2"/>
      </rPr>
      <t>ex32143  ex32149</t>
    </r>
  </si>
  <si>
    <r>
      <t xml:space="preserve">3212  3213  32142  32143 </t>
    </r>
    <r>
      <rPr>
        <b/>
        <sz val="11"/>
        <color indexed="10"/>
        <rFont val="Univers"/>
        <family val="2"/>
      </rPr>
      <t xml:space="preserve"> ex32149</t>
    </r>
    <r>
      <rPr>
        <b/>
        <sz val="11"/>
        <rFont val="Univers"/>
        <family val="2"/>
      </rPr>
      <t xml:space="preserve">  32151  32198  </t>
    </r>
    <r>
      <rPr>
        <b/>
        <sz val="11"/>
        <color indexed="10"/>
        <rFont val="Univers"/>
        <family val="2"/>
      </rPr>
      <t>ex32199</t>
    </r>
  </si>
  <si>
    <t>3924</t>
  </si>
  <si>
    <t>ex32113</t>
  </si>
  <si>
    <t>32111</t>
  </si>
  <si>
    <t>ex32112</t>
  </si>
  <si>
    <t>32112</t>
  </si>
  <si>
    <r>
      <rPr>
        <b/>
        <sz val="11"/>
        <rFont val="Univers"/>
        <family val="2"/>
      </rPr>
      <t xml:space="preserve">32111  32112  </t>
    </r>
    <r>
      <rPr>
        <b/>
        <sz val="11"/>
        <color indexed="10"/>
        <rFont val="Univers"/>
        <family val="2"/>
      </rPr>
      <t>ex32113</t>
    </r>
  </si>
  <si>
    <t>31449</t>
  </si>
  <si>
    <t>31441</t>
  </si>
  <si>
    <t>31442</t>
  </si>
  <si>
    <t>3144</t>
  </si>
  <si>
    <t>31432</t>
  </si>
  <si>
    <t>3143</t>
  </si>
  <si>
    <t>ex31412  ex31422</t>
  </si>
  <si>
    <t>31412  31422</t>
  </si>
  <si>
    <t>31411  31421</t>
  </si>
  <si>
    <t>3141  3142</t>
  </si>
  <si>
    <t>3141  3142  3143  3144</t>
  </si>
  <si>
    <t>ex31512</t>
  </si>
  <si>
    <t>31512</t>
  </si>
  <si>
    <t>31511</t>
  </si>
  <si>
    <t>3151</t>
  </si>
  <si>
    <t>ex31102  ex31109  ex3132</t>
  </si>
  <si>
    <r>
      <t>31102</t>
    </r>
    <r>
      <rPr>
        <b/>
        <sz val="11"/>
        <color rgb="FFFF0000"/>
        <rFont val="Univers"/>
        <family val="2"/>
      </rPr>
      <t xml:space="preserve">  ex31109  ex3132</t>
    </r>
  </si>
  <si>
    <r>
      <t xml:space="preserve">31101 </t>
    </r>
    <r>
      <rPr>
        <b/>
        <sz val="11"/>
        <color rgb="FFFF0000"/>
        <rFont val="Univers"/>
        <family val="2"/>
      </rPr>
      <t xml:space="preserve"> ex31109  ex3132</t>
    </r>
  </si>
  <si>
    <t>311  3132</t>
  </si>
  <si>
    <t>39282</t>
  </si>
  <si>
    <t>39281</t>
  </si>
  <si>
    <t>39281  39282</t>
  </si>
  <si>
    <t>ex39283</t>
  </si>
  <si>
    <t>ex31230</t>
  </si>
  <si>
    <t>ex31230  ex39283</t>
  </si>
  <si>
    <t>ex34510</t>
  </si>
  <si>
    <t>ex03120</t>
  </si>
  <si>
    <t>ex03110</t>
  </si>
  <si>
    <t>ex03110  ex03120</t>
  </si>
  <si>
    <t>ex0312</t>
  </si>
  <si>
    <t>0312</t>
  </si>
  <si>
    <t>0311</t>
  </si>
  <si>
    <t>0311  0312</t>
  </si>
  <si>
    <t>03132</t>
  </si>
  <si>
    <t>03131</t>
  </si>
  <si>
    <t>0313</t>
  </si>
  <si>
    <t>031</t>
  </si>
  <si>
    <r>
      <rPr>
        <b/>
        <sz val="11"/>
        <color indexed="10"/>
        <rFont val="Univers"/>
        <family val="2"/>
      </rPr>
      <t xml:space="preserve">ex4403.10  </t>
    </r>
    <r>
      <rPr>
        <b/>
        <sz val="11"/>
        <rFont val="Univers"/>
        <family val="2"/>
      </rPr>
      <t>4403.20</t>
    </r>
  </si>
  <si>
    <r>
      <rPr>
        <b/>
        <sz val="11"/>
        <color rgb="FFFF0000"/>
        <rFont val="Univers"/>
        <family val="2"/>
      </rPr>
      <t xml:space="preserve">ex247.3  </t>
    </r>
    <r>
      <rPr>
        <b/>
        <sz val="11"/>
        <rFont val="Univers"/>
        <family val="2"/>
      </rPr>
      <t>247.4</t>
    </r>
  </si>
  <si>
    <r>
      <rPr>
        <b/>
        <sz val="11"/>
        <color indexed="10"/>
        <rFont val="Univers"/>
        <family val="2"/>
      </rPr>
      <t xml:space="preserve">ex4403.10  </t>
    </r>
    <r>
      <rPr>
        <b/>
        <sz val="11"/>
        <rFont val="Univers"/>
        <family val="2"/>
      </rPr>
      <t>4403.41/49/91/92/99</t>
    </r>
  </si>
  <si>
    <r>
      <rPr>
        <b/>
        <sz val="11"/>
        <color rgb="FFFF0000"/>
        <rFont val="Univers"/>
        <family val="2"/>
      </rPr>
      <t xml:space="preserve">ex247.3  </t>
    </r>
    <r>
      <rPr>
        <b/>
        <sz val="11"/>
        <rFont val="Univers"/>
        <family val="2"/>
      </rPr>
      <t>247.5  247.9</t>
    </r>
  </si>
  <si>
    <r>
      <rPr>
        <b/>
        <sz val="11"/>
        <color rgb="FFFF0000"/>
        <rFont val="Univers"/>
        <family val="2"/>
      </rPr>
      <t xml:space="preserve">ex4403.10  </t>
    </r>
    <r>
      <rPr>
        <b/>
        <sz val="11"/>
        <rFont val="Univers"/>
        <family val="2"/>
      </rPr>
      <t xml:space="preserve">4403.41/49  </t>
    </r>
    <r>
      <rPr>
        <b/>
        <sz val="11"/>
        <color indexed="10"/>
        <rFont val="Univers"/>
        <family val="2"/>
      </rPr>
      <t>ex4403.99</t>
    </r>
  </si>
  <si>
    <r>
      <rPr>
        <b/>
        <sz val="11"/>
        <color rgb="FFFF0000"/>
        <rFont val="Univers"/>
        <family val="2"/>
      </rPr>
      <t xml:space="preserve">ex247.3  </t>
    </r>
    <r>
      <rPr>
        <b/>
        <sz val="11"/>
        <rFont val="Univers"/>
        <family val="2"/>
      </rPr>
      <t xml:space="preserve">247.5  </t>
    </r>
    <r>
      <rPr>
        <b/>
        <sz val="11"/>
        <color rgb="FFFF0000"/>
        <rFont val="Univers"/>
        <family val="2"/>
      </rPr>
      <t>ex247.9</t>
    </r>
  </si>
  <si>
    <r>
      <t xml:space="preserve">4401.21/22  </t>
    </r>
    <r>
      <rPr>
        <b/>
        <sz val="11"/>
        <color rgb="FFFF0000"/>
        <rFont val="Univers"/>
        <family val="2"/>
      </rPr>
      <t>ex4401.40</t>
    </r>
  </si>
  <si>
    <r>
      <rPr>
        <b/>
        <sz val="11"/>
        <rFont val="Univers"/>
        <family val="2"/>
      </rPr>
      <t xml:space="preserve">246.1  </t>
    </r>
    <r>
      <rPr>
        <b/>
        <sz val="11"/>
        <color rgb="FFFF0000"/>
        <rFont val="Univers"/>
        <family val="2"/>
      </rPr>
      <t>ex246.2</t>
    </r>
  </si>
  <si>
    <r>
      <rPr>
        <b/>
        <sz val="11"/>
        <color indexed="10"/>
        <rFont val="Univers"/>
        <family val="2"/>
      </rPr>
      <t>ex4406.10/90</t>
    </r>
    <r>
      <rPr>
        <b/>
        <sz val="11"/>
        <rFont val="Univers"/>
        <family val="2"/>
      </rPr>
      <t xml:space="preserve">  4407.10</t>
    </r>
  </si>
  <si>
    <r>
      <t xml:space="preserve">ex248.11  ex248.19  </t>
    </r>
    <r>
      <rPr>
        <b/>
        <sz val="11"/>
        <rFont val="Univers"/>
        <family val="2"/>
      </rPr>
      <t>248.2</t>
    </r>
  </si>
  <si>
    <r>
      <rPr>
        <b/>
        <sz val="11"/>
        <color indexed="10"/>
        <rFont val="Univers"/>
        <family val="2"/>
      </rPr>
      <t xml:space="preserve">ex4406.10/90  </t>
    </r>
    <r>
      <rPr>
        <b/>
        <sz val="11"/>
        <rFont val="Univers"/>
        <family val="2"/>
      </rPr>
      <t>4407.21/22/25/26/27/28/29/91/92/93/94/95/99</t>
    </r>
  </si>
  <si>
    <r>
      <t xml:space="preserve">ex248.11  ex248.19  </t>
    </r>
    <r>
      <rPr>
        <b/>
        <sz val="11"/>
        <rFont val="Univers"/>
        <family val="2"/>
      </rPr>
      <t>248.4</t>
    </r>
  </si>
  <si>
    <r>
      <rPr>
        <b/>
        <sz val="11"/>
        <color rgb="FFFF0000"/>
        <rFont val="Univers"/>
        <family val="2"/>
      </rPr>
      <t xml:space="preserve">ex4406.10/90  </t>
    </r>
    <r>
      <rPr>
        <b/>
        <sz val="11"/>
        <rFont val="Univers"/>
        <family val="2"/>
      </rPr>
      <t xml:space="preserve">4407.21/22/25/26/27/28/29  </t>
    </r>
    <r>
      <rPr>
        <b/>
        <sz val="11"/>
        <color indexed="10"/>
        <rFont val="Univers"/>
        <family val="2"/>
      </rPr>
      <t>ex4407.99</t>
    </r>
  </si>
  <si>
    <r>
      <t>ex248.11  ex248.19  ex</t>
    </r>
    <r>
      <rPr>
        <b/>
        <sz val="11"/>
        <rFont val="Univers"/>
        <family val="2"/>
      </rPr>
      <t>248.4</t>
    </r>
  </si>
  <si>
    <r>
      <rPr>
        <b/>
        <sz val="11"/>
        <color rgb="FFFF0000"/>
        <rFont val="Univers"/>
        <family val="2"/>
      </rPr>
      <t>ex4411.14</t>
    </r>
    <r>
      <rPr>
        <b/>
        <sz val="11"/>
        <rFont val="Univers"/>
        <family val="2"/>
      </rPr>
      <t xml:space="preserve">  4411.93/94</t>
    </r>
  </si>
  <si>
    <r>
      <t xml:space="preserve">641.41/42/46 </t>
    </r>
    <r>
      <rPr>
        <b/>
        <sz val="11"/>
        <color rgb="FFFF0000"/>
        <rFont val="Univers"/>
        <family val="2"/>
      </rPr>
      <t xml:space="preserve"> ex641.47 </t>
    </r>
    <r>
      <rPr>
        <b/>
        <sz val="11"/>
        <rFont val="Univers"/>
        <family val="2"/>
      </rPr>
      <t xml:space="preserve"> 641.48/51/52  </t>
    </r>
    <r>
      <rPr>
        <b/>
        <sz val="11"/>
        <color rgb="FFFF0000"/>
        <rFont val="Univers"/>
        <family val="2"/>
      </rPr>
      <t>ex641.53</t>
    </r>
    <r>
      <rPr>
        <b/>
        <sz val="11"/>
        <rFont val="Univers"/>
        <family val="2"/>
      </rPr>
      <t xml:space="preserve">  641.54/59/62/64/69/71/72/74/75/76/77</t>
    </r>
  </si>
  <si>
    <r>
      <t xml:space="preserve">641.41/51/54  </t>
    </r>
    <r>
      <rPr>
        <b/>
        <sz val="11"/>
        <color rgb="FFFF0000"/>
        <rFont val="Univers"/>
        <family val="2"/>
      </rPr>
      <t>ex641.59</t>
    </r>
  </si>
  <si>
    <r>
      <rPr>
        <b/>
        <sz val="11"/>
        <color rgb="FFFF0000"/>
        <rFont val="Univers"/>
        <family val="2"/>
      </rPr>
      <t>ex641.47</t>
    </r>
    <r>
      <rPr>
        <b/>
        <sz val="11"/>
        <rFont val="Univers"/>
        <family val="2"/>
      </rPr>
      <t xml:space="preserve">  641.48  </t>
    </r>
    <r>
      <rPr>
        <b/>
        <sz val="11"/>
        <color rgb="FFFF0000"/>
        <rFont val="Univers"/>
        <family val="2"/>
      </rPr>
      <t xml:space="preserve">ex641.59  </t>
    </r>
    <r>
      <rPr>
        <b/>
        <sz val="11"/>
        <rFont val="Univers"/>
        <family val="2"/>
      </rPr>
      <t xml:space="preserve">641.75/76  </t>
    </r>
    <r>
      <rPr>
        <b/>
        <sz val="11"/>
        <color rgb="FFFF0000"/>
        <rFont val="Univers"/>
        <family val="2"/>
      </rPr>
      <t xml:space="preserve">ex641.77  </t>
    </r>
    <r>
      <rPr>
        <b/>
        <sz val="11"/>
        <color theme="1"/>
        <rFont val="Univers"/>
        <family val="2"/>
      </rPr>
      <t>641.71/72</t>
    </r>
  </si>
  <si>
    <r>
      <t xml:space="preserve">641.42/46/52  </t>
    </r>
    <r>
      <rPr>
        <b/>
        <sz val="11"/>
        <color rgb="FFFF0000"/>
        <rFont val="Univers"/>
        <family val="2"/>
      </rPr>
      <t xml:space="preserve">ex641.53  </t>
    </r>
    <r>
      <rPr>
        <b/>
        <sz val="11"/>
        <rFont val="Univers"/>
        <family val="2"/>
      </rPr>
      <t xml:space="preserve">641.62/64/69/74  </t>
    </r>
    <r>
      <rPr>
        <b/>
        <sz val="11"/>
        <color rgb="FFFF0000"/>
        <rFont val="Univers"/>
        <family val="2"/>
      </rPr>
      <t>ex641.77</t>
    </r>
  </si>
  <si>
    <r>
      <t xml:space="preserve">641.24  </t>
    </r>
    <r>
      <rPr>
        <b/>
        <sz val="11"/>
        <color rgb="FFFF0000"/>
        <rFont val="Univers"/>
        <family val="2"/>
      </rPr>
      <t xml:space="preserve">ex641.47  </t>
    </r>
    <r>
      <rPr>
        <b/>
        <sz val="11"/>
        <rFont val="Univers"/>
        <family val="2"/>
      </rPr>
      <t xml:space="preserve">641.56  </t>
    </r>
    <r>
      <rPr>
        <b/>
        <sz val="11"/>
        <color rgb="FFFF0000"/>
        <rFont val="Univers"/>
        <family val="2"/>
      </rPr>
      <t xml:space="preserve">ex641.53  </t>
    </r>
    <r>
      <rPr>
        <b/>
        <sz val="11"/>
        <rFont val="Univers"/>
        <family val="2"/>
      </rPr>
      <t>641.55/93  642.41</t>
    </r>
  </si>
  <si>
    <r>
      <t>44.1</t>
    </r>
    <r>
      <rPr>
        <b/>
        <sz val="11"/>
        <rFont val="Univers"/>
        <family val="2"/>
      </rPr>
      <t>4  4419.90</t>
    </r>
    <r>
      <rPr>
        <b/>
        <sz val="11"/>
        <rFont val="Univers"/>
        <family val="2"/>
      </rPr>
      <t xml:space="preserve">  44.20</t>
    </r>
  </si>
  <si>
    <r>
      <t xml:space="preserve">44.14  </t>
    </r>
    <r>
      <rPr>
        <b/>
        <sz val="11"/>
        <color rgb="FFFF0000"/>
        <rFont val="Univers"/>
        <family val="2"/>
      </rPr>
      <t>ex4419.00</t>
    </r>
    <r>
      <rPr>
        <b/>
        <sz val="11"/>
        <rFont val="Univers"/>
        <family val="2"/>
      </rPr>
      <t xml:space="preserve">  44.20</t>
    </r>
  </si>
  <si>
    <r>
      <t xml:space="preserve">635.41  </t>
    </r>
    <r>
      <rPr>
        <b/>
        <sz val="11"/>
        <color rgb="FFFF0000"/>
        <rFont val="Univers"/>
        <family val="2"/>
      </rPr>
      <t xml:space="preserve">ex635.42  </t>
    </r>
    <r>
      <rPr>
        <b/>
        <sz val="11"/>
        <rFont val="Univers"/>
        <family val="2"/>
      </rPr>
      <t>635.49</t>
    </r>
  </si>
  <si>
    <r>
      <t xml:space="preserve">821.16  </t>
    </r>
    <r>
      <rPr>
        <b/>
        <sz val="11"/>
        <color rgb="FFFF0000"/>
        <rFont val="Univers"/>
        <family val="2"/>
      </rPr>
      <t xml:space="preserve">ex821.19  </t>
    </r>
    <r>
      <rPr>
        <b/>
        <sz val="11"/>
        <rFont val="Univers"/>
        <family val="2"/>
      </rPr>
      <t xml:space="preserve">821.51/53/55/59  </t>
    </r>
    <r>
      <rPr>
        <b/>
        <sz val="11"/>
        <color rgb="FFFF0000"/>
        <rFont val="Univers"/>
        <family val="2"/>
      </rPr>
      <t>ex821.8</t>
    </r>
  </si>
  <si>
    <r>
      <t xml:space="preserve">44.04/05/13/17  4421.10  </t>
    </r>
    <r>
      <rPr>
        <b/>
        <sz val="11"/>
        <color rgb="FFFF0000"/>
        <rFont val="Univers"/>
        <family val="2"/>
      </rPr>
      <t>ex4421.90</t>
    </r>
  </si>
  <si>
    <r>
      <t xml:space="preserve">634.21/91/93  635.91  </t>
    </r>
    <r>
      <rPr>
        <b/>
        <sz val="11"/>
        <color rgb="FFFF0000"/>
        <rFont val="Univers"/>
        <family val="2"/>
      </rPr>
      <t>ex635.99</t>
    </r>
  </si>
  <si>
    <t xml:space="preserve">_____________________  </t>
  </si>
  <si>
    <t>Nomenclature</t>
  </si>
  <si>
    <t>440110</t>
  </si>
  <si>
    <t>1.1</t>
  </si>
  <si>
    <t>1.1C</t>
  </si>
  <si>
    <t>1.1NC</t>
  </si>
  <si>
    <t>1.2.C</t>
    <phoneticPr fontId="5"/>
  </si>
  <si>
    <t>440320</t>
  </si>
  <si>
    <t>440341</t>
  </si>
  <si>
    <t>440349</t>
  </si>
  <si>
    <t>440391</t>
  </si>
  <si>
    <t>440392</t>
  </si>
  <si>
    <t>1.2.NC</t>
    <phoneticPr fontId="5"/>
  </si>
  <si>
    <t>440399</t>
  </si>
  <si>
    <t>1.2.NC.T</t>
    <phoneticPr fontId="5"/>
  </si>
  <si>
    <t>2</t>
  </si>
  <si>
    <t>440290</t>
  </si>
  <si>
    <t>440121</t>
  </si>
  <si>
    <t>440122</t>
  </si>
  <si>
    <t>3.1</t>
    <phoneticPr fontId="5"/>
  </si>
  <si>
    <t>3.2</t>
    <phoneticPr fontId="5"/>
  </si>
  <si>
    <t>440139</t>
  </si>
  <si>
    <t>440130</t>
  </si>
  <si>
    <t>440131</t>
  </si>
  <si>
    <t>440721</t>
  </si>
  <si>
    <t>440722</t>
  </si>
  <si>
    <t>440725</t>
  </si>
  <si>
    <t>440726</t>
  </si>
  <si>
    <t>440727</t>
  </si>
  <si>
    <t>440728</t>
  </si>
  <si>
    <t>440729</t>
  </si>
  <si>
    <t>440791</t>
  </si>
  <si>
    <t>440792</t>
  </si>
  <si>
    <t>440793</t>
  </si>
  <si>
    <t>440794</t>
  </si>
  <si>
    <t>440795</t>
  </si>
  <si>
    <t>440799</t>
  </si>
  <si>
    <t>440810</t>
  </si>
  <si>
    <t>440831</t>
  </si>
  <si>
    <t>440839</t>
  </si>
  <si>
    <t>440890</t>
  </si>
  <si>
    <t>441299</t>
  </si>
  <si>
    <t>4410</t>
  </si>
  <si>
    <t>441231</t>
  </si>
  <si>
    <t>441232</t>
  </si>
  <si>
    <t>441239</t>
  </si>
  <si>
    <t>441294</t>
  </si>
  <si>
    <t>441012</t>
  </si>
  <si>
    <t>441192</t>
  </si>
  <si>
    <t>441112</t>
  </si>
  <si>
    <t>441114</t>
  </si>
  <si>
    <t>441193</t>
  </si>
  <si>
    <t>441194</t>
  </si>
  <si>
    <t>4701</t>
  </si>
  <si>
    <t>4705</t>
  </si>
  <si>
    <t>470321</t>
  </si>
  <si>
    <t>470329</t>
  </si>
  <si>
    <t>4702</t>
  </si>
  <si>
    <t>470610</t>
  </si>
  <si>
    <t>470630</t>
  </si>
  <si>
    <t>470691</t>
  </si>
  <si>
    <t>470692</t>
  </si>
  <si>
    <t>470693</t>
  </si>
  <si>
    <t>470620</t>
  </si>
  <si>
    <t>4707</t>
  </si>
  <si>
    <t>4801</t>
  </si>
  <si>
    <t>4803</t>
  </si>
  <si>
    <t>4808</t>
  </si>
  <si>
    <t>481151</t>
  </si>
  <si>
    <t>481159</t>
  </si>
  <si>
    <t>4812</t>
  </si>
  <si>
    <t>4813</t>
  </si>
  <si>
    <t>480210</t>
  </si>
  <si>
    <t>480220</t>
  </si>
  <si>
    <t>480254</t>
  </si>
  <si>
    <t>480255</t>
  </si>
  <si>
    <t>480256</t>
  </si>
  <si>
    <t>480257</t>
  </si>
  <si>
    <t>480258</t>
  </si>
  <si>
    <t>480261</t>
  </si>
  <si>
    <t>480262</t>
  </si>
  <si>
    <t>480269</t>
  </si>
  <si>
    <t>481013</t>
  </si>
  <si>
    <t>481014</t>
  </si>
  <si>
    <t>481019</t>
  </si>
  <si>
    <t>481022</t>
  </si>
  <si>
    <t>481029</t>
  </si>
  <si>
    <t> 480429</t>
  </si>
  <si>
    <t> 480431</t>
  </si>
  <si>
    <t>480593</t>
  </si>
  <si>
    <t>440910</t>
  </si>
  <si>
    <t>440929</t>
  </si>
  <si>
    <t/>
  </si>
  <si>
    <t>4414</t>
  </si>
  <si>
    <t>4419</t>
  </si>
  <si>
    <t>4417</t>
  </si>
  <si>
    <t>4807</t>
  </si>
  <si>
    <t>482390</t>
  </si>
  <si>
    <t>482370</t>
  </si>
  <si>
    <t>482320</t>
  </si>
  <si>
    <r>
      <t>1000 m</t>
    </r>
    <r>
      <rPr>
        <vertAlign val="superscript"/>
        <sz val="8"/>
        <rFont val="Univers"/>
        <family val="2"/>
      </rPr>
      <t>3</t>
    </r>
  </si>
  <si>
    <t>4403.12/41/42/49/91/93/94/95/96/97/98/99</t>
  </si>
  <si>
    <t>3.2.1</t>
  </si>
  <si>
    <t>8.1.1</t>
  </si>
  <si>
    <t>8.1.1.C</t>
  </si>
  <si>
    <t>8.1.1.NC</t>
  </si>
  <si>
    <t>8.1.1.NC.T</t>
  </si>
  <si>
    <t>HS2022</t>
  </si>
  <si>
    <t>ex4401.40++</t>
  </si>
  <si>
    <t xml:space="preserve">ex4401.49++ </t>
  </si>
  <si>
    <t>4412.41/42/49</t>
  </si>
  <si>
    <t>ex4412.99</t>
  </si>
  <si>
    <t>4412.41/42</t>
  </si>
  <si>
    <r>
      <rPr>
        <b/>
        <sz val="11"/>
        <color rgb="FFFF0000"/>
        <rFont val="Univers"/>
        <family val="2"/>
      </rPr>
      <t>ex4411.14*</t>
    </r>
    <r>
      <rPr>
        <b/>
        <sz val="11"/>
        <rFont val="Univers"/>
        <family val="2"/>
      </rPr>
      <t xml:space="preserve">  4411.93/94</t>
    </r>
  </si>
  <si>
    <t>4418.81</t>
  </si>
  <si>
    <t>4418.82</t>
  </si>
  <si>
    <t>4418.83</t>
  </si>
  <si>
    <r>
      <t>9401.</t>
    </r>
    <r>
      <rPr>
        <b/>
        <sz val="11"/>
        <color rgb="FF0070C0"/>
        <rFont val="Univers"/>
        <family val="2"/>
      </rPr>
      <t>31</t>
    </r>
    <r>
      <rPr>
        <b/>
        <sz val="11"/>
        <rFont val="Univers"/>
        <family val="2"/>
      </rPr>
      <t>/</t>
    </r>
    <r>
      <rPr>
        <b/>
        <sz val="11"/>
        <color rgb="FF0070C0"/>
        <rFont val="Univers"/>
        <family val="2"/>
      </rPr>
      <t>41</t>
    </r>
    <r>
      <rPr>
        <b/>
        <sz val="11"/>
        <rFont val="Univers"/>
        <family val="2"/>
      </rPr>
      <t xml:space="preserve">  9401.61/69/</t>
    </r>
    <r>
      <rPr>
        <b/>
        <sz val="11"/>
        <color rgb="FF0070C0"/>
        <rFont val="Univers"/>
        <family val="2"/>
      </rPr>
      <t>91</t>
    </r>
    <r>
      <rPr>
        <b/>
        <sz val="11"/>
        <rFont val="Univers"/>
        <family val="2"/>
      </rPr>
      <t xml:space="preserve"> 9403.30/40/50/60/</t>
    </r>
    <r>
      <rPr>
        <b/>
        <sz val="11"/>
        <color rgb="FF0070C0"/>
        <rFont val="Univers"/>
        <family val="2"/>
      </rPr>
      <t>91</t>
    </r>
  </si>
  <si>
    <t>ex634.39</t>
  </si>
  <si>
    <r>
      <t>44.04/05/13/17  4421.10/</t>
    </r>
    <r>
      <rPr>
        <b/>
        <sz val="11"/>
        <color rgb="FF0070C0"/>
        <rFont val="Univers"/>
        <family val="2"/>
      </rPr>
      <t>20</t>
    </r>
    <r>
      <rPr>
        <b/>
        <sz val="11"/>
        <rFont val="Univers"/>
        <family val="2"/>
      </rPr>
      <t>/99</t>
    </r>
  </si>
  <si>
    <t>ex635.39</t>
  </si>
  <si>
    <t>_________</t>
  </si>
  <si>
    <t>Pays:</t>
  </si>
  <si>
    <t>Nom du responsable de la réponse:</t>
  </si>
  <si>
    <t>Adresse officielle (complète):</t>
  </si>
  <si>
    <t>Téléphone:</t>
  </si>
  <si>
    <t>Courrier électronique:</t>
  </si>
  <si>
    <t>PRODUITS PRIMAIRES</t>
  </si>
  <si>
    <t>Quantités enlevées et production</t>
  </si>
  <si>
    <t>Produit</t>
  </si>
  <si>
    <t>Code de</t>
  </si>
  <si>
    <t>Quantité</t>
  </si>
  <si>
    <t>BOIS ROND (BOIS BRUT)</t>
  </si>
  <si>
    <t>BOIS DE CHAUFFAGE (Y COMPRIS LE BOIS DE CARBONISATION)</t>
  </si>
  <si>
    <t>Conifère</t>
  </si>
  <si>
    <t>Non conifère</t>
  </si>
  <si>
    <t>BOIS ROND INDUSTRIEL</t>
  </si>
  <si>
    <t>dont tropical</t>
  </si>
  <si>
    <t>GRUMES DE SCIAGE ET DE PLACAGE</t>
  </si>
  <si>
    <t>BOIS DE TRITURATION, RONDINS ET QUARTIERS (INCLUANT LE BOIS UTILISÉ POUR LA PRODUCTION DE PANNEAUX DE PARTICULES, OSB ET PANNEAUX DE FIBRES)</t>
  </si>
  <si>
    <t>AUTRE BOIS ROND INDUSTRIEL</t>
  </si>
  <si>
    <r>
      <t>1000 m</t>
    </r>
    <r>
      <rPr>
        <vertAlign val="superscript"/>
        <sz val="10"/>
        <rFont val="Univers"/>
        <family val="2"/>
      </rPr>
      <t>3</t>
    </r>
    <r>
      <rPr>
        <sz val="10"/>
        <rFont val="Univers"/>
        <family val="2"/>
      </rPr>
      <t>ss.é</t>
    </r>
  </si>
  <si>
    <t>CHARBON DE BOIS</t>
  </si>
  <si>
    <t>PLAQUETTES, PARTICULES ET RESIDUS DE BOIS</t>
  </si>
  <si>
    <t>PLAQUETTES ET PARTICULES DE BOIS</t>
  </si>
  <si>
    <t>RESIDUS DE BOIS (Y COMPRIS LE BOIS POUR AGGLOMÉRÉS)</t>
  </si>
  <si>
    <t>dont Sciure</t>
  </si>
  <si>
    <t>BOIS RÉCUPÉRÉ EN AVAL DE LA CONSOMMATION</t>
  </si>
  <si>
    <t>GRANULÉS DE BOIS</t>
  </si>
  <si>
    <t>SCIAGES (Y COMPRIS LES TRAVERSES)</t>
  </si>
  <si>
    <t>FEUILLES DE PLACAGE</t>
  </si>
  <si>
    <t>PANNEAUX DÉRIVÉS DU BOIS</t>
  </si>
  <si>
    <t>CONTREPLAQUÉS</t>
  </si>
  <si>
    <t xml:space="preserve">            Conifère</t>
  </si>
  <si>
    <t xml:space="preserve">            Non conifère</t>
  </si>
  <si>
    <t xml:space="preserve">                  dont tropical</t>
  </si>
  <si>
    <t>PANNEAUX DE PARTICULES, PANNEAUX STRUCTURAUX ORIENTÉS (OSB) ET AUTRES PANNEAUX SIMILIARES</t>
  </si>
  <si>
    <t>dont PANNEAUX STRUCTURAUX ORIENTÉS (OSB)</t>
  </si>
  <si>
    <t xml:space="preserve">      dont Lamibois (LVL)</t>
  </si>
  <si>
    <t>PANNEAUX DE FIBRES</t>
  </si>
  <si>
    <t>PANNEAUX DURS</t>
  </si>
  <si>
    <t>PANNEAUX DE FIBRES À DENSITÉ MOYENNE/HAUTE (MDF/HDF)</t>
  </si>
  <si>
    <t>AUTRES PANNEAUX DE FIBRES</t>
  </si>
  <si>
    <t>PÂTE DE BOIS</t>
  </si>
  <si>
    <t>PÂTE DE BOIS MÉCANIQUE ET MI-CHIMIQUE</t>
  </si>
  <si>
    <t>PÂTE DE BOIS CHIMIQUE</t>
  </si>
  <si>
    <t>PÂTE AU SULFATE</t>
  </si>
  <si>
    <t>dont  BLANCHIE</t>
  </si>
  <si>
    <t xml:space="preserve">PÂTE AU BISULFITE </t>
  </si>
  <si>
    <t>PÂTE À DISSOUDRE</t>
  </si>
  <si>
    <t>AUTRES PÂTES</t>
  </si>
  <si>
    <t>PÂTE OBTENUE À PARTIR DE FIBRES AUTRES QUE DE BOIS</t>
  </si>
  <si>
    <t>PÂTE DE FIBRES RÉCUPÉRÉES</t>
  </si>
  <si>
    <t>PAPIER DE RÉCUPÉRATION</t>
  </si>
  <si>
    <t>PAPIERS ET CARTONS</t>
  </si>
  <si>
    <t>PAPIERS GRAPHIQUES</t>
  </si>
  <si>
    <t>PAPIER JOURNAL</t>
  </si>
  <si>
    <t>PAPIERS NON COUCHÉS FABRIQUÉS MÉCANIQUEMENT</t>
  </si>
  <si>
    <t>PAPIERS NON COUCHÉS SANS BOIS</t>
  </si>
  <si>
    <t>PAPIERS COUCHÉS</t>
  </si>
  <si>
    <t>PAPIERS DOMESTIQUES ET HYGIÉNIQUES</t>
  </si>
  <si>
    <t>MATÉRIAUX D'EMBALLAGE</t>
  </si>
  <si>
    <t>CAISSES</t>
  </si>
  <si>
    <t>PLANCHES DE CARTONS</t>
  </si>
  <si>
    <t>PAPIERS D'EMBALLAGE</t>
  </si>
  <si>
    <t>AUTRES PAPIERS, SURTOUT D'EMPAQUETAGE</t>
  </si>
  <si>
    <t>AUTRES PAPIERS ET CARTONS N.D.A. (NON DÉCRITS AILLEURS)</t>
  </si>
  <si>
    <r>
      <t>m</t>
    </r>
    <r>
      <rPr>
        <vertAlign val="superscript"/>
        <sz val="10"/>
        <rFont val="Univers"/>
        <family val="2"/>
      </rPr>
      <t>3</t>
    </r>
    <r>
      <rPr>
        <sz val="10"/>
        <rFont val="Univers"/>
        <family val="2"/>
      </rPr>
      <t xml:space="preserve"> = mètres cubes de volume réel</t>
    </r>
  </si>
  <si>
    <r>
      <t>m</t>
    </r>
    <r>
      <rPr>
        <vertAlign val="superscript"/>
        <sz val="10"/>
        <rFont val="Univers"/>
        <family val="2"/>
      </rPr>
      <t>3</t>
    </r>
    <r>
      <rPr>
        <sz val="10"/>
        <rFont val="Univers"/>
        <family val="2"/>
      </rPr>
      <t>ss.é = mètres cubes de volume réel sous écorce (c’est-à-dire sans l’écorce)</t>
    </r>
  </si>
  <si>
    <t>t = tonnes métriques</t>
  </si>
  <si>
    <r>
      <t>1000 m</t>
    </r>
    <r>
      <rPr>
        <vertAlign val="superscript"/>
        <sz val="8"/>
        <rFont val="Univers"/>
        <family val="2"/>
      </rPr>
      <t>3</t>
    </r>
    <r>
      <rPr>
        <sz val="8"/>
        <rFont val="Univers"/>
        <family val="2"/>
      </rPr>
      <t>ss.é</t>
    </r>
  </si>
  <si>
    <t>DISPARITÉS</t>
  </si>
  <si>
    <t>Commerce</t>
  </si>
  <si>
    <t xml:space="preserve">  QC2</t>
  </si>
  <si>
    <t>QUESTIONNAIRE SUR LE SECTEUR FORESTIER</t>
  </si>
  <si>
    <t>Indiquer monnaie et unité de valeur (par ex.:1000 $EU):</t>
  </si>
  <si>
    <r>
      <t>1000 m</t>
    </r>
    <r>
      <rPr>
        <vertAlign val="superscript"/>
        <sz val="11"/>
        <rFont val="Univers"/>
        <family val="2"/>
      </rPr>
      <t>3</t>
    </r>
    <r>
      <rPr>
        <sz val="11"/>
        <rFont val="Univers"/>
        <family val="2"/>
      </rPr>
      <t>ss.é</t>
    </r>
  </si>
  <si>
    <t xml:space="preserve">Unité </t>
  </si>
  <si>
    <t>volume</t>
  </si>
  <si>
    <t>Valeur</t>
  </si>
  <si>
    <t>I M P O R T A T I O N S</t>
  </si>
  <si>
    <t>E X P O R T A T I O N S</t>
  </si>
  <si>
    <t>Consommation Apparente</t>
  </si>
  <si>
    <t>Disparités</t>
  </si>
  <si>
    <t>QUESTIONNAIRE SUR LE SECTEUR FORESTIER QC3</t>
  </si>
  <si>
    <t>PRODUITS DE TRANSFORMATION SECONDAIRE</t>
  </si>
  <si>
    <t>OUVRAGES EN BOIS TRANSFORMÉS</t>
  </si>
  <si>
    <t>SCIAGES TRANSFORMÉS</t>
  </si>
  <si>
    <t xml:space="preserve">    Conifère</t>
  </si>
  <si>
    <t xml:space="preserve">    Non-conifère</t>
  </si>
  <si>
    <t>Non-conifère</t>
  </si>
  <si>
    <t>MATÉRIEL D'EMBALLAGE EN BOIS</t>
  </si>
  <si>
    <t>PRODUITS DE BOIS POUR UTILISATION DOMESTIQUE/DECORATIVE</t>
  </si>
  <si>
    <t>MEUBLES EN BOIS</t>
  </si>
  <si>
    <t>CONSTRUCTIONS PRÉFABRIQUÉES EN BOIS</t>
  </si>
  <si>
    <t>AUTRES PRODUITS DE BOIS FABRIQUÉS</t>
  </si>
  <si>
    <r>
      <t>MENUISERIE ET CHARPENTERIE DE CONSTRUCTION EN BOIS</t>
    </r>
    <r>
      <rPr>
        <b/>
        <vertAlign val="superscript"/>
        <sz val="11"/>
        <color rgb="FFFF0000"/>
        <rFont val="Univers"/>
        <family val="2"/>
      </rPr>
      <t>1</t>
    </r>
  </si>
  <si>
    <t>ARTICLES EN PAPIER TRANSFORMÉS</t>
  </si>
  <si>
    <t>PAPIERS ET CARTONS COMPOSITES</t>
  </si>
  <si>
    <t>PAPIERS COUCHÉS ET ARTICLES EN PÂTE À PAPIER SPÉCIAUX</t>
  </si>
  <si>
    <t>PAPIERS DOMESTIQUES ET HYGIÉNIQUES PRÊTS À L'EMPLOI</t>
  </si>
  <si>
    <t>CARTONS, BOÎTES, ETC. D'EMBALLAGE</t>
  </si>
  <si>
    <t>AUTRES ARTICLES EN PAPIER OU CARTON PRÊTS À L'EMPLOI</t>
  </si>
  <si>
    <t>dont PAPIERS D'IMPRESSION ET D'ÉCRITURE PRÊTS À L'EMPLOI</t>
  </si>
  <si>
    <t>dont ARTICLES MOULÉS OU PRESSÉS EN PÂTE À PAPIER</t>
  </si>
  <si>
    <t>dont PAPIERS ET CARTONS FILTRES PRÊTS À L'EMPLOI</t>
  </si>
  <si>
    <t>I M P O R T A T I O N S   V A L E U R</t>
  </si>
  <si>
    <t xml:space="preserve">E X P O R T A T I O N S  V A L E U R </t>
  </si>
  <si>
    <t>Classification centrale de produits Version 2.1
(CPC Ver. 2.1)</t>
  </si>
  <si>
    <t>QUANTITÉS ENLEVÉES DE BOIS RONDS (BOIS BRUT)</t>
  </si>
  <si>
    <r>
      <t>Par exemple, "</t>
    </r>
    <r>
      <rPr>
        <sz val="12"/>
        <color indexed="10"/>
        <rFont val="Univers"/>
        <family val="2"/>
      </rPr>
      <t>ex31512</t>
    </r>
    <r>
      <rPr>
        <sz val="12"/>
        <rFont val="Univers"/>
        <family val="2"/>
      </rPr>
      <t xml:space="preserve">" sous 7.NC.T ignifie que seule une partie du code 31512 de la classification CPC Ver.2.1 se refère au feuilles de placage non conifères tropical. </t>
    </r>
  </si>
  <si>
    <t>Dans la classification CPC, la présence de seulement 3 or 4 chiffres montre que toutes les sous-divisions d'un degré inférieur d'agrégation sont incluses (par exemple, 0313 englobe 03131 et 03132).</t>
  </si>
  <si>
    <t>CTCI Rév.4</t>
  </si>
  <si>
    <t>SH2022</t>
  </si>
  <si>
    <t>SH2017</t>
  </si>
  <si>
    <t>SH2012</t>
  </si>
  <si>
    <r>
      <t xml:space="preserve">QUESTIONNAIRE SUR LE SECTEUR FORESTIER </t>
    </r>
    <r>
      <rPr>
        <b/>
        <sz val="20"/>
        <rFont val="Univers"/>
        <family val="2"/>
      </rPr>
      <t>QC1 (Supp. 1)</t>
    </r>
  </si>
  <si>
    <r>
      <t>QUESTIONNAIRE SUR LE SECTEUR FORESTIER</t>
    </r>
    <r>
      <rPr>
        <b/>
        <sz val="22"/>
        <rFont val="Univers"/>
        <family val="2"/>
      </rPr>
      <t xml:space="preserve"> </t>
    </r>
    <r>
      <rPr>
        <b/>
        <sz val="20"/>
        <rFont val="Univers"/>
        <family val="2"/>
      </rPr>
      <t>QC2 (Supp. 1)</t>
    </r>
  </si>
  <si>
    <r>
      <t>L'élément de composition "</t>
    </r>
    <r>
      <rPr>
        <sz val="12"/>
        <color rgb="FFFF0000"/>
        <rFont val="Univers"/>
        <family val="2"/>
      </rPr>
      <t>ex</t>
    </r>
    <r>
      <rPr>
        <sz val="12"/>
        <rFont val="Univers"/>
        <family val="2"/>
      </rPr>
      <t>"  indique qu'il n'y a pas de correspondance totale entre les deux codes et que seule une partie du code figurant dans la classification SH2012/SH2017/SH2022 ou CTCI Rév.4 est applicable.</t>
    </r>
  </si>
  <si>
    <r>
      <t>Par exemple,  "</t>
    </r>
    <r>
      <rPr>
        <sz val="12"/>
        <color rgb="FFFF0000"/>
        <rFont val="Univers"/>
        <family val="2"/>
      </rPr>
      <t>ex4401.49</t>
    </r>
    <r>
      <rPr>
        <sz val="12"/>
        <rFont val="Univers"/>
        <family val="2"/>
      </rPr>
      <t>" sous 3.2 signifie que seule une partie du code 4401.49 de la classification SH2022 se refère auaux résidus de bois provenant de la transformation du bois (l'autre partie codée sous 4401.49 est du bois récupéré en aval de la consommation).</t>
    </r>
  </si>
  <si>
    <r>
      <rPr>
        <sz val="12"/>
        <color rgb="FFFF0000"/>
        <rFont val="Univers"/>
        <family val="2"/>
      </rPr>
      <t xml:space="preserve">++ </t>
    </r>
    <r>
      <rPr>
        <sz val="12"/>
        <rFont val="Univers"/>
        <family val="2"/>
      </rPr>
      <t>Veuillez utiliser votre jugement ou, par défaut, attribuer la moitié de 4401.40 au produit 3.2 et l’autre moitié au produit 4 (notez les différentes unités de mesure).</t>
    </r>
  </si>
  <si>
    <t>Dans la classification CTCI Rév.4, la présence de seulement quatre chiffres montre que toutes les sous-divisions d'un degré inférieur d'agrégation sont incluses par exemple, 634.1 englobe 634.11 et 634.12).</t>
  </si>
  <si>
    <r>
      <rPr>
        <sz val="12"/>
        <color rgb="FFFF0000"/>
        <rFont val="Univers"/>
        <family val="2"/>
      </rPr>
      <t xml:space="preserve">* </t>
    </r>
    <r>
      <rPr>
        <sz val="12"/>
        <rFont val="Univers"/>
        <family val="2"/>
      </rPr>
      <t>Veuillez affecter les données sur le commerce pour le code SH 4411.14 aux produits des codes 8.3.2 (MDF / HDF) et 8.3.3 (Autres panneaux de fibres), lorsqu'il est possible de le faire dans les statistiques nationales. Sinon, veuillez attribuer toutes les données sur le commerce pour le code SH 4411.14 à la rubrique 8.3.2, car dans la plupart des cas, les produits de MDF / HDF représenteront la grande majorité des échanges.</t>
    </r>
  </si>
  <si>
    <r>
      <rPr>
        <vertAlign val="superscript"/>
        <sz val="12"/>
        <color theme="1"/>
        <rFont val="Univers"/>
        <family val="2"/>
      </rPr>
      <t>1</t>
    </r>
    <r>
      <rPr>
        <sz val="12"/>
        <color theme="1"/>
        <rFont val="Univers"/>
        <family val="2"/>
      </rPr>
      <t xml:space="preserve"> Veuillez inclure les espèces non-conifères non-tropicales exportées par des pays tropicaux ou importées de pays tropicaux.</t>
    </r>
  </si>
  <si>
    <r>
      <t xml:space="preserve">QUESTIONNAIRE SUR LE SECTEUR FORESTIER </t>
    </r>
    <r>
      <rPr>
        <b/>
        <sz val="24"/>
        <rFont val="Univers"/>
        <family val="2"/>
      </rPr>
      <t>QC3</t>
    </r>
    <r>
      <rPr>
        <b/>
        <sz val="14"/>
        <rFont val="Univers"/>
        <family val="2"/>
      </rPr>
      <t xml:space="preserve"> (Supp. 1)</t>
    </r>
  </si>
  <si>
    <t>CONSTRUCTIONS PRÉFABRIQUÉS EN BOIS</t>
  </si>
  <si>
    <r>
      <t>Par exemple,  "</t>
    </r>
    <r>
      <rPr>
        <sz val="12"/>
        <color rgb="FFFF0000"/>
        <rFont val="Univers"/>
        <family val="2"/>
      </rPr>
      <t>ex811.00</t>
    </r>
    <r>
      <rPr>
        <sz val="12"/>
        <rFont val="Univers"/>
        <family val="2"/>
      </rPr>
      <t xml:space="preserve">" sous "Constructions préfabriqués en bois" signifie que seule une partie du code 811.00 de la classification SITC se réfère à des bâtiments préfabriqués en bois, car ce code ne fait pas la distinction entre les matériaux dont les bâtiments ont été préfabriqués.  </t>
    </r>
  </si>
  <si>
    <r>
      <t>L'élément de composition "</t>
    </r>
    <r>
      <rPr>
        <sz val="12"/>
        <color rgb="FFFF0000"/>
        <rFont val="Univers"/>
        <family val="2"/>
      </rPr>
      <t>ex</t>
    </r>
    <r>
      <rPr>
        <sz val="12"/>
        <rFont val="Univers"/>
        <family val="2"/>
      </rPr>
      <t>" indique qu'il n'y a pas de correspondance totale entre les deux codes et que seule une partie du code figurant dans la classification SH2012/SH2017/SH2022 ou CTCI Rév. 4 code est applicable.</t>
    </r>
  </si>
  <si>
    <t>Dans la classification CTCI Rév. 4, la présence de seulement quatre chiffres montre que toutes les sous-divisions d'un degré inférieur d'agrégation sont incluses (par exemple, 892.2 englobe les codes 892.21 et 892.29).</t>
  </si>
  <si>
    <t>Code de produit de QC</t>
  </si>
  <si>
    <t>Code du SH</t>
  </si>
  <si>
    <t>Remarques sur les codes du SH</t>
  </si>
  <si>
    <r>
      <t xml:space="preserve">QUESTIONNAIRE SUR LE SECTEUR FORESTIER </t>
    </r>
    <r>
      <rPr>
        <b/>
        <sz val="20"/>
        <rFont val="Univers"/>
        <family val="2"/>
      </rPr>
      <t>QC1</t>
    </r>
  </si>
  <si>
    <r>
      <rPr>
        <b/>
        <sz val="10"/>
        <color rgb="FFFF0000"/>
        <rFont val="Univers"/>
        <family val="2"/>
      </rPr>
      <t>TOUTES</t>
    </r>
    <r>
      <rPr>
        <b/>
        <sz val="10"/>
        <rFont val="Univers"/>
        <family val="2"/>
      </rPr>
      <t xml:space="preserve"> LES QUANTITÉS ENLEVÉES DE BOIS RONDS (BOIS BRUT)</t>
    </r>
  </si>
  <si>
    <t>GRANULES, BRIQUETTES ET AUTRES AGGLOMERES DE BOIS</t>
  </si>
  <si>
    <t>BRIQUETTES ET AUTRES AGGLOMERES DE BOIS</t>
  </si>
  <si>
    <t>13.4.1</t>
  </si>
  <si>
    <t>13.4.2</t>
  </si>
  <si>
    <t>13.4.3</t>
  </si>
  <si>
    <r>
      <t>BOIS LAMELLÉ-CROISÉ (CLT ou X-LAM)</t>
    </r>
    <r>
      <rPr>
        <b/>
        <vertAlign val="superscript"/>
        <sz val="10"/>
        <rFont val="Univers"/>
        <family val="2"/>
      </rPr>
      <t>1</t>
    </r>
  </si>
  <si>
    <r>
      <t>POUTRES EN I</t>
    </r>
    <r>
      <rPr>
        <b/>
        <vertAlign val="superscript"/>
        <sz val="10"/>
        <rFont val="Univers"/>
        <family val="2"/>
      </rPr>
      <t>1</t>
    </r>
  </si>
  <si>
    <r>
      <t>BOIS LAMELLÉ (GLULAM)</t>
    </r>
    <r>
      <rPr>
        <b/>
        <vertAlign val="superscript"/>
        <sz val="10"/>
        <rFont val="Univers"/>
        <family val="2"/>
      </rPr>
      <t>1</t>
    </r>
  </si>
  <si>
    <r>
      <t>BOIS LAMELLÉ (GLULAM)</t>
    </r>
    <r>
      <rPr>
        <b/>
        <vertAlign val="superscript"/>
        <sz val="8"/>
        <rFont val="Univers"/>
        <family val="2"/>
      </rPr>
      <t>1</t>
    </r>
  </si>
  <si>
    <r>
      <t>BOIS LAMELLÉ-CROISÉ (CLT ou X-LAM)</t>
    </r>
    <r>
      <rPr>
        <b/>
        <vertAlign val="superscript"/>
        <sz val="8"/>
        <rFont val="Univers"/>
        <family val="2"/>
      </rPr>
      <t>1</t>
    </r>
  </si>
  <si>
    <r>
      <t>POUTRES EN I</t>
    </r>
    <r>
      <rPr>
        <b/>
        <vertAlign val="superscript"/>
        <sz val="8"/>
        <rFont val="Univers"/>
        <family val="2"/>
      </rPr>
      <t>1</t>
    </r>
  </si>
  <si>
    <r>
      <t>dont tropical</t>
    </r>
    <r>
      <rPr>
        <b/>
        <vertAlign val="superscript"/>
        <sz val="10"/>
        <rFont val="Univers"/>
        <family val="2"/>
      </rPr>
      <t>1</t>
    </r>
  </si>
  <si>
    <r>
      <t>dont tropical</t>
    </r>
    <r>
      <rPr>
        <b/>
        <vertAlign val="superscript"/>
        <sz val="8"/>
        <rFont val="Univers"/>
        <family val="2"/>
      </rPr>
      <t>1</t>
    </r>
  </si>
  <si>
    <r>
      <t>BOIS LAMELLÉ (GLULAM)</t>
    </r>
    <r>
      <rPr>
        <b/>
        <vertAlign val="superscript"/>
        <sz val="10"/>
        <rFont val="Univers"/>
        <family val="2"/>
      </rPr>
      <t>2</t>
    </r>
  </si>
  <si>
    <r>
      <t>BOIS LAMELLÉ-CROISÉ (CLT ou X-LAM)</t>
    </r>
    <r>
      <rPr>
        <b/>
        <vertAlign val="superscript"/>
        <sz val="10"/>
        <rFont val="Univers"/>
        <family val="2"/>
      </rPr>
      <t>2</t>
    </r>
  </si>
  <si>
    <r>
      <t>POUTRES EN I</t>
    </r>
    <r>
      <rPr>
        <b/>
        <vertAlign val="superscript"/>
        <sz val="10"/>
        <rFont val="Univers"/>
        <family val="2"/>
      </rPr>
      <t>2</t>
    </r>
  </si>
  <si>
    <r>
      <t>BOIS LAMELLÉ (GLULAM)</t>
    </r>
    <r>
      <rPr>
        <b/>
        <vertAlign val="superscript"/>
        <sz val="8"/>
        <rFont val="Univers"/>
        <family val="2"/>
      </rPr>
      <t>2</t>
    </r>
  </si>
  <si>
    <r>
      <t>BOIS LAMELLÉ-CROISÉ (CLT ou X-LAM)</t>
    </r>
    <r>
      <rPr>
        <b/>
        <vertAlign val="superscript"/>
        <sz val="8"/>
        <rFont val="Univers"/>
        <family val="2"/>
      </rPr>
      <t>2</t>
    </r>
  </si>
  <si>
    <r>
      <t>POUTRES EN I</t>
    </r>
    <r>
      <rPr>
        <b/>
        <vertAlign val="superscript"/>
        <sz val="8"/>
        <rFont val="Univers"/>
        <family val="2"/>
      </rPr>
      <t>2</t>
    </r>
  </si>
  <si>
    <t>MENUISERIE ET CHARPENTERIE DE CONSTRUCTION EN BOIS</t>
  </si>
  <si>
    <t>CORRESPONDANCES aux SH2022, SH2017, SH2012 et CTCI Rév.4</t>
  </si>
  <si>
    <t>03111  03121</t>
  </si>
  <si>
    <t>03111</t>
  </si>
  <si>
    <t>03121</t>
  </si>
  <si>
    <t>03112  03122</t>
  </si>
  <si>
    <t>03112</t>
  </si>
  <si>
    <t>03122</t>
  </si>
  <si>
    <t>03119  03129</t>
  </si>
  <si>
    <t>03119</t>
  </si>
  <si>
    <t>03129</t>
  </si>
  <si>
    <t>311</t>
  </si>
  <si>
    <r>
      <t xml:space="preserve">31101 </t>
    </r>
    <r>
      <rPr>
        <b/>
        <sz val="11"/>
        <color rgb="FFFF0000"/>
        <rFont val="Univers"/>
        <family val="2"/>
      </rPr>
      <t xml:space="preserve"> ex31109</t>
    </r>
  </si>
  <si>
    <r>
      <t>31102</t>
    </r>
    <r>
      <rPr>
        <b/>
        <sz val="11"/>
        <color rgb="FFFF0000"/>
        <rFont val="Univers"/>
        <family val="2"/>
      </rPr>
      <t xml:space="preserve">  ex31109</t>
    </r>
  </si>
  <si>
    <t>ex31102  ex31109</t>
  </si>
  <si>
    <t>ex3142</t>
  </si>
  <si>
    <t>ex31421</t>
  </si>
  <si>
    <t>ex31422  ex31423</t>
  </si>
  <si>
    <t>ex31422</t>
  </si>
  <si>
    <t>32113</t>
  </si>
  <si>
    <t>32114</t>
  </si>
  <si>
    <t>ex32114</t>
  </si>
  <si>
    <t>32125</t>
  </si>
  <si>
    <t>31512  31513</t>
  </si>
  <si>
    <t>31412  31413  31422  31423</t>
  </si>
  <si>
    <t xml:space="preserve">      of which: Laminated Veneer Lumber (LVL)</t>
  </si>
  <si>
    <t xml:space="preserve">            Coniferous</t>
  </si>
  <si>
    <t xml:space="preserve">            Non-Coniferous</t>
  </si>
  <si>
    <t xml:space="preserve">                  of which: Tropical</t>
  </si>
  <si>
    <t>ex32129</t>
  </si>
  <si>
    <t>32111  32112  32113</t>
  </si>
  <si>
    <r>
      <t xml:space="preserve">32121  32122  32125  </t>
    </r>
    <r>
      <rPr>
        <b/>
        <sz val="11"/>
        <color indexed="10"/>
        <rFont val="Univers"/>
        <family val="2"/>
      </rPr>
      <t>ex32143  ex32149</t>
    </r>
  </si>
  <si>
    <t>32122  32129</t>
  </si>
  <si>
    <r>
      <rPr>
        <b/>
        <sz val="11"/>
        <rFont val="Univers"/>
        <family val="2"/>
      </rPr>
      <t xml:space="preserve">32123 32124  </t>
    </r>
    <r>
      <rPr>
        <b/>
        <sz val="11"/>
        <color rgb="FFFF0000"/>
        <rFont val="Univers"/>
        <family val="2"/>
      </rPr>
      <t xml:space="preserve">ex32149  ex32133  ex32136  ex32137  </t>
    </r>
    <r>
      <rPr>
        <b/>
        <sz val="11"/>
        <rFont val="Univers"/>
        <family val="2"/>
      </rPr>
      <t>32198</t>
    </r>
    <r>
      <rPr>
        <b/>
        <sz val="11"/>
        <color indexed="10"/>
        <rFont val="Univers"/>
        <family val="2"/>
      </rPr>
      <t xml:space="preserve">  ex32199</t>
    </r>
  </si>
  <si>
    <t>ex 31600</t>
  </si>
  <si>
    <t>ex31627</t>
  </si>
  <si>
    <r>
      <rPr>
        <vertAlign val="superscript"/>
        <sz val="12"/>
        <rFont val="InIVERSE"/>
      </rPr>
      <t xml:space="preserve">1 </t>
    </r>
    <r>
      <rPr>
        <sz val="12"/>
        <rFont val="InIVERSE"/>
      </rPr>
      <t>Bois lamellé (GLULAM), Bois lamellé-croisé (CLT ou X-Lam), et Poutres en I sont classés comme produits de transformation secondaire mais sont inclus ici pour faciliter les déclarations statistiques.</t>
    </r>
  </si>
  <si>
    <r>
      <t>BOIS LAMELLÉ (GLULAM)</t>
    </r>
    <r>
      <rPr>
        <b/>
        <vertAlign val="superscript"/>
        <sz val="11"/>
        <rFont val="Univers"/>
        <family val="2"/>
      </rPr>
      <t>1</t>
    </r>
  </si>
  <si>
    <r>
      <t>BOIS LAMELLÉ-CROISÉ (CLT ou X-LAM)</t>
    </r>
    <r>
      <rPr>
        <b/>
        <vertAlign val="superscript"/>
        <sz val="11"/>
        <rFont val="Univers"/>
        <family val="2"/>
      </rPr>
      <t>1</t>
    </r>
  </si>
  <si>
    <r>
      <t>POUTRES EN I</t>
    </r>
    <r>
      <rPr>
        <b/>
        <vertAlign val="superscript"/>
        <sz val="11"/>
        <rFont val="Univers"/>
        <family val="2"/>
      </rPr>
      <t>1</t>
    </r>
  </si>
  <si>
    <r>
      <t>L'élément de composition "</t>
    </r>
    <r>
      <rPr>
        <sz val="12"/>
        <color indexed="10"/>
        <rFont val="Univers"/>
        <family val="2"/>
      </rPr>
      <t>ex</t>
    </r>
    <r>
      <rPr>
        <sz val="12"/>
        <rFont val="Univers"/>
        <family val="2"/>
      </rPr>
      <t xml:space="preserve">" indique qu'il n'y a pas de correspondance totale entre les deux codes et que seule une partie du code figurant dans la classification CPC est applicable. </t>
    </r>
  </si>
  <si>
    <r>
      <rPr>
        <b/>
        <sz val="11"/>
        <color rgb="FFFF0000"/>
        <rFont val="Univers"/>
        <family val="2"/>
      </rPr>
      <t xml:space="preserve">ex4403.12 </t>
    </r>
    <r>
      <rPr>
        <b/>
        <sz val="11"/>
        <rFont val="Univers"/>
        <family val="2"/>
      </rPr>
      <t xml:space="preserve"> 4403.41/49</t>
    </r>
  </si>
  <si>
    <r>
      <rPr>
        <b/>
        <sz val="11"/>
        <color rgb="FFFF0000"/>
        <rFont val="Univers"/>
        <family val="2"/>
      </rPr>
      <t xml:space="preserve">ex4406.12/92
</t>
    </r>
    <r>
      <rPr>
        <b/>
        <sz val="11"/>
        <rFont val="Univers"/>
        <family val="2"/>
      </rPr>
      <t>4407.21/22/25/26/27/28/29</t>
    </r>
  </si>
  <si>
    <t xml:space="preserve">ex4418.60  ex4418.91  ex4418.99 </t>
  </si>
  <si>
    <r>
      <rPr>
        <vertAlign val="superscript"/>
        <sz val="12"/>
        <rFont val="Univers"/>
        <family val="2"/>
      </rPr>
      <t xml:space="preserve">2 </t>
    </r>
    <r>
      <rPr>
        <sz val="12"/>
        <rFont val="Univers"/>
        <family val="2"/>
      </rPr>
      <t>Bois lamellé (GLULAM), Bois lamellé-croisé (CLT ou X-Lam), et Poutres en I sont classés comme produits de transformation secondaire mais sont inclus ici pour faciliter les déclarations statistiques.</t>
    </r>
  </si>
  <si>
    <r>
      <t>44.14  4419.</t>
    </r>
    <r>
      <rPr>
        <b/>
        <sz val="11"/>
        <color rgb="FF0070C0"/>
        <rFont val="Univers"/>
        <family val="2"/>
      </rPr>
      <t>20</t>
    </r>
    <r>
      <rPr>
        <b/>
        <sz val="11"/>
        <rFont val="Univers"/>
        <family val="2"/>
      </rPr>
      <t>/90  44.20</t>
    </r>
  </si>
  <si>
    <t>Tropical countries or areas</t>
  </si>
  <si>
    <t>Pays ou territoires tropicaux</t>
  </si>
  <si>
    <t>Países o territorios tropicales</t>
  </si>
  <si>
    <t>Тропические страны или территории</t>
  </si>
  <si>
    <t>American Samoa</t>
  </si>
  <si>
    <t>Samoa américaines</t>
  </si>
  <si>
    <t>Samoa americana</t>
  </si>
  <si>
    <t>Американское Самоа</t>
  </si>
  <si>
    <t>Angola</t>
  </si>
  <si>
    <t>Ангола</t>
  </si>
  <si>
    <t>Anguilla</t>
  </si>
  <si>
    <t xml:space="preserve">	Anguila</t>
  </si>
  <si>
    <t>Ангилья</t>
  </si>
  <si>
    <t>Antigua and Barbuda</t>
  </si>
  <si>
    <t>Antigua-et-Barbuda</t>
  </si>
  <si>
    <t xml:space="preserve">	Antigua y Barbuda</t>
  </si>
  <si>
    <t>Антигуа и Барбуда</t>
  </si>
  <si>
    <t>Aruba</t>
  </si>
  <si>
    <t>Аруба</t>
  </si>
  <si>
    <t>Bangladesh</t>
  </si>
  <si>
    <t>Бангладеш</t>
  </si>
  <si>
    <t>Barbados</t>
  </si>
  <si>
    <t>Barbade</t>
  </si>
  <si>
    <t>Барбадос</t>
  </si>
  <si>
    <t>Belize</t>
  </si>
  <si>
    <t>Belice</t>
  </si>
  <si>
    <t>Белиз</t>
  </si>
  <si>
    <t>Benin</t>
  </si>
  <si>
    <t>Bénin</t>
  </si>
  <si>
    <t>Бенин</t>
  </si>
  <si>
    <t>Bolivia (Plurinational State of)</t>
  </si>
  <si>
    <t xml:space="preserve">	Bolivia (Estado Plurinacional de)</t>
  </si>
  <si>
    <t>Боливия (Многонациональное Государство)</t>
  </si>
  <si>
    <t>Bonaire, Sint Eustatius and Saba</t>
  </si>
  <si>
    <t>Bonaire, Saint-Eustache et Saba</t>
  </si>
  <si>
    <t>Bonaire, San Eustaquio y Saba</t>
  </si>
  <si>
    <t>Бонайре, Синт-Эстатиус и Саба</t>
  </si>
  <si>
    <t>Botswana</t>
  </si>
  <si>
    <t>Ботсвана</t>
  </si>
  <si>
    <t>Brazil</t>
  </si>
  <si>
    <t>Brésil</t>
  </si>
  <si>
    <t>Brasil</t>
  </si>
  <si>
    <t>Бразилия</t>
  </si>
  <si>
    <t>British Indian Ocean Territory</t>
  </si>
  <si>
    <t>Territoire britannique de l'océan Indien</t>
  </si>
  <si>
    <t>Territorio Británico del Océano Índico</t>
  </si>
  <si>
    <t>Британская территория в Индийском океане</t>
  </si>
  <si>
    <t>British Virgin Islands</t>
  </si>
  <si>
    <t>Îles Vierges britanniques</t>
  </si>
  <si>
    <t>Islas Vírgenes Británicas</t>
  </si>
  <si>
    <t>Британские Виргинские острова</t>
  </si>
  <si>
    <t>Brunei Darussalam</t>
  </si>
  <si>
    <t>Brunéi Darussalam</t>
  </si>
  <si>
    <t>Бруней-Даруссалам</t>
  </si>
  <si>
    <t>Burkina Faso</t>
  </si>
  <si>
    <t>Буркина-Фасо</t>
  </si>
  <si>
    <t>Burundi</t>
  </si>
  <si>
    <t>Бурунди</t>
  </si>
  <si>
    <t>Cabo Verde</t>
  </si>
  <si>
    <t>Cambodia</t>
  </si>
  <si>
    <t>Cambodge</t>
  </si>
  <si>
    <t>Camboya</t>
  </si>
  <si>
    <t>Камбоджа</t>
  </si>
  <si>
    <t>Cameroon</t>
  </si>
  <si>
    <t>Cameroun</t>
  </si>
  <si>
    <t>Camerún</t>
  </si>
  <si>
    <t>Камерун</t>
  </si>
  <si>
    <t>Cayman Islands</t>
  </si>
  <si>
    <t>Îles Caïmanes</t>
  </si>
  <si>
    <t>Islas Caimán</t>
  </si>
  <si>
    <t>Каймановы острова</t>
  </si>
  <si>
    <t>Central African Republic</t>
  </si>
  <si>
    <t>République centrafricaine</t>
  </si>
  <si>
    <t>República Centroafricana</t>
  </si>
  <si>
    <t>Chad</t>
  </si>
  <si>
    <t>Tchad</t>
  </si>
  <si>
    <t>China, Hong Kong SAR</t>
  </si>
  <si>
    <t>Chine - RAS de Hong-Kong</t>
  </si>
  <si>
    <t>China, RAE de Hong Kong</t>
  </si>
  <si>
    <t>Китай, Специальный административный район Гонконг</t>
  </si>
  <si>
    <t>China, Macao SAR</t>
  </si>
  <si>
    <t>Chine - RAS de Macao</t>
  </si>
  <si>
    <t>China, RAE de Macao</t>
  </si>
  <si>
    <t>Китай, Специальный административный район Макао</t>
  </si>
  <si>
    <t>Christmas Island</t>
  </si>
  <si>
    <t>Île Christmas</t>
  </si>
  <si>
    <t>Isla de Navidad</t>
  </si>
  <si>
    <t>Cocos (Keeling) Islands</t>
  </si>
  <si>
    <t>Îles des Cocos (Keeling)</t>
  </si>
  <si>
    <t>Islas Cocos (Keeling)</t>
  </si>
  <si>
    <t>Colombia</t>
  </si>
  <si>
    <t>Colombie</t>
  </si>
  <si>
    <t>Колумбия</t>
  </si>
  <si>
    <t>Comoros</t>
  </si>
  <si>
    <t>Comores</t>
  </si>
  <si>
    <t>Comoras</t>
  </si>
  <si>
    <t>Коморские Острова</t>
  </si>
  <si>
    <t>Congo</t>
  </si>
  <si>
    <t>Конго</t>
  </si>
  <si>
    <t>Cook Islands</t>
  </si>
  <si>
    <t>Îles Cook</t>
  </si>
  <si>
    <t>Islas Cook</t>
  </si>
  <si>
    <t>Острова Кука</t>
  </si>
  <si>
    <t>Costa Rica</t>
  </si>
  <si>
    <t>Коста-Рика</t>
  </si>
  <si>
    <t>Côte d'Ivoire</t>
  </si>
  <si>
    <t>Кот-д'Ивуар</t>
  </si>
  <si>
    <t>Cuba</t>
  </si>
  <si>
    <t>Куба</t>
  </si>
  <si>
    <t>Curaçao</t>
  </si>
  <si>
    <t>Кюрасао</t>
  </si>
  <si>
    <t>Democratic Republic of the Congo</t>
  </si>
  <si>
    <t>République démocratique du Congo</t>
  </si>
  <si>
    <t>República Democrática del Congo</t>
  </si>
  <si>
    <t>Демократическая Республика Конго</t>
  </si>
  <si>
    <t>Djibouti</t>
  </si>
  <si>
    <t>Джибути</t>
  </si>
  <si>
    <t>Dominica</t>
  </si>
  <si>
    <t>Dominique</t>
  </si>
  <si>
    <t>Доминика</t>
  </si>
  <si>
    <t>Dominican Republic</t>
  </si>
  <si>
    <t>République dominicaine</t>
  </si>
  <si>
    <t>República Dominicana</t>
  </si>
  <si>
    <t>Доминиканская Республика</t>
  </si>
  <si>
    <t>Ecuador</t>
  </si>
  <si>
    <t>Équateur</t>
  </si>
  <si>
    <t>Эквадор</t>
  </si>
  <si>
    <t>El Salvador</t>
  </si>
  <si>
    <t>Сальвадор</t>
  </si>
  <si>
    <t>Equatorial Guinea</t>
  </si>
  <si>
    <t>Guinée équatoriale</t>
  </si>
  <si>
    <t>Guinea Ecuatorial</t>
  </si>
  <si>
    <t>Eritrea</t>
  </si>
  <si>
    <t>Érythrée</t>
  </si>
  <si>
    <t>Эритрея</t>
  </si>
  <si>
    <t>Ethiopia</t>
  </si>
  <si>
    <t>Éthiopie</t>
  </si>
  <si>
    <t>Etiopía</t>
  </si>
  <si>
    <t>Эфиопия</t>
  </si>
  <si>
    <t>Fiji</t>
  </si>
  <si>
    <t>Fidji</t>
  </si>
  <si>
    <t>Фиджи</t>
  </si>
  <si>
    <t>French Guiana</t>
  </si>
  <si>
    <t>Guyane française</t>
  </si>
  <si>
    <t xml:space="preserve">	Guayana Francesa</t>
  </si>
  <si>
    <t>French Polynesia</t>
  </si>
  <si>
    <t>Polynésie française</t>
  </si>
  <si>
    <t>Polinesia Francesa</t>
  </si>
  <si>
    <t>Французская Полинезия</t>
  </si>
  <si>
    <t>Gabon</t>
  </si>
  <si>
    <t>Gabón</t>
  </si>
  <si>
    <t>Габон</t>
  </si>
  <si>
    <t>Gambia</t>
  </si>
  <si>
    <t>Gambie</t>
  </si>
  <si>
    <t>Гамбия</t>
  </si>
  <si>
    <t>Ghana</t>
  </si>
  <si>
    <t>Гана</t>
  </si>
  <si>
    <t>Grenada</t>
  </si>
  <si>
    <t>Grenade</t>
  </si>
  <si>
    <t>Granada</t>
  </si>
  <si>
    <t>Гренада</t>
  </si>
  <si>
    <t>Guadeloupe</t>
  </si>
  <si>
    <t>Guadalupe</t>
  </si>
  <si>
    <t>Гваделупа</t>
  </si>
  <si>
    <t>Guatemala</t>
  </si>
  <si>
    <t>Гватемала</t>
  </si>
  <si>
    <t>Guinea</t>
  </si>
  <si>
    <t>Guinée</t>
  </si>
  <si>
    <t>Гвинея</t>
  </si>
  <si>
    <t>Guinea-Bissau</t>
  </si>
  <si>
    <t>Guinée-Bissau</t>
  </si>
  <si>
    <t>Гвинея-Бисау</t>
  </si>
  <si>
    <t>Guyana</t>
  </si>
  <si>
    <t>Гайана</t>
  </si>
  <si>
    <t>Haiti</t>
  </si>
  <si>
    <t>Haïti</t>
  </si>
  <si>
    <t>Haití</t>
  </si>
  <si>
    <t>Honduras</t>
  </si>
  <si>
    <t>India</t>
  </si>
  <si>
    <t>Inde</t>
  </si>
  <si>
    <t>Индия</t>
  </si>
  <si>
    <t>Indonesia</t>
  </si>
  <si>
    <t>Indonésie</t>
  </si>
  <si>
    <t>Индонезия</t>
  </si>
  <si>
    <t>Jamaica</t>
  </si>
  <si>
    <t>Jamaïque</t>
  </si>
  <si>
    <t>Kenya</t>
  </si>
  <si>
    <t>Kiribati</t>
  </si>
  <si>
    <t>Lao People's Democratic Republic</t>
  </si>
  <si>
    <t>République démocratique populaire lao</t>
  </si>
  <si>
    <t>República Democrática Popular Lao</t>
  </si>
  <si>
    <t>Лаосская Народно-Демократическая Республика</t>
  </si>
  <si>
    <t>Lesotho</t>
  </si>
  <si>
    <t>Лесото</t>
  </si>
  <si>
    <t>Liberia</t>
  </si>
  <si>
    <t>Libéria</t>
  </si>
  <si>
    <t>Либерия</t>
  </si>
  <si>
    <t>Madagascar</t>
  </si>
  <si>
    <t>Мадагаскар</t>
  </si>
  <si>
    <t>Malawi</t>
  </si>
  <si>
    <t>Малави</t>
  </si>
  <si>
    <t>Malaysia</t>
  </si>
  <si>
    <t>Malaisie</t>
  </si>
  <si>
    <t>Malasia</t>
  </si>
  <si>
    <t>Малайзия</t>
  </si>
  <si>
    <t>Maldives</t>
  </si>
  <si>
    <t>Maldivas</t>
  </si>
  <si>
    <t>Мальдивские Острова</t>
  </si>
  <si>
    <t>Mali</t>
  </si>
  <si>
    <t>Malí</t>
  </si>
  <si>
    <t>Мали</t>
  </si>
  <si>
    <t>Marshall Islands</t>
  </si>
  <si>
    <t>Îles Marshall</t>
  </si>
  <si>
    <t>Islas Marshall</t>
  </si>
  <si>
    <t>Маршалловы Острова</t>
  </si>
  <si>
    <t>Martinique</t>
  </si>
  <si>
    <t>Martinica</t>
  </si>
  <si>
    <t>Мартиника</t>
  </si>
  <si>
    <t>Mauritania</t>
  </si>
  <si>
    <t>Mauritanie</t>
  </si>
  <si>
    <t>Мавритания</t>
  </si>
  <si>
    <t>Mauritius</t>
  </si>
  <si>
    <t>Maurice</t>
  </si>
  <si>
    <t>Mauricio</t>
  </si>
  <si>
    <t>Маврикий</t>
  </si>
  <si>
    <t>Mayotte</t>
  </si>
  <si>
    <t>Mexico</t>
  </si>
  <si>
    <t>México</t>
  </si>
  <si>
    <t>Мексика</t>
  </si>
  <si>
    <t>Micronesia (Federated States of)</t>
  </si>
  <si>
    <t>Micronésie (États fédérés de)</t>
  </si>
  <si>
    <t>Micronesia (Estados Federados de)</t>
  </si>
  <si>
    <t>Микронезия (Федеративные Штаты)</t>
  </si>
  <si>
    <t>Montserrat</t>
  </si>
  <si>
    <t>Монтсеррат</t>
  </si>
  <si>
    <t>Mozambique</t>
  </si>
  <si>
    <t>Мозамбик</t>
  </si>
  <si>
    <t>Myanmar</t>
  </si>
  <si>
    <t>Мьянма</t>
  </si>
  <si>
    <t>Namibia</t>
  </si>
  <si>
    <t>Namibie</t>
  </si>
  <si>
    <t>Nauru</t>
  </si>
  <si>
    <t>New Caledonia</t>
  </si>
  <si>
    <t>Nouvelle-Calédonie</t>
  </si>
  <si>
    <t>Nueva Caledonia</t>
  </si>
  <si>
    <t>Nicaragua</t>
  </si>
  <si>
    <t>Niger</t>
  </si>
  <si>
    <t>Níger</t>
  </si>
  <si>
    <t>Нигер</t>
  </si>
  <si>
    <t>Nigeria</t>
  </si>
  <si>
    <t>Nigéria</t>
  </si>
  <si>
    <t>Нигерия</t>
  </si>
  <si>
    <t>Niue</t>
  </si>
  <si>
    <t>Nioué</t>
  </si>
  <si>
    <t>Ниуэ</t>
  </si>
  <si>
    <t>Norfolk Island</t>
  </si>
  <si>
    <t>Isla Norfolk</t>
  </si>
  <si>
    <t>Northern Mariana Islands</t>
  </si>
  <si>
    <t>Îles Mariannes du Nord</t>
  </si>
  <si>
    <t>Islas Marianas del Norte</t>
  </si>
  <si>
    <t>Oman</t>
  </si>
  <si>
    <t>Omán</t>
  </si>
  <si>
    <t>Palau</t>
  </si>
  <si>
    <t>Palaos</t>
  </si>
  <si>
    <t>Panama</t>
  </si>
  <si>
    <t>Panamá</t>
  </si>
  <si>
    <t>Панама</t>
  </si>
  <si>
    <t>Papua New Guinea</t>
  </si>
  <si>
    <t>Papouasie-Nouvelle-Guinée</t>
  </si>
  <si>
    <t>Papua Nueva Guinea</t>
  </si>
  <si>
    <t>Папуа – Новая Гвинея</t>
  </si>
  <si>
    <t>Paraguay</t>
  </si>
  <si>
    <t>Парагвай</t>
  </si>
  <si>
    <t>Peru</t>
  </si>
  <si>
    <t>Pérou</t>
  </si>
  <si>
    <t>Perú</t>
  </si>
  <si>
    <t>Перу</t>
  </si>
  <si>
    <t>Philippines</t>
  </si>
  <si>
    <t>Filipinas</t>
  </si>
  <si>
    <t>Pitcairn</t>
  </si>
  <si>
    <t>Питкэрн</t>
  </si>
  <si>
    <t>Réunion</t>
  </si>
  <si>
    <t>Reunión</t>
  </si>
  <si>
    <t>Реюньон</t>
  </si>
  <si>
    <t>Rwanda</t>
  </si>
  <si>
    <t>Руанда</t>
  </si>
  <si>
    <t>Saint Barthélemy</t>
  </si>
  <si>
    <t>Saint-Barthélemy</t>
  </si>
  <si>
    <t xml:space="preserve">	San Bartolomé</t>
  </si>
  <si>
    <t>Сен-Бартелеми</t>
  </si>
  <si>
    <t>Saint Kitts and Nevis</t>
  </si>
  <si>
    <t xml:space="preserve">	Saint Kitts y Nevis</t>
  </si>
  <si>
    <t>Saint Lucia</t>
  </si>
  <si>
    <t>Sainte-Lucie</t>
  </si>
  <si>
    <t>Santa Lucía</t>
  </si>
  <si>
    <t>Saint Martin (French part)</t>
  </si>
  <si>
    <t>Saint-Martin (partie française)</t>
  </si>
  <si>
    <t>San Martín (parte francesa)</t>
  </si>
  <si>
    <t>Сен-Мартен (французская часть)</t>
  </si>
  <si>
    <t>Saint Vincent and the Grenadines</t>
  </si>
  <si>
    <t>Saint-Vincent-et-les Grenadines</t>
  </si>
  <si>
    <t>San Vicente y las Granadinas</t>
  </si>
  <si>
    <t>Сент-Винсент и Гренадины</t>
  </si>
  <si>
    <t>Samoa</t>
  </si>
  <si>
    <t>Самоа</t>
  </si>
  <si>
    <t>Sao Tome and Principe</t>
  </si>
  <si>
    <t>Sao Tomé-et-Principe</t>
  </si>
  <si>
    <t>Santo Tomé y Príncipe</t>
  </si>
  <si>
    <t>Senegal</t>
  </si>
  <si>
    <t>Sénégal</t>
  </si>
  <si>
    <t>Сенегал</t>
  </si>
  <si>
    <t>Seychelles</t>
  </si>
  <si>
    <t>Сейшельские Острова</t>
  </si>
  <si>
    <t>Sierra Leone</t>
  </si>
  <si>
    <t>Sierra Leona</t>
  </si>
  <si>
    <t>Singapore</t>
  </si>
  <si>
    <t>Singapour</t>
  </si>
  <si>
    <t>Singapur</t>
  </si>
  <si>
    <t>Сингапур</t>
  </si>
  <si>
    <t>Sint Maarten (Dutch part)</t>
  </si>
  <si>
    <t>Sint Maarten (parte de los Países Bajos)</t>
  </si>
  <si>
    <t>Solomon Islands</t>
  </si>
  <si>
    <t>Îles Salomon</t>
  </si>
  <si>
    <t xml:space="preserve">	Islas Salomón</t>
  </si>
  <si>
    <t>Соломоновы Острова</t>
  </si>
  <si>
    <t>Somalia</t>
  </si>
  <si>
    <t>Somalie</t>
  </si>
  <si>
    <t>Сомали</t>
  </si>
  <si>
    <t>South Sudan</t>
  </si>
  <si>
    <t>Soudan du Sud</t>
  </si>
  <si>
    <t xml:space="preserve">	Sudán del Sur</t>
  </si>
  <si>
    <t>Sri Lanka</t>
  </si>
  <si>
    <t>Шри-Ланка</t>
  </si>
  <si>
    <t>Sudan</t>
  </si>
  <si>
    <t>Soudan</t>
  </si>
  <si>
    <t>Sudán</t>
  </si>
  <si>
    <t>Судан</t>
  </si>
  <si>
    <t>Suriname</t>
  </si>
  <si>
    <t>Суринам</t>
  </si>
  <si>
    <t>Thailand</t>
  </si>
  <si>
    <t>Thaïlande</t>
  </si>
  <si>
    <t>Tailandia</t>
  </si>
  <si>
    <t>Таиланд</t>
  </si>
  <si>
    <t>Timor-Leste</t>
  </si>
  <si>
    <t>Тимор-Лешти</t>
  </si>
  <si>
    <t>Togo</t>
  </si>
  <si>
    <t>Того</t>
  </si>
  <si>
    <t>Tokelau</t>
  </si>
  <si>
    <t>Tokélaou</t>
  </si>
  <si>
    <t>Токелау</t>
  </si>
  <si>
    <t>Tonga</t>
  </si>
  <si>
    <t>Тонга</t>
  </si>
  <si>
    <t>Trinidad and Tobago</t>
  </si>
  <si>
    <t>Trinité-et-Tobago</t>
  </si>
  <si>
    <t>Trinidad y Tabago</t>
  </si>
  <si>
    <t>Тринидад и Тобаго</t>
  </si>
  <si>
    <t>Turks and Caicos Islands</t>
  </si>
  <si>
    <t>Îles Turques-et-Caïques</t>
  </si>
  <si>
    <t>Islas Turcas y Caicos</t>
  </si>
  <si>
    <t>Tuvalu</t>
  </si>
  <si>
    <t>Тувалу</t>
  </si>
  <si>
    <t>Uganda</t>
  </si>
  <si>
    <t>Ouganda</t>
  </si>
  <si>
    <t>Уганда</t>
  </si>
  <si>
    <t>United Republic of Tanzania</t>
  </si>
  <si>
    <t>République-Unie de Tanzanie</t>
  </si>
  <si>
    <t>República Unida de Tanzanía</t>
  </si>
  <si>
    <t>Объединенная Республика Танзания</t>
  </si>
  <si>
    <t>Vanuatu</t>
  </si>
  <si>
    <t>Вануату</t>
  </si>
  <si>
    <t>Venezuela (Bolivarian Republic of)</t>
  </si>
  <si>
    <t>Venezuela (République bolivarienne du)</t>
  </si>
  <si>
    <t>Venezuela (República Bolivariana de)</t>
  </si>
  <si>
    <t>Венесуэла (Боливарианская Республика)</t>
  </si>
  <si>
    <t>Viet Nam</t>
  </si>
  <si>
    <t>Вьетнам</t>
  </si>
  <si>
    <t>Wake Island</t>
  </si>
  <si>
    <t>Îles Wake</t>
  </si>
  <si>
    <t>Isla Wake</t>
  </si>
  <si>
    <t>Wallis and Futuna Islands</t>
  </si>
  <si>
    <t>Îles Wallis-et-Futuna</t>
  </si>
  <si>
    <t>Islas Wallis y Futuna</t>
  </si>
  <si>
    <t>Yemen</t>
  </si>
  <si>
    <t>Yémen</t>
  </si>
  <si>
    <t>Йемен</t>
  </si>
  <si>
    <t>Zambia</t>
  </si>
  <si>
    <t>Zambie</t>
  </si>
  <si>
    <t>Замбия</t>
  </si>
  <si>
    <t>Zimbabwe</t>
  </si>
  <si>
    <t>Зимбабве</t>
  </si>
  <si>
    <r>
      <rPr>
        <vertAlign val="superscript"/>
        <sz val="10"/>
        <color theme="1"/>
        <rFont val="Univers"/>
        <family val="2"/>
      </rPr>
      <t>1</t>
    </r>
    <r>
      <rPr>
        <sz val="10"/>
        <color theme="1"/>
        <rFont val="Univers"/>
        <family val="2"/>
      </rPr>
      <t xml:space="preserve"> Les correspondants sont priés de vérifier le commerce bilatéral et d'inclure les espèces non conifères non tropicales exportées par les pays tropicaux ou importées de pays ou de zones tropicales (voir liste dans l'annexe 5 du QC) si le bois provient de manière crédible du pays ou de la zone tropicale.</t>
    </r>
  </si>
  <si>
    <r>
      <rPr>
        <vertAlign val="superscript"/>
        <sz val="12"/>
        <rFont val="Univers"/>
        <family val="2"/>
      </rPr>
      <t xml:space="preserve">1 </t>
    </r>
    <r>
      <rPr>
        <sz val="12"/>
        <rFont val="Univers"/>
        <family val="2"/>
      </rPr>
      <t>Cela inclut le bois lamellé-collé, le bois lamellé-croisé et les poutres en I qui sont également déclarés dans le questionnaire de production QC1 en tant qu'éléments (13.4.1, 13.4.2 et 13.4.3).</t>
    </r>
  </si>
  <si>
    <t>Seulement une partie de celui-ci</t>
  </si>
  <si>
    <t>Ce tableau montre les disparités entre les catégories (aggrégats) et les sous-catégories. Veuillez vérifier vos données en cas d'erreur !</t>
  </si>
  <si>
    <r>
      <rPr>
        <vertAlign val="superscript"/>
        <sz val="10"/>
        <rFont val="InIVERSE"/>
      </rPr>
      <t xml:space="preserve">1 </t>
    </r>
    <r>
      <rPr>
        <sz val="10"/>
        <rFont val="InIVERSE"/>
      </rPr>
      <t xml:space="preserve">Bois lamellé (GLULAM), Bois lamellé-croisé (CLT ou X-Lam), et Poutres en I sont classés comme produits de transformation secondaire mais sont inclus ici pour faciliter les déclarations statistiques. </t>
    </r>
  </si>
  <si>
    <r>
      <rPr>
        <vertAlign val="superscript"/>
        <sz val="10"/>
        <rFont val="UniversE"/>
      </rPr>
      <t>2</t>
    </r>
    <r>
      <rPr>
        <sz val="10"/>
        <rFont val="UniversE"/>
      </rPr>
      <t xml:space="preserve"> Bois lamellé (GLULAM), Bois lamellé-croisé (CLT ou X-Lam), et Poutres en I sont classés comme produits de transformation secondaire mais sont inclus ici pour faciliter les déclarations statistiques.</t>
    </r>
  </si>
  <si>
    <t>Ce tableau présente les disparités entre la production et le commerce. Veuillez vérifier vos données en cas de « ERREUR » qui indiqueraient des exportations nettes supérieures à la production.</t>
  </si>
  <si>
    <t>CORRESPONDANCES aux CPC Ver.2.1 et CPC Ver.3</t>
  </si>
  <si>
    <t>Classification centrale de produits Version 3
(CPC Ver. 3)</t>
  </si>
  <si>
    <t>ex4402.90</t>
  </si>
  <si>
    <r>
      <rPr>
        <b/>
        <sz val="11"/>
        <color rgb="FFFF0000"/>
        <rFont val="Univers"/>
        <family val="2"/>
      </rPr>
      <t xml:space="preserve">ex4403.12 </t>
    </r>
    <r>
      <rPr>
        <b/>
        <sz val="11"/>
        <rFont val="Univers"/>
        <family val="2"/>
      </rPr>
      <t xml:space="preserve"> 4403.41</t>
    </r>
    <r>
      <rPr>
        <b/>
        <sz val="11"/>
        <color theme="1"/>
        <rFont val="Univers"/>
        <family val="2"/>
      </rPr>
      <t>/42</t>
    </r>
    <r>
      <rPr>
        <b/>
        <sz val="11"/>
        <rFont val="Univers"/>
        <family val="2"/>
      </rPr>
      <t>/49</t>
    </r>
  </si>
  <si>
    <t>4401.21/22  4401.41 ex4401.49</t>
  </si>
  <si>
    <t xml:space="preserve">4401.41 ex4401.49++ </t>
  </si>
  <si>
    <t>4401.31/32/39</t>
  </si>
  <si>
    <t>4401.32/39</t>
  </si>
  <si>
    <t>4406.11/91  4407.11/12/13/14/19</t>
  </si>
  <si>
    <t>4406.12/92  4407.21/22/23/25/26/27/28/29/91/92/93/94/95/96/97/99</t>
  </si>
  <si>
    <r>
      <rPr>
        <b/>
        <sz val="11"/>
        <color rgb="FFFF0000"/>
        <rFont val="Univers"/>
        <family val="2"/>
      </rPr>
      <t xml:space="preserve">ex4406.12/92
</t>
    </r>
    <r>
      <rPr>
        <b/>
        <sz val="11"/>
        <rFont val="Univers"/>
        <family val="2"/>
      </rPr>
      <t>4407.21/22</t>
    </r>
    <r>
      <rPr>
        <b/>
        <sz val="11"/>
        <color theme="1"/>
        <rFont val="Univers"/>
        <family val="2"/>
      </rPr>
      <t>/23</t>
    </r>
    <r>
      <rPr>
        <b/>
        <sz val="11"/>
        <rFont val="Univers"/>
        <family val="2"/>
      </rPr>
      <t>/25/26/27/28/29</t>
    </r>
  </si>
  <si>
    <t>4412.31/33/34/39/41/42/49/51/52/59/91/92/99</t>
  </si>
  <si>
    <t>4412.39/49/59/99</t>
  </si>
  <si>
    <t>4412.31/33/34/41/42/51/52/91/92</t>
  </si>
  <si>
    <t xml:space="preserve">4412.31/41/51/91 </t>
  </si>
  <si>
    <t xml:space="preserve">Cette page permet de recueillir de précieuses informations sur l’exhaustivité des données et leurs sources, la fréquence des collectes de données et les moyens de diffusion. </t>
  </si>
  <si>
    <t>QUESTIONNAIRE COMMUN SUR LE SECTEUR FORESTIER - MÉTADONNÉES</t>
  </si>
  <si>
    <t>QUESTIONNAIRE COMMUN SUR LE SECTEUR FORESTIER - ÉVALUATION DE LA QUALITÉ ET SUGGESTIONS</t>
  </si>
  <si>
    <t>4. Toutes les questions, catégories et/ou marchandises sont pertinentes</t>
  </si>
  <si>
    <t>Point focal national (veuillez indiquer ou mettre à jour les coordonnées du point focal de votre pays)</t>
  </si>
  <si>
    <t>Pays</t>
  </si>
  <si>
    <t>Prénom et nom</t>
  </si>
  <si>
    <t>Titre/Fonction</t>
  </si>
  <si>
    <t xml:space="preserve">Administration et service </t>
  </si>
  <si>
    <t>Adresse</t>
  </si>
  <si>
    <t>Ville</t>
  </si>
  <si>
    <t>Adresse électronique</t>
  </si>
  <si>
    <t>Tél.</t>
  </si>
  <si>
    <t>Télécopie</t>
  </si>
  <si>
    <t>Site web</t>
  </si>
  <si>
    <r>
      <t xml:space="preserve">La FAO saisit cette occasion pour vous remercier de l’aide que vous apportez en remplissant le présent questionnaire et attend avec intérêt de recevoir vos réponses dans les meilleurs délais.
Veuillez envoyer vos réponses à la Division des forêts de la FAO (par courrier électronique, à l’adresse </t>
    </r>
    <r>
      <rPr>
        <b/>
        <sz val="14"/>
        <color theme="1"/>
        <rFont val="Times New Roman"/>
        <family val="1"/>
      </rPr>
      <t>FPS@fao.org</t>
    </r>
    <r>
      <rPr>
        <sz val="14"/>
        <color theme="1"/>
        <rFont val="Times New Roman"/>
        <family val="1"/>
      </rPr>
      <t>, en mettant en copie Marcella.Canero</t>
    </r>
    <r>
      <rPr>
        <b/>
        <sz val="14"/>
        <color theme="1"/>
        <rFont val="Times New Roman"/>
        <family val="1"/>
      </rPr>
      <t>@fao.org</t>
    </r>
    <r>
      <rPr>
        <sz val="14"/>
        <color theme="1"/>
        <rFont val="Times New Roman"/>
        <family val="1"/>
      </rPr>
      <t>).
Personne à contacter: Mme Marcella Canero, tél.: +39 0657053649, adresse électronique:</t>
    </r>
    <r>
      <rPr>
        <b/>
        <sz val="14"/>
        <color theme="1"/>
        <rFont val="Times New Roman"/>
        <family val="1"/>
      </rPr>
      <t xml:space="preserve"> FPS@fao.org</t>
    </r>
  </si>
  <si>
    <t>INSTRUCTIONS</t>
  </si>
  <si>
    <t xml:space="preserve">
Remplissage du questionnaire</t>
  </si>
  <si>
    <r>
      <t xml:space="preserve">QC1. Prélèvements et production. </t>
    </r>
    <r>
      <rPr>
        <sz val="14"/>
        <color theme="1"/>
        <rFont val="Times New Roman"/>
        <family val="1"/>
      </rPr>
      <t>Veuillez saisir les quantités prélevées en milliers de mètres cubes sous écorce (1 000 m</t>
    </r>
    <r>
      <rPr>
        <vertAlign val="superscript"/>
        <sz val="14"/>
        <color theme="1"/>
        <rFont val="Times New Roman"/>
        <family val="1"/>
      </rPr>
      <t>3</t>
    </r>
    <r>
      <rPr>
        <sz val="14"/>
        <color theme="1"/>
        <rFont val="Times New Roman"/>
        <family val="1"/>
      </rPr>
      <t xml:space="preserve"> ss.é.) et les quantités produites dans l’unité de mesure indiquée sur la feuille de données.</t>
    </r>
  </si>
  <si>
    <r>
      <t xml:space="preserve">QC2. Commerce de produits ligneux et papetiers primaires. </t>
    </r>
    <r>
      <rPr>
        <sz val="14"/>
        <color theme="1"/>
        <rFont val="Times New Roman"/>
        <family val="1"/>
      </rPr>
      <t>Veuillez saisir des données sur les importations et les exportations (quantité et valeur). Précisez la monnaie et la valeur unitaire.</t>
    </r>
  </si>
  <si>
    <r>
      <t xml:space="preserve">QC3. Commerce de produits ligneux et papetiers secondaires. </t>
    </r>
    <r>
      <rPr>
        <sz val="14"/>
        <color theme="1"/>
        <rFont val="Times New Roman"/>
        <family val="1"/>
      </rPr>
      <t>Veuillez saisir des données sur les importations et les exportations (valeur uniquement). Précisez la monnaie et la valeur unitaire.</t>
    </r>
  </si>
  <si>
    <r>
      <rPr>
        <b/>
        <sz val="14"/>
        <color rgb="FF000000"/>
        <rFont val="Times New Roman"/>
        <family val="1"/>
      </rPr>
      <t>Métadonnées.</t>
    </r>
    <r>
      <rPr>
        <sz val="14"/>
        <color rgb="FF000000"/>
        <rFont val="Times New Roman"/>
        <family val="1"/>
      </rPr>
      <t xml:space="preserve"> </t>
    </r>
    <r>
      <rPr>
        <sz val="14"/>
        <color rgb="FF000000"/>
        <rFont val="Times New Roman"/>
        <family val="1"/>
      </rPr>
      <t>Veuillez fournir des informations sur l’exhaustivité des données, la source des données, la fréquence de la collecte de données et les méthodes de diffusion.</t>
    </r>
  </si>
  <si>
    <r>
      <rPr>
        <b/>
        <sz val="14"/>
        <color rgb="FF000000"/>
        <rFont val="Times New Roman"/>
        <family val="1"/>
      </rPr>
      <t xml:space="preserve">Annexes. </t>
    </r>
    <r>
      <rPr>
        <sz val="14"/>
        <color rgb="FF000000"/>
        <rFont val="Times New Roman"/>
        <family val="1"/>
      </rPr>
      <t>Vous trouverez dans les annexes les tableaux de correspondance suivants:  
QC1-Corres.: tableau de correspondance entre les codes de produit de la section QC 1 et les versions 2.1 et 3.0 de la CPC (CPC Ver. 2.1 et CPC Ver. 3.0);
QC2-Corres.: tableau de correspondance entre les codes de produit de la section QC 2 et les versions 2022, 2017 et 2012 du SH (SH2022, SH2017 et SH2012) et la quatrième version révisée de la CTCI (CTCI rév. 4);
QC3-Corres.: tableau de correspondance entre les codes de produit de la section QC 3 et les classifications SH2022, SH2017, SH2012 et CTCI rév. 4.
QC2-QC3-Corres.: tableau de correspondance entre les codes de produit de la section QC 3 et les classifications SH2022, SH2017, SH2012, SH2007 et SH2002</t>
    </r>
    <r>
      <rPr>
        <sz val="14"/>
        <rFont val="Times New Roman"/>
        <family val="1"/>
      </rPr>
      <t xml:space="preserve">
Liste des pays ou territoires tropicaux</t>
    </r>
  </si>
  <si>
    <t>Unités utilisées</t>
  </si>
  <si>
    <t>Abréviations utilisées</t>
  </si>
  <si>
    <r>
      <rPr>
        <b/>
        <sz val="14"/>
        <color theme="1"/>
        <rFont val="Times New Roman"/>
        <family val="1"/>
      </rPr>
      <t>C</t>
    </r>
    <r>
      <rPr>
        <b/>
        <sz val="14"/>
        <color theme="1"/>
        <rFont val="Times New Roman"/>
        <family val="1"/>
      </rPr>
      <t>:</t>
    </r>
    <r>
      <rPr>
        <b/>
        <sz val="14"/>
        <color theme="1"/>
        <rFont val="Times New Roman"/>
        <family val="1"/>
      </rPr>
      <t xml:space="preserve"> </t>
    </r>
    <r>
      <rPr>
        <sz val="14"/>
        <color theme="1"/>
        <rFont val="Times New Roman"/>
        <family val="1"/>
      </rPr>
      <t>c</t>
    </r>
    <r>
      <rPr>
        <sz val="14"/>
        <color theme="1"/>
        <rFont val="Times New Roman"/>
        <family val="1"/>
      </rPr>
      <t>onifère</t>
    </r>
    <r>
      <rPr>
        <b/>
        <sz val="14"/>
        <color theme="1"/>
        <rFont val="Times New Roman"/>
        <family val="1"/>
      </rPr>
      <t xml:space="preserve">
</t>
    </r>
    <r>
      <rPr>
        <b/>
        <sz val="14"/>
        <color theme="1"/>
        <rFont val="Times New Roman"/>
        <family val="1"/>
      </rPr>
      <t>NC</t>
    </r>
    <r>
      <rPr>
        <b/>
        <sz val="14"/>
        <color theme="1"/>
        <rFont val="Times New Roman"/>
        <family val="1"/>
      </rPr>
      <t>:</t>
    </r>
    <r>
      <rPr>
        <b/>
        <sz val="14"/>
        <color theme="1"/>
        <rFont val="Times New Roman"/>
        <family val="1"/>
      </rPr>
      <t xml:space="preserve"> </t>
    </r>
    <r>
      <rPr>
        <sz val="14"/>
        <color theme="1"/>
        <rFont val="Times New Roman"/>
        <family val="1"/>
      </rPr>
      <t>n</t>
    </r>
    <r>
      <rPr>
        <sz val="14"/>
        <color theme="1"/>
        <rFont val="Times New Roman"/>
        <family val="1"/>
      </rPr>
      <t>on conifère</t>
    </r>
    <r>
      <rPr>
        <b/>
        <sz val="14"/>
        <color theme="1"/>
        <rFont val="Times New Roman"/>
        <family val="1"/>
      </rPr>
      <t xml:space="preserve">
</t>
    </r>
    <r>
      <rPr>
        <b/>
        <sz val="14"/>
        <color theme="1"/>
        <rFont val="Times New Roman"/>
        <family val="1"/>
      </rPr>
      <t>NC.T</t>
    </r>
    <r>
      <rPr>
        <b/>
        <sz val="14"/>
        <color theme="1"/>
        <rFont val="Times New Roman"/>
        <family val="1"/>
      </rPr>
      <t>:</t>
    </r>
    <r>
      <rPr>
        <sz val="14"/>
        <color theme="1"/>
        <rFont val="Times New Roman"/>
        <family val="1"/>
      </rPr>
      <t xml:space="preserve"> </t>
    </r>
    <r>
      <rPr>
        <sz val="14"/>
        <color theme="1"/>
        <rFont val="Times New Roman"/>
        <family val="1"/>
      </rPr>
      <t>n</t>
    </r>
    <r>
      <rPr>
        <sz val="14"/>
        <color theme="1"/>
        <rFont val="Times New Roman"/>
        <family val="1"/>
      </rPr>
      <t>on conifère, dont tropical</t>
    </r>
    <r>
      <rPr>
        <sz val="14"/>
        <color theme="1"/>
        <rFont val="Times New Roman"/>
        <family val="1"/>
      </rPr>
      <t xml:space="preserve"> </t>
    </r>
  </si>
  <si>
    <t>Mentions types</t>
  </si>
  <si>
    <t xml:space="preserve">    Période de référence</t>
  </si>
  <si>
    <t>DÉFINITIONS</t>
  </si>
  <si>
    <r>
      <t xml:space="preserve">TERMES GÉNÉRAUX
</t>
    </r>
    <r>
      <rPr>
        <b/>
        <i/>
        <sz val="14"/>
        <rFont val="Times New Roman"/>
        <family val="1"/>
      </rPr>
      <t>C   Conifère</t>
    </r>
    <r>
      <rPr>
        <b/>
        <sz val="14"/>
        <rFont val="Times New Roman"/>
        <family val="1"/>
      </rPr>
      <t xml:space="preserve">
</t>
    </r>
    <r>
      <rPr>
        <sz val="14"/>
        <rFont val="Times New Roman"/>
        <family val="1"/>
      </rPr>
      <t xml:space="preserve">Bois provenant d’arbres classés en botanique sous le nom de «gymnospermes», par exemple: </t>
    </r>
    <r>
      <rPr>
        <i/>
        <sz val="14"/>
        <rFont val="Times New Roman"/>
        <family val="1"/>
      </rPr>
      <t>Abies</t>
    </r>
    <r>
      <rPr>
        <sz val="14"/>
        <rFont val="Times New Roman"/>
        <family val="1"/>
      </rPr>
      <t xml:space="preserve"> spp, </t>
    </r>
    <r>
      <rPr>
        <i/>
        <sz val="14"/>
        <rFont val="Times New Roman"/>
        <family val="1"/>
      </rPr>
      <t>Araucaria</t>
    </r>
    <r>
      <rPr>
        <sz val="14"/>
        <rFont val="Times New Roman"/>
        <family val="1"/>
      </rPr>
      <t xml:space="preserve"> spp, </t>
    </r>
    <r>
      <rPr>
        <i/>
        <sz val="14"/>
        <rFont val="Times New Roman"/>
        <family val="1"/>
      </rPr>
      <t>Cedrus</t>
    </r>
    <r>
      <rPr>
        <sz val="14"/>
        <rFont val="Times New Roman"/>
        <family val="1"/>
      </rPr>
      <t xml:space="preserve"> spp, </t>
    </r>
    <r>
      <rPr>
        <i/>
        <sz val="14"/>
        <rFont val="Times New Roman"/>
        <family val="1"/>
      </rPr>
      <t>Chamaecyparis</t>
    </r>
    <r>
      <rPr>
        <sz val="14"/>
        <rFont val="Times New Roman"/>
        <family val="1"/>
      </rPr>
      <t xml:space="preserve"> spp, </t>
    </r>
    <r>
      <rPr>
        <i/>
        <sz val="14"/>
        <rFont val="Times New Roman"/>
        <family val="1"/>
      </rPr>
      <t>Cupressus</t>
    </r>
    <r>
      <rPr>
        <sz val="14"/>
        <rFont val="Times New Roman"/>
        <family val="1"/>
      </rPr>
      <t xml:space="preserve"> spp, </t>
    </r>
    <r>
      <rPr>
        <i/>
        <sz val="14"/>
        <rFont val="Times New Roman"/>
        <family val="1"/>
      </rPr>
      <t>Larix</t>
    </r>
    <r>
      <rPr>
        <sz val="14"/>
        <rFont val="Times New Roman"/>
        <family val="1"/>
      </rPr>
      <t xml:space="preserve"> spp, </t>
    </r>
    <r>
      <rPr>
        <i/>
        <sz val="14"/>
        <rFont val="Times New Roman"/>
        <family val="1"/>
      </rPr>
      <t>Picea</t>
    </r>
    <r>
      <rPr>
        <sz val="14"/>
        <rFont val="Times New Roman"/>
        <family val="1"/>
      </rPr>
      <t xml:space="preserve"> spp, </t>
    </r>
    <r>
      <rPr>
        <i/>
        <sz val="14"/>
        <rFont val="Times New Roman"/>
        <family val="1"/>
      </rPr>
      <t>Pinus</t>
    </r>
    <r>
      <rPr>
        <sz val="14"/>
        <rFont val="Times New Roman"/>
        <family val="1"/>
      </rPr>
      <t xml:space="preserve"> spp, </t>
    </r>
    <r>
      <rPr>
        <i/>
        <sz val="14"/>
        <rFont val="Times New Roman"/>
        <family val="1"/>
      </rPr>
      <t>Thuja</t>
    </r>
    <r>
      <rPr>
        <sz val="14"/>
        <rFont val="Times New Roman"/>
        <family val="1"/>
      </rPr>
      <t xml:space="preserve"> spp, </t>
    </r>
    <r>
      <rPr>
        <i/>
        <sz val="14"/>
        <rFont val="Times New Roman"/>
        <family val="1"/>
      </rPr>
      <t>Tsuga</t>
    </r>
    <r>
      <rPr>
        <sz val="14"/>
        <rFont val="Times New Roman"/>
        <family val="1"/>
      </rPr>
      <t xml:space="preserve"> spp, etc. On les appelle généralement bois tendres.</t>
    </r>
  </si>
  <si>
    <r>
      <rPr>
        <b/>
        <i/>
        <sz val="14"/>
        <rFont val="Times New Roman"/>
        <family val="1"/>
      </rPr>
      <t>NC   Non-conifère</t>
    </r>
    <r>
      <rPr>
        <sz val="14"/>
        <rFont val="Times New Roman"/>
        <family val="1"/>
      </rPr>
      <t xml:space="preserve">
Bois provenant d’arbres classés en botanique sous le nom d’«angiospermes», par exemple: </t>
    </r>
    <r>
      <rPr>
        <i/>
        <sz val="14"/>
        <rFont val="Times New Roman"/>
        <family val="1"/>
      </rPr>
      <t>Acer</t>
    </r>
    <r>
      <rPr>
        <sz val="14"/>
        <rFont val="Times New Roman"/>
        <family val="1"/>
      </rPr>
      <t xml:space="preserve"> spp, </t>
    </r>
    <r>
      <rPr>
        <i/>
        <sz val="14"/>
        <rFont val="Times New Roman"/>
        <family val="1"/>
      </rPr>
      <t>Dipterocarpus</t>
    </r>
    <r>
      <rPr>
        <sz val="14"/>
        <rFont val="Times New Roman"/>
        <family val="1"/>
      </rPr>
      <t xml:space="preserve"> spp, </t>
    </r>
    <r>
      <rPr>
        <i/>
        <sz val="14"/>
        <rFont val="Times New Roman"/>
        <family val="1"/>
      </rPr>
      <t>Entandrophragma</t>
    </r>
    <r>
      <rPr>
        <sz val="14"/>
        <rFont val="Times New Roman"/>
        <family val="1"/>
      </rPr>
      <t xml:space="preserve"> spp, </t>
    </r>
    <r>
      <rPr>
        <i/>
        <sz val="14"/>
        <rFont val="Times New Roman"/>
        <family val="1"/>
      </rPr>
      <t>Eucalyptus</t>
    </r>
    <r>
      <rPr>
        <sz val="14"/>
        <rFont val="Times New Roman"/>
        <family val="1"/>
      </rPr>
      <t xml:space="preserve"> spp, </t>
    </r>
    <r>
      <rPr>
        <i/>
        <sz val="14"/>
        <rFont val="Times New Roman"/>
        <family val="1"/>
      </rPr>
      <t>Fagus</t>
    </r>
    <r>
      <rPr>
        <sz val="14"/>
        <rFont val="Times New Roman"/>
        <family val="1"/>
      </rPr>
      <t xml:space="preserve"> spp, </t>
    </r>
    <r>
      <rPr>
        <i/>
        <sz val="14"/>
        <rFont val="Times New Roman"/>
        <family val="1"/>
      </rPr>
      <t>Populus</t>
    </r>
    <r>
      <rPr>
        <sz val="14"/>
        <rFont val="Times New Roman"/>
        <family val="1"/>
      </rPr>
      <t xml:space="preserve"> spp, </t>
    </r>
    <r>
      <rPr>
        <i/>
        <sz val="14"/>
        <rFont val="Times New Roman"/>
        <family val="1"/>
      </rPr>
      <t>Quercus</t>
    </r>
    <r>
      <rPr>
        <sz val="14"/>
        <rFont val="Times New Roman"/>
        <family val="1"/>
      </rPr>
      <t xml:space="preserve"> spp, </t>
    </r>
    <r>
      <rPr>
        <i/>
        <sz val="14"/>
        <rFont val="Times New Roman"/>
        <family val="1"/>
      </rPr>
      <t>Shorea</t>
    </r>
    <r>
      <rPr>
        <sz val="14"/>
        <rFont val="Times New Roman"/>
        <family val="1"/>
      </rPr>
      <t xml:space="preserve"> spp, </t>
    </r>
    <r>
      <rPr>
        <i/>
        <sz val="14"/>
        <rFont val="Times New Roman"/>
        <family val="1"/>
      </rPr>
      <t>Swietenia</t>
    </r>
    <r>
      <rPr>
        <sz val="14"/>
        <rFont val="Times New Roman"/>
        <family val="1"/>
      </rPr>
      <t xml:space="preserve"> spp, </t>
    </r>
    <r>
      <rPr>
        <i/>
        <sz val="14"/>
        <rFont val="Times New Roman"/>
        <family val="1"/>
      </rPr>
      <t>Tectona</t>
    </r>
    <r>
      <rPr>
        <sz val="14"/>
        <rFont val="Times New Roman"/>
        <family val="1"/>
      </rPr>
      <t xml:space="preserve"> spp, etc. On les appelle généralement feuillus ou bois durs.</t>
    </r>
  </si>
  <si>
    <r>
      <rPr>
        <b/>
        <i/>
        <sz val="14"/>
        <rFont val="Times New Roman"/>
        <family val="1"/>
      </rPr>
      <t>NC.T   Tropical</t>
    </r>
    <r>
      <rPr>
        <sz val="14"/>
        <rFont val="Times New Roman"/>
        <family val="1"/>
      </rPr>
      <t xml:space="preserve">
L’Accord international sur les bois tropicaux (2006) définit comme suit le bois tropical: «bois tropical à usage industriel (bois d'œuvre) qui pousse ou est produit dans les pays situés entre le tropique du Cancer et le tropique du Capricorne. Cette expression s’applique aux grumes, sciages, placages et contreplaqués.» Aux fins du présent Annuaire, le bois tropical comprend uniquement les produits de non-conifères. Cette expression n’est utilisée que pour le bois rond industriel (non-conifère).</t>
    </r>
  </si>
  <si>
    <t>TRANSACTIONS</t>
  </si>
  <si>
    <r>
      <rPr>
        <b/>
        <i/>
        <sz val="14"/>
        <rFont val="Times New Roman"/>
        <family val="1"/>
      </rPr>
      <t>Quantités enlevées</t>
    </r>
    <r>
      <rPr>
        <sz val="14"/>
        <rFont val="Times New Roman"/>
        <family val="1"/>
      </rPr>
      <t xml:space="preserve">
Volume représenté par l’ensemble des arbres, vivants ou morts, qui sont abattus et enlevés de la forêt, d’autres  superficies boisées ou d’autres sites d’exploitation. Cette catégorie comprend les bois non encore vendus stockés bord de route, les rémanents récoltés, l’enlèvement des bois abattus antérieurement, l’enlèvement des parties autres  que la grume, comme la souche et les branches (quand elles sont récoltées, ainsi que l’enlèvement des arbres morts  ou dépérissants, en raison de causes abiotiques ou biotiques telles que les incendies, tempêtes, attaques d’insectes et maladies. À noter que sont inclus ici l’ensemble des enlèvements effectués au sein du pays, qu’ils relèvent  d’acteurs publics, privés ou informels. Cette catégorie ne comprend ni l’écorce, ni les autres parties non ligneuses  de la biomasse, ni le bois laissé sur place, comme les souches, les branches et les cimes (quand elles ne sont pas  récoltées), ni les déchets d’abattage. Les données sont indiquées en mètres cubes de volume réel sous écorce  (c’est-à-dire sans l’écorce). Quand les quantités sont mesurées sur écorce (c’est-à-dire avec l’écorce), les données  en volume doivent être corrigées pour obtenir une estimation sous écorce.</t>
    </r>
  </si>
  <si>
    <r>
      <rPr>
        <b/>
        <i/>
        <sz val="14"/>
        <rFont val="Times New Roman"/>
        <family val="1"/>
      </rPr>
      <t>Production</t>
    </r>
    <r>
      <rPr>
        <sz val="14"/>
        <rFont val="Times New Roman"/>
        <family val="1"/>
      </rPr>
      <t xml:space="preserve">
Volume réel ou poids de la production globale des produits énumérés ci-après. Cette catégorie comprend la  production provenant de toutes origines qu’elles soient publiques, privées ou du secteur informel. Elle inclut la  production de pâte qui peut être immédiatement utilisée pour la production de papier et de carton, ainsi que les  plaquettes, particules et résidus de bois immédiatement utilisés pour la production d’énergie. Les données sont  indiquées en mètres cubes de volume réel pour les plaquettes, particules et résidus de bois, les sciages, les feuilles  de placage et les panneaux dérivés du bois, et en tonnes métriques pour le charbon de bois, granulés de bois et  autres agglomérés, bois récupéré en aval de la consommation, la pâte de bois et le papier.</t>
    </r>
  </si>
  <si>
    <r>
      <rPr>
        <b/>
        <i/>
        <sz val="14"/>
        <rFont val="Times New Roman"/>
        <family val="1"/>
      </rPr>
      <t>Importations (volume, valeur)</t>
    </r>
    <r>
      <rPr>
        <sz val="14"/>
        <rFont val="Times New Roman"/>
        <family val="1"/>
      </rPr>
      <t xml:space="preserve">
Produits pénétrant dans un pays et destinés à la consommation ou à la transformation intérieures. Cette catégorie  comprend également les importations dans les zones franches économiques et les importations destinées à la  réexportation. Elle ne comprend pas les marchandises en transit. Les données en volume sont indiquées en mètres cubes de volume réel ou en tonnes métriques, tandis que les données en valeur incluent en principe le  coût, l’assurance et le fret (c’est-à-dire c.a.f.).</t>
    </r>
  </si>
  <si>
    <r>
      <rPr>
        <b/>
        <i/>
        <sz val="14"/>
        <rFont val="Times New Roman"/>
        <family val="1"/>
      </rPr>
      <t>Exportations (volume, valeur)</t>
    </r>
    <r>
      <rPr>
        <sz val="14"/>
        <rFont val="Times New Roman"/>
        <family val="1"/>
      </rPr>
      <t xml:space="preserve">
Produits d’origine nationale ou transformés dans le pays et expédiés à l’étranger. Cette catégorie comprend également les exportations à partir des zones franches économiques et les réexportations. Elle ne comprend pas les  marchandises en transit. Les données en volume sont indiquées en mètres cubes de volume réel ou en tonnes  métriques, tandis que les données en valeur sont en principe enregistrées franco à bord (c’est-à-dire f.o.b.).</t>
    </r>
  </si>
  <si>
    <t>Les définitions des produits et les coefficients de conversion types sont disponibles sur:</t>
  </si>
  <si>
    <t>https://openknowledge.fao.org/handle/20.500.14283/cb4108fr</t>
  </si>
  <si>
    <r>
      <rPr>
        <b/>
        <sz val="14"/>
        <rFont val="Times New Roman"/>
        <family val="1"/>
      </rPr>
      <t xml:space="preserve">Objet du questionnaire: </t>
    </r>
    <r>
      <rPr>
        <sz val="14"/>
        <rFont val="Times New Roman"/>
        <family val="1"/>
      </rPr>
      <t xml:space="preserve">
Le présent questionnaire vise à obtenir des statistiques sur la production et le commerce de produits forestiers. Il est le fruit d’une collaboration en matière de collecte de données entre la Division des forêts de la FAO, l’Organisation internationale des bois tropicaux (OIBT), l’Office statistique de l’Union européenne (EUROSTAT) et la Commission économique des Nations Unies pour l’Europe (CEE). Les informations recueillies seront publiées dans la base de données FAOSTAT (https://www.fao.org/faostat/fr/#data/FO).</t>
    </r>
  </si>
  <si>
    <r>
      <rPr>
        <b/>
        <sz val="14"/>
        <rFont val="Times New Roman"/>
        <family val="1"/>
      </rPr>
      <t xml:space="preserve">Le questionnaire est organisé comme il suit: </t>
    </r>
    <r>
      <rPr>
        <sz val="14"/>
        <rFont val="Times New Roman"/>
        <family val="1"/>
      </rPr>
      <t xml:space="preserve">
 - trois sections introductives: Couverture, Instructions et Définitions; 
 - trois sections de saisie de données: 
       QC1. Prélèvements de bois rond et production de bois et de papier;
       QC2. Commerce de produits ligneux et papetiers primaires; 
       QC3. Commerce de produits ligneux et papetiers secondaires;
 - deux sections de renseignements complémentaires: Métadonnées et Retour d’information;
 - cinq tableaux figurant en annexe [correspondances avec la Classification centrale de produits (CPC), la nomenclature du Système harmonisé (SH), la Classification type pour le commerce international (CTCI) et Liste des pays ou territoires tropicaux].</t>
    </r>
  </si>
  <si>
    <r>
      <rPr>
        <b/>
        <sz val="14"/>
        <color rgb="FF000000"/>
        <rFont val="Times New Roman"/>
        <family val="1"/>
      </rPr>
      <t>Couverture.</t>
    </r>
    <r>
      <rPr>
        <sz val="14"/>
        <color rgb="FF000000"/>
        <rFont val="Times New Roman"/>
        <family val="1"/>
      </rPr>
      <t xml:space="preserve"> Vous y trouverez le nom, le numéro de téléphone et l’adresse électronique de la personne à contacter afin de faciliter la communication des réponses. Vous pouvez également vous adresser à cette personne si vous avez des observations ou des questions à formuler avant de remplir le questionnaire. Veuillez indiquer les coordonnées du point focal national. </t>
    </r>
  </si>
  <si>
    <r>
      <rPr>
        <b/>
        <sz val="14"/>
        <color rgb="FF000000"/>
        <rFont val="Times New Roman"/>
        <family val="1"/>
      </rPr>
      <t>Instructions.</t>
    </r>
    <r>
      <rPr>
        <sz val="14"/>
        <color rgb="FF000000"/>
        <rFont val="Times New Roman"/>
        <family val="1"/>
      </rPr>
      <t xml:space="preserve"> Vous y trouverez des instructions indiquant comment remplir le questionnaire.</t>
    </r>
  </si>
  <si>
    <r>
      <rPr>
        <b/>
        <sz val="14"/>
        <color rgb="FF000000"/>
        <rFont val="Times New Roman"/>
        <family val="1"/>
      </rPr>
      <t>Définitions.</t>
    </r>
    <r>
      <rPr>
        <sz val="14"/>
        <color rgb="FF000000"/>
        <rFont val="Times New Roman"/>
        <family val="1"/>
      </rPr>
      <t xml:space="preserve"> Vous y trouverez des informations sur les variables et des définitions des termes utilisés dans le questionnaire.</t>
    </r>
  </si>
  <si>
    <r>
      <rPr>
        <b/>
        <sz val="14"/>
        <color rgb="FF000000"/>
        <rFont val="Times New Roman"/>
        <family val="1"/>
      </rPr>
      <t xml:space="preserve">Suggestions. </t>
    </r>
    <r>
      <rPr>
        <sz val="14"/>
        <color rgb="FF000000"/>
        <rFont val="Times New Roman"/>
        <family val="1"/>
      </rPr>
      <t>Cette section contient une brève enquête qui aidera la FAO à évaluer la qualité du questionnaire et à déterminer quels éléments il faudrait éventuellement améliorer. Les personnes qui remplissent le questionnaire sont également encouragées à formuler, dans cette section, toute suggestion qu’elles pourraient avoir.</t>
    </r>
  </si>
  <si>
    <r>
      <t>Veuillez saisir vos données selon l’année civile (1</t>
    </r>
    <r>
      <rPr>
        <vertAlign val="superscript"/>
        <sz val="14"/>
        <color theme="1"/>
        <rFont val="Times New Roman"/>
        <family val="1"/>
      </rPr>
      <t xml:space="preserve"> </t>
    </r>
    <r>
      <rPr>
        <sz val="14"/>
        <color theme="1"/>
        <rFont val="Times New Roman"/>
        <family val="1"/>
      </rPr>
      <t xml:space="preserve">janvier au 31 décembre). </t>
    </r>
  </si>
  <si>
    <t>Nous vous prions de bien vouloir nous transmettre votre réponse avant le 28 août 2025</t>
  </si>
  <si>
    <t>QUESTIONNAIRE COMMUN SUR LE SECTEUR FORESTIER
Années de référence: 2024 et 2025</t>
  </si>
  <si>
    <r>
      <rPr>
        <b/>
        <sz val="14"/>
        <color theme="1"/>
        <rFont val="Times New Roman"/>
        <family val="1"/>
      </rPr>
      <t>Quantités: 
   m</t>
    </r>
    <r>
      <rPr>
        <b/>
        <vertAlign val="superscript"/>
        <sz val="14"/>
        <color theme="1"/>
        <rFont val="Times New Roman"/>
        <family val="1"/>
      </rPr>
      <t>3</t>
    </r>
    <r>
      <rPr>
        <b/>
        <sz val="14"/>
        <color theme="1"/>
        <rFont val="Times New Roman"/>
        <family val="1"/>
      </rPr>
      <t xml:space="preserve"> ss.é. – </t>
    </r>
    <r>
      <rPr>
        <sz val="14"/>
        <color theme="1"/>
        <rFont val="Times New Roman"/>
        <family val="1"/>
      </rPr>
      <t>mètre cube sous écorce</t>
    </r>
    <r>
      <rPr>
        <b/>
        <sz val="14"/>
        <color theme="1"/>
        <rFont val="Times New Roman"/>
        <family val="1"/>
      </rPr>
      <t xml:space="preserve">
   t – </t>
    </r>
    <r>
      <rPr>
        <sz val="14"/>
        <color theme="1"/>
        <rFont val="Times New Roman"/>
        <family val="1"/>
      </rPr>
      <t>tonne</t>
    </r>
    <r>
      <rPr>
        <vertAlign val="superscript"/>
        <sz val="14"/>
        <color theme="1"/>
        <rFont val="Times New Roman"/>
        <family val="1"/>
      </rPr>
      <t xml:space="preserve">
</t>
    </r>
    <r>
      <rPr>
        <b/>
        <sz val="14"/>
        <color theme="1"/>
        <rFont val="Times New Roman"/>
        <family val="1"/>
      </rPr>
      <t xml:space="preserve">   m</t>
    </r>
    <r>
      <rPr>
        <b/>
        <vertAlign val="superscript"/>
        <sz val="14"/>
        <color theme="1"/>
        <rFont val="Times New Roman"/>
        <family val="1"/>
      </rPr>
      <t xml:space="preserve">3 </t>
    </r>
    <r>
      <rPr>
        <b/>
        <sz val="14"/>
        <color theme="1"/>
        <rFont val="Times New Roman"/>
        <family val="1"/>
      </rPr>
      <t xml:space="preserve">– </t>
    </r>
    <r>
      <rPr>
        <sz val="14"/>
        <color theme="1"/>
        <rFont val="Times New Roman"/>
        <family val="1"/>
      </rPr>
      <t xml:space="preserve">mètre cube
</t>
    </r>
    <r>
      <rPr>
        <b/>
        <sz val="14"/>
        <color theme="1"/>
        <rFont val="Times New Roman"/>
        <family val="1"/>
      </rPr>
      <t>Valeurs:</t>
    </r>
    <r>
      <rPr>
        <sz val="14"/>
        <color theme="1"/>
        <rFont val="Times New Roman"/>
        <family val="1"/>
      </rPr>
      <t xml:space="preserve"> le cas échéant, veuillez préciser la devise et l’unité de valeur (par exemple: 1000 USD) dans les sections de rapport de données.</t>
    </r>
  </si>
  <si>
    <r>
      <t xml:space="preserve">Les codes de statut d’observation sont demandés pour qualifier les valeurs manquantes; veuillez, si nécessaire, saisir les clés de notation dans les cellules de données.
</t>
    </r>
    <r>
      <rPr>
        <b/>
        <sz val="14"/>
        <rFont val="Times New Roman"/>
        <family val="1"/>
      </rPr>
      <t>données</t>
    </r>
    <r>
      <rPr>
        <sz val="14"/>
        <rFont val="Times New Roman"/>
        <family val="1"/>
      </rPr>
      <t xml:space="preserve"> = valeur numérique (par exemple « 125 »)
«</t>
    </r>
    <r>
      <rPr>
        <b/>
        <sz val="14"/>
        <rFont val="Times New Roman"/>
        <family val="1"/>
      </rPr>
      <t xml:space="preserve"> 0</t>
    </r>
    <r>
      <rPr>
        <sz val="14"/>
        <rFont val="Times New Roman"/>
        <family val="1"/>
      </rPr>
      <t xml:space="preserve"> »</t>
    </r>
    <r>
      <rPr>
        <b/>
        <sz val="14"/>
        <rFont val="Times New Roman"/>
        <family val="1"/>
      </rPr>
      <t xml:space="preserve"> =</t>
    </r>
    <r>
      <rPr>
        <sz val="14"/>
        <rFont val="Times New Roman"/>
        <family val="1"/>
      </rPr>
      <t xml:space="preserve"> valeur égale ou arrondie à zéro ou non pertinente
« </t>
    </r>
    <r>
      <rPr>
        <b/>
        <sz val="14"/>
        <rFont val="Times New Roman"/>
        <family val="1"/>
      </rPr>
      <t xml:space="preserve">L » </t>
    </r>
    <r>
      <rPr>
        <sz val="14"/>
        <rFont val="Times New Roman"/>
        <family val="1"/>
      </rPr>
      <t>= Valeur manquante (les données existent mais n'ont pas été collectées)</t>
    </r>
    <r>
      <rPr>
        <b/>
        <sz val="14"/>
        <rFont val="Times New Roman"/>
        <family val="1"/>
      </rPr>
      <t xml:space="preserve">
</t>
    </r>
    <r>
      <rPr>
        <sz val="14"/>
        <rFont val="Times New Roman"/>
        <family val="1"/>
      </rPr>
      <t xml:space="preserve">« </t>
    </r>
    <r>
      <rPr>
        <b/>
        <sz val="14"/>
        <rFont val="Times New Roman"/>
        <family val="1"/>
      </rPr>
      <t xml:space="preserve">M </t>
    </r>
    <r>
      <rPr>
        <sz val="14"/>
        <rFont val="Times New Roman"/>
        <family val="1"/>
      </rPr>
      <t>» = Valeur manquante (les données ne peuvent exister, sans objet)</t>
    </r>
    <r>
      <rPr>
        <b/>
        <sz val="14"/>
        <rFont val="Times New Roman"/>
        <family val="1"/>
      </rPr>
      <t xml:space="preserve">
</t>
    </r>
    <r>
      <rPr>
        <sz val="14"/>
        <rFont val="Times New Roman"/>
        <family val="1"/>
      </rPr>
      <t xml:space="preserve">« </t>
    </r>
    <r>
      <rPr>
        <b/>
        <sz val="14"/>
        <rFont val="Times New Roman"/>
        <family val="1"/>
      </rPr>
      <t xml:space="preserve">N » </t>
    </r>
    <r>
      <rPr>
        <sz val="14"/>
        <rFont val="Times New Roman"/>
        <family val="1"/>
      </rPr>
      <t>= Insignifiant (quantité supérieure à zéro, mais inférieure à la moitié de l'unité utilisée)</t>
    </r>
    <r>
      <rPr>
        <b/>
        <sz val="14"/>
        <rFont val="Times New Roman"/>
        <family val="1"/>
      </rPr>
      <t xml:space="preserve">
</t>
    </r>
    <r>
      <rPr>
        <sz val="14"/>
        <rFont val="Times New Roman"/>
        <family val="1"/>
      </rPr>
      <t xml:space="preserve">« </t>
    </r>
    <r>
      <rPr>
        <b/>
        <sz val="14"/>
        <rFont val="Times New Roman"/>
        <family val="1"/>
      </rPr>
      <t xml:space="preserve">O » </t>
    </r>
    <r>
      <rPr>
        <sz val="14"/>
        <rFont val="Times New Roman"/>
        <family val="1"/>
      </rPr>
      <t>= Valeur manquante (les raisons pour lesquelles les données sont manquantes ne peuvent pas être déterminées)</t>
    </r>
    <r>
      <rPr>
        <b/>
        <sz val="14"/>
        <rFont val="Times New Roman"/>
        <family val="1"/>
      </rPr>
      <t xml:space="preserve">
</t>
    </r>
    <r>
      <rPr>
        <sz val="14"/>
        <rFont val="Times New Roman"/>
        <family val="1"/>
      </rPr>
      <t xml:space="preserve">« </t>
    </r>
    <r>
      <rPr>
        <b/>
        <sz val="14"/>
        <rFont val="Times New Roman"/>
        <family val="1"/>
      </rPr>
      <t xml:space="preserve">Q » </t>
    </r>
    <r>
      <rPr>
        <sz val="14"/>
        <rFont val="Times New Roman"/>
        <family val="1"/>
      </rPr>
      <t>= Valeur manquante; supprimée (par exemple, lorsque des données sont supprimées en raison de la confidentialité statistique)</t>
    </r>
  </si>
  <si>
    <r>
      <t>Les codes de statut d’observation sont demandés afin de qualifier les valeurs manquantes; veuillez, le cas échéant, saisir les clés de notation dans les cellules de données:
  données</t>
    </r>
    <r>
      <rPr>
        <sz val="10"/>
        <rFont val="Univers"/>
        <family val="2"/>
      </rPr>
      <t xml:space="preserve"> = valeur numérique (par exemple « 125 »)
  «</t>
    </r>
    <r>
      <rPr>
        <b/>
        <sz val="10"/>
        <rFont val="Univers"/>
        <family val="2"/>
      </rPr>
      <t xml:space="preserve"> 0</t>
    </r>
    <r>
      <rPr>
        <sz val="10"/>
        <rFont val="Univers"/>
        <family val="2"/>
      </rPr>
      <t xml:space="preserve"> » = valeur égale ou arrondie à zéro ou non pertinente
  «</t>
    </r>
    <r>
      <rPr>
        <b/>
        <sz val="10"/>
        <rFont val="Univers"/>
        <family val="2"/>
      </rPr>
      <t xml:space="preserve"> L</t>
    </r>
    <r>
      <rPr>
        <sz val="10"/>
        <rFont val="Univers"/>
        <family val="2"/>
      </rPr>
      <t xml:space="preserve"> » = Valeur manquante (les données existent mais n'ont pas été collectées)
  « </t>
    </r>
    <r>
      <rPr>
        <b/>
        <sz val="10"/>
        <rFont val="Univers"/>
        <family val="2"/>
      </rPr>
      <t>M</t>
    </r>
    <r>
      <rPr>
        <sz val="10"/>
        <rFont val="Univers"/>
        <family val="2"/>
      </rPr>
      <t xml:space="preserve"> » = Valeur manquante (les données ne peuvent exister, sans objet)
  « </t>
    </r>
    <r>
      <rPr>
        <b/>
        <sz val="10"/>
        <rFont val="Univers"/>
        <family val="2"/>
      </rPr>
      <t>N</t>
    </r>
    <r>
      <rPr>
        <sz val="10"/>
        <rFont val="Univers"/>
        <family val="2"/>
      </rPr>
      <t xml:space="preserve"> » = Insignifiant (quantité supérieure à zéro, mais inférieure à la moitié de l'unité utilisée)
  « </t>
    </r>
    <r>
      <rPr>
        <b/>
        <sz val="10"/>
        <rFont val="Univers"/>
        <family val="2"/>
      </rPr>
      <t>O</t>
    </r>
    <r>
      <rPr>
        <sz val="10"/>
        <rFont val="Univers"/>
        <family val="2"/>
      </rPr>
      <t xml:space="preserve"> » = Valeur manquante (les raisons pour lesquelles les données sont manquantes ne peuvent pas être déterminées)
  « </t>
    </r>
    <r>
      <rPr>
        <b/>
        <sz val="10"/>
        <rFont val="Univers"/>
        <family val="2"/>
      </rPr>
      <t>Q</t>
    </r>
    <r>
      <rPr>
        <sz val="10"/>
        <rFont val="Univers"/>
        <family val="2"/>
      </rPr>
      <t xml:space="preserve"> » = Valeur manquante; supprimée (par exemple, lorsque les données sont supprimées en raison du secret statistique)</t>
    </r>
  </si>
  <si>
    <t>Remarque : vous pouvez sélectionner plusieurs options si nécessaire.</t>
  </si>
  <si>
    <t>1. Y a-t-il eu des modifications apportées aux métadonnées de la plus récente collecte de données ?</t>
  </si>
  <si>
    <t>Majeur</t>
  </si>
  <si>
    <t>Mineur</t>
  </si>
  <si>
    <t>Non</t>
  </si>
  <si>
    <t>1a. Si la réponse est majeure ou mineure, veuillez fournir des détails:</t>
  </si>
  <si>
    <t>2. Sources de données</t>
  </si>
  <si>
    <t>2a. Principale(s) source(s) de données pour les enlevées de bois rond industriel:</t>
  </si>
  <si>
    <t>Dossiers administratifs</t>
  </si>
  <si>
    <t>Enquêtes par sondage</t>
  </si>
  <si>
    <t>Inventaire forestier 
national</t>
  </si>
  <si>
    <t>Données collectées par les 
associations professionnelles</t>
  </si>
  <si>
    <t>Rapports d’abattage</t>
  </si>
  <si>
    <t xml:space="preserve"> Estimation</t>
  </si>
  <si>
    <t>Autres:</t>
  </si>
  <si>
    <t>2b. Principale(s) source(s) de données pour les enlevées de bois de chauffage:</t>
  </si>
  <si>
    <t>2c. Principale(s) source(s) de données pour la production:</t>
  </si>
  <si>
    <t>2d. Principale(s) source(s) de données pour les statistiques d’importation et d’exportation:</t>
  </si>
  <si>
    <t>Rapports commerciaux 
nationaux</t>
  </si>
  <si>
    <t>Données douanières</t>
  </si>
  <si>
    <t>Autres (veuillez préciser):</t>
  </si>
  <si>
    <t>3. Fréquence de collecte des données forestières</t>
  </si>
  <si>
    <t>3a. Enlevées de bois rond industriel:</t>
  </si>
  <si>
    <t>Annuel</t>
  </si>
  <si>
    <t>Tous les 2 à 3 ans</t>
  </si>
  <si>
    <t>Tous les 4 à 5 ans</t>
  </si>
  <si>
    <t>Irrégulier / basé sur des projets</t>
  </si>
  <si>
    <t>3b. Enlevées de bois de chauffage:</t>
  </si>
  <si>
    <t>3c. Production:</t>
  </si>
  <si>
    <t>3d. Statistiques d’importation et d’exportation:</t>
  </si>
  <si>
    <t>4. Do the data provided cover the entire national territory, including any overseas or special-status territories ?</t>
  </si>
  <si>
    <t>4a. Enlevées de bois rond industriel:</t>
  </si>
  <si>
    <t>Ensemble</t>
  </si>
  <si>
    <t>Si non, veuillez préciser:</t>
  </si>
  <si>
    <t>4b. Enlevées de bois de chauffage:</t>
  </si>
  <si>
    <t>4c. Production:</t>
  </si>
  <si>
    <t>4d. Statistiques d’importation et d’exportation:</t>
  </si>
  <si>
    <t>5. Une ou plusieurs procédures d’assurance qualité sont-elles appliquées avant la transmission des données ?</t>
  </si>
  <si>
    <t>Oui – validation interne
 formelle</t>
  </si>
  <si>
    <t>Oui – contrôles de base</t>
  </si>
  <si>
    <t>Oui – contrôles des séries 
temporelles</t>
  </si>
  <si>
    <t>Non – aucune procédure formelle</t>
  </si>
  <si>
    <t>6. Les données sont-elles vérifiées par recoupement avec d’autres sources nationales ou internationales ?</t>
  </si>
  <si>
    <t>Oui – régulièrement</t>
  </si>
  <si>
    <t>Parfois</t>
  </si>
  <si>
    <t>6a. Si oui, veuillez préciser la ou les sources:</t>
  </si>
  <si>
    <t xml:space="preserve">7. Principal(s) utilisateur(s) des données déclarées </t>
  </si>
  <si>
    <t>Gouvernement national</t>
  </si>
  <si>
    <t>Organisations internationales</t>
  </si>
  <si>
    <t>Chercheurs</t>
  </si>
  <si>
    <t>Industrie</t>
  </si>
  <si>
    <t>Public</t>
  </si>
  <si>
    <t>8.Quelles données sont disponibles publiquement dans une base de données en ligne ?</t>
  </si>
  <si>
    <t xml:space="preserve"> Enlevées de bois rond
 industriel</t>
  </si>
  <si>
    <t>Enlevées de bois de chauffage</t>
  </si>
  <si>
    <t>Production</t>
  </si>
  <si>
    <t>Importations–exportations</t>
  </si>
  <si>
    <t>Aucune</t>
  </si>
  <si>
    <t>8a. If any, please provide link(s) :</t>
  </si>
  <si>
    <t>9. Y a-t-il des problèmes de cohérence dans les données JFSQ soumises ? Si oui, veuillez préciser le type de données concerné.</t>
  </si>
  <si>
    <t>Oui pour les enlevées 
de bois rond industriel</t>
  </si>
  <si>
    <t>Oui pour les enlevées 
de bois de chauffage</t>
  </si>
  <si>
    <t>Oui pour la production</t>
  </si>
  <si>
    <t>Oui pour les importations–exportations</t>
  </si>
  <si>
    <t>9a. Si oui, veuillez expliquer :</t>
  </si>
  <si>
    <t>10. Avez-vous des définitions différentes par rapport aux données JFSQ pour certaines données ? Si oui, veuillez préciser le type de données concerné.</t>
  </si>
  <si>
    <t xml:space="preserve">10a. Si oui, veuillez expliquer : </t>
  </si>
  <si>
    <t>11. Y a-t-il une rupture de série pour certaines données ? Si oui, veuillez préciser le type de données concerné.</t>
  </si>
  <si>
    <t>11a.  Si oui, veuillez expliquer:</t>
  </si>
  <si>
    <t>12. Veuillez fournir tout commentaire ou toute suggestion supplémentaire :</t>
  </si>
  <si>
    <t xml:space="preserve">Cette section contient une courte enquête qui aidera les agences partenaires du CCSF à évaluer la qualité du questionnaire et à déterminer les domaines à améliorer. Nous vous remercions par avance de votre collaboration. </t>
  </si>
  <si>
    <t>1. Le questionnaire a-t-il été adressé à la personne (ou au point focal) appropriée ?</t>
  </si>
  <si>
    <t>Oui</t>
  </si>
  <si>
    <t>Partiellement</t>
  </si>
  <si>
    <t>1a. Veuillez fournir le contact correct (nom, institution, e-mail) :</t>
  </si>
  <si>
    <t>2. Le questionnaire est logiquement structuré et contient des instructions claires pour son remplissage</t>
  </si>
  <si>
    <t>Entièrement d'accord</t>
  </si>
  <si>
    <t>D'accord</t>
  </si>
  <si>
    <t>Moyennement 
d’accord</t>
  </si>
  <si>
    <t>Pas d'accord</t>
  </si>
  <si>
    <t>Pas du tout d'accord</t>
  </si>
  <si>
    <t>2a. Please specify:</t>
  </si>
  <si>
    <t>3. Toutes les définitions et classifications sont fournies de manière claire et correcte</t>
  </si>
  <si>
    <t xml:space="preserve">3a. Please specify: </t>
  </si>
  <si>
    <t>4a. Veuillez préciser :</t>
  </si>
  <si>
    <t>5. Aucune question, catégorie et/ou marchandise importante ne manque</t>
  </si>
  <si>
    <t>5a. Veuillez préciser :</t>
  </si>
  <si>
    <t>6. Le temps et les efforts nécessaires pour remplir le questionnaire étaient adéquats</t>
  </si>
  <si>
    <t>6a. Veuillez préciser approximativement combien de jours il a fallu pour compléter le questionnaire</t>
  </si>
  <si>
    <t>≤1 jour</t>
  </si>
  <si>
    <t>2-7 jours</t>
  </si>
  <si>
    <t>8-14 jours</t>
  </si>
  <si>
    <t>15-30 jours</t>
  </si>
  <si>
    <t>&gt;30 jours</t>
  </si>
  <si>
    <t>Variable</t>
  </si>
  <si>
    <t>6b. Combien d’organisations/ministères ont été impliqués dans la complétion du questionnaire ?</t>
  </si>
  <si>
    <t>5+</t>
  </si>
  <si>
    <t>6c. Combien de personnes ont été impliquées dans la complétion du questionnaire ?</t>
  </si>
  <si>
    <t>2-3</t>
  </si>
  <si>
    <t>4-5</t>
  </si>
  <si>
    <t>6-7</t>
  </si>
  <si>
    <t>8-10</t>
  </si>
  <si>
    <t>10+</t>
  </si>
  <si>
    <t>6d. Veuillez estimer le nombre total de jours-personne nécessaires pour compléter le questionnaire</t>
  </si>
  <si>
    <t>(c’est-à-dire : nombre de personnes × nombre de jours travaillés ; 2 personnes travaillant à temps plein pendant 1 jour correspondent à 2 jours-personnes.)</t>
  </si>
  <si>
    <t>≤2 jours-personnes</t>
  </si>
  <si>
    <t>3–7 jours-personnes</t>
  </si>
  <si>
    <t>8–14 jours-personnes</t>
  </si>
  <si>
    <t>15–30 jours-personnes</t>
  </si>
  <si>
    <t>&gt;30 jours-personnes</t>
  </si>
  <si>
    <t>variable / difficile à estimer</t>
  </si>
  <si>
    <t>7. Y a-t-il eu des difficultés pour compléter certaines sections ?</t>
  </si>
  <si>
    <t>7a. Si oui, veuillez préciser la ou les sections et la ou les raisons :</t>
  </si>
  <si>
    <t>8. Niveau global de confiance dans les données</t>
  </si>
  <si>
    <t>Confiance élevée</t>
  </si>
  <si>
    <t>Confiance modérée</t>
  </si>
  <si>
    <t>Faible confiance</t>
  </si>
  <si>
    <t>8a. Veuillez expliquer :</t>
  </si>
  <si>
    <t>9. Suggestion(s) supplémentaire(s) (le cas échéant) :</t>
  </si>
  <si>
    <r>
      <t xml:space="preserve">44.10 4411.12  </t>
    </r>
    <r>
      <rPr>
        <b/>
        <sz val="11"/>
        <color rgb="FFFF0000"/>
        <rFont val="Univers"/>
        <family val="2"/>
      </rPr>
      <t>ex4411.13  ex4411.14</t>
    </r>
    <r>
      <rPr>
        <b/>
        <sz val="11"/>
        <rFont val="Univers"/>
        <family val="2"/>
      </rPr>
      <t xml:space="preserve">  4411.92/93/94  4412.31/33/34/39/41/42/49/51/52/59/91/92/99</t>
    </r>
  </si>
  <si>
    <r>
      <t xml:space="preserve">44.10  </t>
    </r>
    <r>
      <rPr>
        <b/>
        <sz val="11"/>
        <color rgb="FFFF0000"/>
        <rFont val="Univers"/>
        <family val="2"/>
      </rPr>
      <t>ex4411.13  ex4411.14</t>
    </r>
    <r>
      <rPr>
        <b/>
        <sz val="11"/>
        <rFont val="Univers"/>
        <family val="2"/>
      </rPr>
      <t xml:space="preserve">  4411.92/93/94  4412.31/33/34/39/94/99</t>
    </r>
  </si>
  <si>
    <r>
      <t xml:space="preserve">44.10  </t>
    </r>
    <r>
      <rPr>
        <b/>
        <sz val="11"/>
        <color rgb="FFFF0000"/>
        <rFont val="Univers"/>
        <family val="2"/>
      </rPr>
      <t>ex4411.13  ex4411.14</t>
    </r>
    <r>
      <rPr>
        <b/>
        <sz val="11"/>
        <rFont val="Univers"/>
        <family val="2"/>
      </rPr>
      <t xml:space="preserve">  4411.92/93/94  4412.31/32/39/94/99</t>
    </r>
  </si>
  <si>
    <r>
      <t xml:space="preserve">634.22/23/31/33/39  </t>
    </r>
    <r>
      <rPr>
        <b/>
        <sz val="11"/>
        <color rgb="FFFF0000"/>
        <rFont val="Univers"/>
        <family val="2"/>
      </rPr>
      <t xml:space="preserve">ex634.54 </t>
    </r>
    <r>
      <rPr>
        <b/>
        <sz val="11"/>
        <rFont val="Univers"/>
        <family val="2"/>
      </rPr>
      <t xml:space="preserve"> 634.59</t>
    </r>
  </si>
  <si>
    <r>
      <t xml:space="preserve">4411.12  </t>
    </r>
    <r>
      <rPr>
        <b/>
        <sz val="11"/>
        <color rgb="FFFF0000"/>
        <rFont val="Univers"/>
        <family val="2"/>
      </rPr>
      <t>ex4411.13  ex4411.14*</t>
    </r>
    <r>
      <rPr>
        <b/>
        <sz val="11"/>
        <rFont val="Univers"/>
        <family val="2"/>
      </rPr>
      <t xml:space="preserve">  4411.92/93/94</t>
    </r>
  </si>
  <si>
    <r>
      <rPr>
        <b/>
        <sz val="11"/>
        <color rgb="FFFF0000"/>
        <rFont val="Univers"/>
        <family val="2"/>
      </rPr>
      <t>ex634.54</t>
    </r>
    <r>
      <rPr>
        <b/>
        <sz val="11"/>
        <rFont val="Univers"/>
        <family val="2"/>
      </rPr>
      <t xml:space="preserve">  634.59</t>
    </r>
  </si>
  <si>
    <t>ex634.54  ex634.59</t>
  </si>
  <si>
    <r>
      <t xml:space="preserve">4411.12  </t>
    </r>
    <r>
      <rPr>
        <b/>
        <sz val="11"/>
        <color rgb="FFFF0000"/>
        <rFont val="Univers"/>
        <family val="2"/>
      </rPr>
      <t>ex4411.13  ex4411.14*</t>
    </r>
  </si>
  <si>
    <r>
      <rPr>
        <b/>
        <sz val="11"/>
        <color rgb="FFFF0000"/>
        <rFont val="Univers"/>
        <family val="2"/>
      </rPr>
      <t xml:space="preserve">ex4411.13  ex4411.14 </t>
    </r>
    <r>
      <rPr>
        <b/>
        <sz val="11"/>
        <rFont val="Univers"/>
        <family val="2"/>
      </rPr>
      <t xml:space="preserve"> 4418.</t>
    </r>
    <r>
      <rPr>
        <b/>
        <sz val="11"/>
        <color rgb="FF0070C0"/>
        <rFont val="Univers"/>
        <family val="2"/>
      </rPr>
      <t>11/19/21/29/30</t>
    </r>
    <r>
      <rPr>
        <b/>
        <sz val="11"/>
        <rFont val="Univers"/>
        <family val="2"/>
      </rPr>
      <t>/40/50/74/75/79/</t>
    </r>
    <r>
      <rPr>
        <b/>
        <sz val="11"/>
        <color rgb="FF0070C0"/>
        <rFont val="Univers"/>
        <family val="2"/>
      </rPr>
      <t>81/82/83/89/92</t>
    </r>
    <r>
      <rPr>
        <b/>
        <sz val="11"/>
        <rFont val="Univers"/>
        <family val="2"/>
      </rPr>
      <t>/99</t>
    </r>
  </si>
  <si>
    <r>
      <rPr>
        <b/>
        <sz val="11"/>
        <color rgb="FFFF0000"/>
        <rFont val="Univers"/>
        <family val="2"/>
      </rPr>
      <t xml:space="preserve">ex4411.13  ex4411.14 </t>
    </r>
    <r>
      <rPr>
        <b/>
        <sz val="11"/>
        <rFont val="Univers"/>
        <family val="2"/>
      </rPr>
      <t xml:space="preserve"> 4418.10/20/40/50/60/74/75/79/99</t>
    </r>
  </si>
  <si>
    <r>
      <rPr>
        <b/>
        <sz val="11"/>
        <color rgb="FFFF0000"/>
        <rFont val="Univers"/>
        <family val="2"/>
      </rPr>
      <t xml:space="preserve">ex4411.13  ex4411.14 </t>
    </r>
    <r>
      <rPr>
        <b/>
        <sz val="11"/>
        <rFont val="Univers"/>
        <family val="2"/>
      </rPr>
      <t xml:space="preserve"> 4418.10/20/40/50/60  </t>
    </r>
    <r>
      <rPr>
        <b/>
        <sz val="11"/>
        <color rgb="FFFF0000"/>
        <rFont val="Univers"/>
        <family val="2"/>
      </rPr>
      <t>ex4418.71  ex4418.72  ex4418.79  ex4418.90</t>
    </r>
  </si>
  <si>
    <r>
      <rPr>
        <b/>
        <sz val="11"/>
        <color rgb="FFFF0000"/>
        <rFont val="Univers"/>
        <family val="2"/>
      </rPr>
      <t xml:space="preserve">ex634.54 </t>
    </r>
    <r>
      <rPr>
        <b/>
        <sz val="11"/>
        <rFont val="Univers"/>
        <family val="2"/>
      </rPr>
      <t xml:space="preserve"> 635.31/32/33  </t>
    </r>
    <r>
      <rPr>
        <b/>
        <sz val="11"/>
        <color rgb="FFFF0000"/>
        <rFont val="Univers"/>
        <family val="2"/>
      </rPr>
      <t>ex635.34  ex635.39</t>
    </r>
  </si>
  <si>
    <t>SH2002</t>
  </si>
  <si>
    <t>SH2007</t>
  </si>
  <si>
    <t>ISO 3166-1 alpha-2 codes</t>
  </si>
  <si>
    <t>Comments</t>
  </si>
  <si>
    <t>Codes ISO 3166-1 alpha-2</t>
  </si>
  <si>
    <t>Commentaires</t>
  </si>
  <si>
    <t>Códigos ISO 3166‑1 alfa‑2</t>
  </si>
  <si>
    <t>Comentarios</t>
  </si>
  <si>
    <t>Коды ISO 3166‑1 альфа‑2</t>
  </si>
  <si>
    <t>Комментарии</t>
  </si>
  <si>
    <t>AS</t>
  </si>
  <si>
    <t>AO</t>
  </si>
  <si>
    <t>AI</t>
  </si>
  <si>
    <t>AG</t>
  </si>
  <si>
    <t>AW</t>
  </si>
  <si>
    <t>BD</t>
  </si>
  <si>
    <t>BB</t>
  </si>
  <si>
    <t>BZ</t>
  </si>
  <si>
    <t>BJ</t>
  </si>
  <si>
    <t>BO</t>
  </si>
  <si>
    <t>BQ</t>
  </si>
  <si>
    <t>BW</t>
  </si>
  <si>
    <t>BR</t>
  </si>
  <si>
    <t>IO</t>
  </si>
  <si>
    <t>VG</t>
  </si>
  <si>
    <t>BN</t>
  </si>
  <si>
    <t>BF</t>
  </si>
  <si>
    <t>BI</t>
  </si>
  <si>
    <t>Кабо-Верде</t>
  </si>
  <si>
    <t>CV</t>
  </si>
  <si>
    <t>KH</t>
  </si>
  <si>
    <t>CM</t>
  </si>
  <si>
    <t>KY</t>
  </si>
  <si>
    <t>Центральноафриканская Республика</t>
  </si>
  <si>
    <t>CF</t>
  </si>
  <si>
    <t>Чад</t>
  </si>
  <si>
    <t>TD</t>
  </si>
  <si>
    <t>HK</t>
  </si>
  <si>
    <t>MO</t>
  </si>
  <si>
    <t>остров Рождества</t>
  </si>
  <si>
    <t>CX</t>
  </si>
  <si>
    <t>Кокосовые (Килинг) острова</t>
  </si>
  <si>
    <t>CC</t>
  </si>
  <si>
    <t>CO</t>
  </si>
  <si>
    <t>KM</t>
  </si>
  <si>
    <t>CG</t>
  </si>
  <si>
    <t>CK</t>
  </si>
  <si>
    <t>CR</t>
  </si>
  <si>
    <t>CI</t>
  </si>
  <si>
    <t>CU</t>
  </si>
  <si>
    <t>CW</t>
  </si>
  <si>
    <t>CD</t>
  </si>
  <si>
    <t>DJ</t>
  </si>
  <si>
    <t>DM</t>
  </si>
  <si>
    <t>DO</t>
  </si>
  <si>
    <t>EC</t>
  </si>
  <si>
    <t>SV</t>
  </si>
  <si>
    <t>Экваториальная Гвинея</t>
  </si>
  <si>
    <t>GQ</t>
  </si>
  <si>
    <t>ER</t>
  </si>
  <si>
    <t>ET</t>
  </si>
  <si>
    <t>FJ</t>
  </si>
  <si>
    <t>Французская Гвиана</t>
  </si>
  <si>
    <t>GF</t>
  </si>
  <si>
    <t>PF</t>
  </si>
  <si>
    <t>GA</t>
  </si>
  <si>
    <t>GM</t>
  </si>
  <si>
    <t>GH</t>
  </si>
  <si>
    <t>GD</t>
  </si>
  <si>
    <t>GP</t>
  </si>
  <si>
    <t>GT</t>
  </si>
  <si>
    <t>GN</t>
  </si>
  <si>
    <t>GW</t>
  </si>
  <si>
    <t>GY</t>
  </si>
  <si>
    <t>Гаити</t>
  </si>
  <si>
    <t>HAT</t>
  </si>
  <si>
    <t>Гондурас</t>
  </si>
  <si>
    <t>HN</t>
  </si>
  <si>
    <t>IN</t>
  </si>
  <si>
    <t>ID</t>
  </si>
  <si>
    <t>Ямайка</t>
  </si>
  <si>
    <t>JM</t>
  </si>
  <si>
    <t>Кения</t>
  </si>
  <si>
    <t>KE</t>
  </si>
  <si>
    <t>Кирибати</t>
  </si>
  <si>
    <t>KI</t>
  </si>
  <si>
    <t>LA</t>
  </si>
  <si>
    <t>LS</t>
  </si>
  <si>
    <t>LR</t>
  </si>
  <si>
    <t>MG</t>
  </si>
  <si>
    <t>MW</t>
  </si>
  <si>
    <t>MY</t>
  </si>
  <si>
    <t>MV</t>
  </si>
  <si>
    <t>ML</t>
  </si>
  <si>
    <t>MH</t>
  </si>
  <si>
    <t>MQ</t>
  </si>
  <si>
    <t>MR</t>
  </si>
  <si>
    <t>MU</t>
  </si>
  <si>
    <t>Майотта</t>
  </si>
  <si>
    <t>YT</t>
  </si>
  <si>
    <t>MX</t>
  </si>
  <si>
    <t>FM</t>
  </si>
  <si>
    <t>MS</t>
  </si>
  <si>
    <t>MZ</t>
  </si>
  <si>
    <t>MM</t>
  </si>
  <si>
    <t>Намибия</t>
  </si>
  <si>
    <t>NA</t>
  </si>
  <si>
    <t>Науру</t>
  </si>
  <si>
    <t>NR</t>
  </si>
  <si>
    <t>Новая Каледония</t>
  </si>
  <si>
    <t>NC</t>
  </si>
  <si>
    <t>Никарагуа</t>
  </si>
  <si>
    <t>NI</t>
  </si>
  <si>
    <t>NE</t>
  </si>
  <si>
    <t>NG</t>
  </si>
  <si>
    <t>NU</t>
  </si>
  <si>
    <t>остров Норфолк</t>
  </si>
  <si>
    <t>NF</t>
  </si>
  <si>
    <t>Северные Марианские острова</t>
  </si>
  <si>
    <t>MP</t>
  </si>
  <si>
    <t>Оман</t>
  </si>
  <si>
    <t>OM</t>
  </si>
  <si>
    <t>Палау</t>
  </si>
  <si>
    <t>PW</t>
  </si>
  <si>
    <t>PA</t>
  </si>
  <si>
    <t>PG</t>
  </si>
  <si>
    <t>PY</t>
  </si>
  <si>
    <t>PE</t>
  </si>
  <si>
    <t>Филиппины</t>
  </si>
  <si>
    <t>PH</t>
  </si>
  <si>
    <t>PN</t>
  </si>
  <si>
    <t>RE</t>
  </si>
  <si>
    <t>RW</t>
  </si>
  <si>
    <t>BL</t>
  </si>
  <si>
    <t>Сент-Китс и Невис</t>
  </si>
  <si>
    <t>KN</t>
  </si>
  <si>
    <t>Сент-Люсия</t>
  </si>
  <si>
    <t>LC</t>
  </si>
  <si>
    <t>MF</t>
  </si>
  <si>
    <t>VC</t>
  </si>
  <si>
    <t>WS</t>
  </si>
  <si>
    <t>Сан-Томе и Принсипи</t>
  </si>
  <si>
    <t>ST</t>
  </si>
  <si>
    <t>SN</t>
  </si>
  <si>
    <t>SC</t>
  </si>
  <si>
    <t>Сьерра-Леоне</t>
  </si>
  <si>
    <t>SL</t>
  </si>
  <si>
    <t>SG</t>
  </si>
  <si>
    <t>Синт-Мартен (нидерландская часть)</t>
  </si>
  <si>
    <t>SX</t>
  </si>
  <si>
    <t>SB</t>
  </si>
  <si>
    <t>SO</t>
  </si>
  <si>
    <t>Южный Судан</t>
  </si>
  <si>
    <t>SS</t>
  </si>
  <si>
    <t>LK</t>
  </si>
  <si>
    <t>SD</t>
  </si>
  <si>
    <t>SR</t>
  </si>
  <si>
    <t>TH</t>
  </si>
  <si>
    <t>TL</t>
  </si>
  <si>
    <t>TG</t>
  </si>
  <si>
    <t>TK</t>
  </si>
  <si>
    <t>TO</t>
  </si>
  <si>
    <t>TT</t>
  </si>
  <si>
    <t>острова Тёркс и Кайкос</t>
  </si>
  <si>
    <t>TC</t>
  </si>
  <si>
    <t>TV</t>
  </si>
  <si>
    <t>UG</t>
  </si>
  <si>
    <t>TZ</t>
  </si>
  <si>
    <t>VU</t>
  </si>
  <si>
    <t>VE</t>
  </si>
  <si>
    <t>VN</t>
  </si>
  <si>
    <t>остров Уэйк</t>
  </si>
  <si>
    <t>UM</t>
  </si>
  <si>
    <t>not officially assigned an ISO code — it’s a U.S. Minor Outlying Island, included under</t>
  </si>
  <si>
    <t>aucun code ISO officiellement attribué — territoire considéré comme une île mineure éloignée des États‑Unis, inclus sous</t>
  </si>
  <si>
    <t>no tiene asignado oficialmente un código ISO — territorio considerado una isla menor periférica de los Estados Unidos, incluido bajo</t>
  </si>
  <si>
    <t>острова Уоллис и Футуна</t>
  </si>
  <si>
    <t>WF</t>
  </si>
  <si>
    <t>YE</t>
  </si>
  <si>
    <t>ZM</t>
  </si>
  <si>
    <t>ZW</t>
  </si>
  <si>
    <t>Bolivie (État plurinational de)</t>
  </si>
  <si>
    <t>Île Norfolk</t>
  </si>
  <si>
    <t>Saint-Kitts-et-Nevis</t>
  </si>
  <si>
    <t>Sint Maarten (partie néerlandaise)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</si>
</sst>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54">
    <font>
      <sz val="10"/>
      <name val="Courie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8"/>
      <name val="Univers"/>
      <family val="2"/>
    </font>
    <font>
      <b/>
      <sz val="10"/>
      <name val="Univers"/>
      <family val="2"/>
    </font>
    <font>
      <sz val="10"/>
      <name val="Univers"/>
      <family val="2"/>
    </font>
    <font>
      <sz val="10"/>
      <color indexed="12"/>
      <name val="Univers"/>
      <family val="2"/>
    </font>
    <font>
      <b/>
      <sz val="12"/>
      <name val="Univers"/>
      <family val="2"/>
    </font>
    <font>
      <b/>
      <sz val="10"/>
      <color indexed="12"/>
      <name val="Univers"/>
      <family val="2"/>
    </font>
    <font>
      <sz val="12"/>
      <name val="Univers"/>
      <family val="2"/>
    </font>
    <font>
      <b/>
      <sz val="10"/>
      <name val="Univers"/>
      <family val="2"/>
    </font>
    <font>
      <b/>
      <sz val="12"/>
      <name val="Univers"/>
      <family val="2"/>
    </font>
    <font>
      <sz val="10"/>
      <name val="Courier"/>
      <family val="3"/>
    </font>
    <font>
      <b/>
      <sz val="12"/>
      <color indexed="12"/>
      <name val="Univers"/>
      <family val="2"/>
    </font>
    <font>
      <b/>
      <sz val="24"/>
      <name val="Univers"/>
      <family val="2"/>
    </font>
    <font>
      <b/>
      <sz val="10"/>
      <name val="Courier"/>
      <family val="3"/>
    </font>
    <font>
      <sz val="11"/>
      <name val="Univers"/>
      <family val="2"/>
    </font>
    <font>
      <b/>
      <sz val="11"/>
      <name val="Univers"/>
      <family val="2"/>
    </font>
    <font>
      <b/>
      <u/>
      <sz val="11"/>
      <name val="Univers"/>
      <family val="2"/>
    </font>
    <font>
      <vertAlign val="superscript"/>
      <sz val="11"/>
      <name val="Univers"/>
      <family val="2"/>
    </font>
    <font>
      <b/>
      <sz val="11"/>
      <name val="Courier"/>
      <family val="3"/>
    </font>
    <font>
      <sz val="10"/>
      <color indexed="9"/>
      <name val="Univers"/>
      <family val="2"/>
    </font>
    <font>
      <b/>
      <sz val="14"/>
      <color indexed="12"/>
      <name val="Univers"/>
      <family val="2"/>
    </font>
    <font>
      <b/>
      <sz val="14"/>
      <name val="Univers"/>
      <family val="2"/>
    </font>
    <font>
      <b/>
      <u/>
      <sz val="10"/>
      <name val="Univers"/>
      <family val="2"/>
    </font>
    <font>
      <sz val="12"/>
      <color indexed="12"/>
      <name val="Univers"/>
      <family val="2"/>
    </font>
    <font>
      <b/>
      <sz val="11"/>
      <name val="Univers"/>
      <family val="2"/>
    </font>
    <font>
      <vertAlign val="superscript"/>
      <sz val="10"/>
      <name val="Univers"/>
      <family val="2"/>
    </font>
    <font>
      <u/>
      <sz val="12"/>
      <color indexed="12"/>
      <name val="Univers"/>
      <family val="2"/>
    </font>
    <font>
      <sz val="11"/>
      <name val="Univers"/>
      <family val="2"/>
    </font>
    <font>
      <b/>
      <sz val="14"/>
      <color indexed="12"/>
      <name val="Univers"/>
      <family val="2"/>
    </font>
    <font>
      <vertAlign val="superscript"/>
      <sz val="12"/>
      <name val="Univers"/>
      <family val="2"/>
    </font>
    <font>
      <b/>
      <sz val="10"/>
      <color indexed="10"/>
      <name val="Univers"/>
      <family val="2"/>
    </font>
    <font>
      <b/>
      <sz val="11"/>
      <color indexed="10"/>
      <name val="Univers"/>
      <family val="2"/>
    </font>
    <font>
      <sz val="14"/>
      <color indexed="12"/>
      <name val="Univers"/>
      <family val="2"/>
    </font>
    <font>
      <sz val="14"/>
      <color indexed="12"/>
      <name val="Courier"/>
      <family val="3"/>
    </font>
    <font>
      <sz val="25"/>
      <name val="Univers"/>
      <family val="2"/>
    </font>
    <font>
      <b/>
      <sz val="20"/>
      <name val="Univers"/>
      <family val="2"/>
    </font>
    <font>
      <b/>
      <sz val="22"/>
      <name val="Univers"/>
      <family val="2"/>
    </font>
    <font>
      <b/>
      <sz val="16"/>
      <color indexed="10"/>
      <name val="Univers"/>
      <family val="2"/>
    </font>
    <font>
      <sz val="12"/>
      <color indexed="10"/>
      <name val="Univers"/>
      <family val="2"/>
    </font>
    <font>
      <sz val="12"/>
      <color indexed="57"/>
      <name val="Univers"/>
      <family val="2"/>
    </font>
    <font>
      <sz val="14"/>
      <name val="Univers"/>
      <family val="2"/>
    </font>
    <font>
      <sz val="32"/>
      <name val="Univers"/>
      <family val="2"/>
    </font>
    <font>
      <sz val="8"/>
      <name val="Univers"/>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Tahoma"/>
      <family val="2"/>
    </font>
    <font>
      <b/>
      <sz val="10"/>
      <name val="Arial"/>
      <family val="2"/>
    </font>
    <font>
      <b/>
      <sz val="10"/>
      <color indexed="9"/>
      <name val="Univers"/>
      <family val="2"/>
    </font>
    <font>
      <sz val="12"/>
      <color rgb="FFFF0000"/>
      <name val="Univers"/>
      <family val="2"/>
    </font>
    <font>
      <b/>
      <sz val="11"/>
      <color rgb="FFFF0000"/>
      <name val="Univers"/>
      <family val="2"/>
    </font>
    <font>
      <b/>
      <sz val="32"/>
      <name val="Univers"/>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FF0000"/>
      <name val="Univers"/>
      <family val="2"/>
    </font>
    <font>
      <sz val="14"/>
      <color rgb="FFFF0000"/>
      <name val="Univers"/>
      <family val="2"/>
    </font>
    <font>
      <b/>
      <sz val="12"/>
      <color rgb="FFFF0000"/>
      <name val="Univers"/>
      <family val="2"/>
    </font>
    <font>
      <b/>
      <sz val="11"/>
      <name val="Univers"/>
      <family val="2"/>
    </font>
    <font>
      <b/>
      <sz val="11"/>
      <color theme="1"/>
      <name val="Univers"/>
      <family val="2"/>
    </font>
    <font>
      <b/>
      <sz val="10"/>
      <name val="Courier"/>
    </font>
    <font>
      <sz val="10"/>
      <color indexed="8"/>
      <name val="Arial"/>
      <family val="2"/>
    </font>
    <font>
      <b/>
      <sz val="11"/>
      <name val="Calibri"/>
      <family val="2"/>
    </font>
    <font>
      <sz val="11"/>
      <color theme="1"/>
      <name val="Calibri"/>
      <family val="2"/>
    </font>
    <font>
      <sz val="11"/>
      <name val="Calibri"/>
      <family val="2"/>
    </font>
    <font>
      <sz val="11"/>
      <color rgb="FFFF0000"/>
      <name val="Calibri"/>
      <family val="2"/>
    </font>
    <font>
      <b/>
      <sz val="9"/>
      <name val="Univers"/>
      <family val="2"/>
    </font>
    <font>
      <sz val="9"/>
      <name val="Univers"/>
      <family val="2"/>
    </font>
    <font>
      <vertAlign val="superscript"/>
      <sz val="8"/>
      <name val="Univers"/>
      <family val="2"/>
    </font>
    <font>
      <b/>
      <sz val="10"/>
      <color rgb="FFFF0000"/>
      <name val="Univers"/>
      <family val="2"/>
    </font>
    <font>
      <sz val="9"/>
      <name val="Courier"/>
    </font>
    <font>
      <b/>
      <sz val="11"/>
      <color rgb="FF0070C0"/>
      <name val="Univers"/>
      <family val="2"/>
    </font>
    <font>
      <u/>
      <sz val="10"/>
      <color theme="10"/>
      <name val="Courier"/>
    </font>
    <font>
      <sz val="10"/>
      <color theme="10"/>
      <name val="Univers"/>
      <family val="2"/>
    </font>
    <font>
      <b/>
      <vertAlign val="superscript"/>
      <sz val="11"/>
      <color rgb="FFFF0000"/>
      <name val="Univers"/>
      <family val="2"/>
    </font>
    <font>
      <sz val="10"/>
      <color theme="1"/>
      <name val="Univers"/>
      <family val="2"/>
    </font>
    <font>
      <vertAlign val="superscript"/>
      <sz val="10"/>
      <color theme="1"/>
      <name val="Univers"/>
      <family val="2"/>
    </font>
    <font>
      <b/>
      <sz val="16"/>
      <color indexed="12"/>
      <name val="Univers"/>
      <family val="2"/>
    </font>
    <font>
      <sz val="12"/>
      <color theme="1"/>
      <name val="Univers"/>
      <family val="2"/>
    </font>
    <font>
      <vertAlign val="superscript"/>
      <sz val="12"/>
      <color theme="1"/>
      <name val="Univers"/>
      <family val="2"/>
    </font>
    <font>
      <sz val="12"/>
      <color rgb="FF000000"/>
      <name val="Univers"/>
      <family val="2"/>
    </font>
    <font>
      <b/>
      <vertAlign val="superscript"/>
      <sz val="10"/>
      <name val="Univers"/>
      <family val="2"/>
    </font>
    <font>
      <b/>
      <vertAlign val="superscript"/>
      <sz val="8"/>
      <name val="Univers"/>
      <family val="2"/>
    </font>
    <font>
      <sz val="10"/>
      <name val="InIVERSE"/>
    </font>
    <font>
      <vertAlign val="superscript"/>
      <sz val="10"/>
      <name val="InIVERSE"/>
    </font>
    <font>
      <sz val="10"/>
      <name val="UniversE"/>
    </font>
    <font>
      <vertAlign val="superscript"/>
      <sz val="10"/>
      <name val="UniversE"/>
    </font>
    <font>
      <b/>
      <vertAlign val="superscript"/>
      <sz val="11"/>
      <name val="Univers"/>
      <family val="2"/>
    </font>
    <font>
      <sz val="12"/>
      <name val="InIVERSE"/>
    </font>
    <font>
      <vertAlign val="superscript"/>
      <sz val="12"/>
      <name val="InIVERSE"/>
    </font>
    <font>
      <sz val="11"/>
      <color indexed="12"/>
      <name val="Univers"/>
      <family val="2"/>
    </font>
    <font>
      <sz val="11"/>
      <color indexed="8"/>
      <name val="Calibri"/>
      <family val="2"/>
      <scheme val="minor"/>
    </font>
    <font>
      <sz val="12"/>
      <color rgb="FF000000"/>
      <name val="Calibri"/>
      <family val="2"/>
    </font>
    <font>
      <b/>
      <sz val="18"/>
      <color rgb="FFFFFFFF"/>
      <name val="Calibri"/>
      <family val="2"/>
    </font>
    <font>
      <b/>
      <sz val="14"/>
      <name val="Arial"/>
      <family val="2"/>
    </font>
    <font>
      <b/>
      <sz val="16"/>
      <color theme="0"/>
      <name val="Times New Roman"/>
      <family val="1"/>
    </font>
    <font>
      <sz val="14"/>
      <name val="Times New Roman"/>
      <family val="1"/>
    </font>
    <font>
      <b/>
      <sz val="14"/>
      <name val="Times New Roman"/>
      <family val="1"/>
    </font>
    <font>
      <sz val="12"/>
      <name val="Tahoma"/>
      <family val="2"/>
    </font>
    <font>
      <b/>
      <u/>
      <sz val="14"/>
      <name val="Times New Roman"/>
      <family val="1"/>
    </font>
    <font>
      <sz val="14"/>
      <color theme="1"/>
      <name val="Times New Roman"/>
      <family val="1"/>
    </font>
    <font>
      <b/>
      <sz val="14"/>
      <color theme="1"/>
      <name val="Times New Roman"/>
      <family val="1"/>
    </font>
    <font>
      <b/>
      <sz val="14"/>
      <color rgb="FF000000"/>
      <name val="Times New Roman"/>
      <family val="1"/>
    </font>
    <font>
      <sz val="14"/>
      <color rgb="FF000000"/>
      <name val="Times New Roman"/>
      <family val="1"/>
    </font>
    <font>
      <vertAlign val="superscript"/>
      <sz val="14"/>
      <color theme="1"/>
      <name val="Times New Roman"/>
      <family val="1"/>
    </font>
    <font>
      <b/>
      <vertAlign val="superscript"/>
      <sz val="14"/>
      <color theme="1"/>
      <name val="Times New Roman"/>
      <family val="1"/>
    </font>
    <font>
      <b/>
      <i/>
      <sz val="14"/>
      <name val="Times New Roman"/>
      <family val="1"/>
    </font>
    <font>
      <i/>
      <sz val="14"/>
      <name val="Times New Roman"/>
      <family val="1"/>
    </font>
    <font>
      <b/>
      <sz val="16"/>
      <name val="Times New Roman"/>
      <family val="1"/>
    </font>
    <font>
      <u/>
      <sz val="16"/>
      <color theme="10"/>
      <name val="Arial"/>
      <family val="2"/>
    </font>
    <font>
      <sz val="16"/>
      <name val="Arial"/>
      <family val="2"/>
    </font>
    <font>
      <b/>
      <sz val="22"/>
      <color rgb="FFFFFFFF"/>
      <name val="Calibri"/>
      <family val="2"/>
    </font>
    <font>
      <sz val="12"/>
      <color theme="0"/>
      <name val="Arial"/>
      <family val="2"/>
    </font>
    <font>
      <sz val="12"/>
      <color theme="1"/>
      <name val="Arial"/>
      <family val="2"/>
    </font>
    <font>
      <b/>
      <sz val="14"/>
      <color theme="1"/>
      <name val="Calibri"/>
      <family val="2"/>
      <scheme val="minor"/>
    </font>
    <font>
      <sz val="12"/>
      <color theme="1"/>
      <name val="Calibri"/>
      <family val="2"/>
      <scheme val="minor"/>
    </font>
    <font>
      <sz val="14"/>
      <color theme="1"/>
      <name val="Calibri"/>
      <family val="2"/>
      <scheme val="minor"/>
    </font>
    <font>
      <b/>
      <sz val="16"/>
      <color theme="1"/>
      <name val="Calibri"/>
      <family val="2"/>
      <scheme val="minor"/>
    </font>
    <font>
      <sz val="12"/>
      <color theme="0"/>
      <name val="Calibri"/>
      <family val="2"/>
    </font>
    <font>
      <sz val="16"/>
      <color theme="1"/>
      <name val="Calibri"/>
      <family val="2"/>
      <scheme val="minor"/>
    </font>
    <font>
      <i/>
      <sz val="11"/>
      <color theme="1"/>
      <name val="Calibri"/>
      <family val="2"/>
      <scheme val="minor"/>
    </font>
  </fonts>
  <fills count="6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0"/>
      </patternFill>
    </fill>
    <fill>
      <patternFill patternType="solid">
        <fgColor rgb="FF5674B8"/>
      </patternFill>
    </fill>
    <fill>
      <patternFill patternType="solid">
        <fgColor rgb="FF0070C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3" tint="0.89999084444715716"/>
        <bgColor indexed="64"/>
      </patternFill>
    </fill>
  </fills>
  <borders count="17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ck">
        <color indexed="64"/>
      </left>
      <right/>
      <top/>
      <bottom/>
      <diagonal/>
    </border>
    <border>
      <left style="thick">
        <color indexed="64"/>
      </left>
      <right/>
      <top/>
      <bottom style="thick">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57"/>
      </bottom>
      <diagonal/>
    </border>
    <border>
      <left style="thin">
        <color indexed="64"/>
      </left>
      <right style="thin">
        <color indexed="64"/>
      </right>
      <top/>
      <bottom style="thin">
        <color indexed="57"/>
      </bottom>
      <diagonal/>
    </border>
    <border>
      <left/>
      <right style="thick">
        <color indexed="64"/>
      </right>
      <top/>
      <bottom/>
      <diagonal/>
    </border>
    <border>
      <left style="thin">
        <color indexed="64"/>
      </left>
      <right style="thin">
        <color indexed="64"/>
      </right>
      <top style="thin">
        <color indexed="57"/>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style="medium">
        <color indexed="64"/>
      </bottom>
      <diagonal/>
    </border>
    <border>
      <left/>
      <right style="thick">
        <color indexed="64"/>
      </right>
      <top style="thick">
        <color indexed="64"/>
      </top>
      <bottom/>
      <diagonal/>
    </border>
    <border>
      <left/>
      <right style="thick">
        <color indexed="64"/>
      </right>
      <top style="medium">
        <color indexed="64"/>
      </top>
      <bottom/>
      <diagonal/>
    </border>
    <border>
      <left style="thick">
        <color indexed="64"/>
      </left>
      <right style="thin">
        <color indexed="22"/>
      </right>
      <top/>
      <bottom style="thin">
        <color indexed="22"/>
      </bottom>
      <diagonal/>
    </border>
    <border>
      <left style="thin">
        <color indexed="22"/>
      </left>
      <right style="thin">
        <color indexed="22"/>
      </right>
      <top/>
      <bottom style="thin">
        <color indexed="22"/>
      </bottom>
      <diagonal/>
    </border>
    <border>
      <left style="thick">
        <color indexed="64"/>
      </left>
      <right style="thin">
        <color indexed="22"/>
      </right>
      <top style="thin">
        <color indexed="22"/>
      </top>
      <bottom style="thin">
        <color indexed="22"/>
      </bottom>
      <diagonal/>
    </border>
    <border>
      <left/>
      <right style="thick">
        <color indexed="64"/>
      </right>
      <top/>
      <bottom style="thick">
        <color indexed="64"/>
      </bottom>
      <diagonal/>
    </border>
    <border>
      <left style="thick">
        <color indexed="64"/>
      </left>
      <right/>
      <top style="medium">
        <color indexed="64"/>
      </top>
      <bottom/>
      <diagonal/>
    </border>
    <border>
      <left/>
      <right/>
      <top/>
      <bottom style="thick">
        <color indexed="64"/>
      </bottom>
      <diagonal/>
    </border>
    <border>
      <left style="thick">
        <color indexed="64"/>
      </left>
      <right/>
      <top style="thick">
        <color indexed="64"/>
      </top>
      <bottom style="thin">
        <color indexed="22"/>
      </bottom>
      <diagonal/>
    </border>
    <border>
      <left/>
      <right style="thick">
        <color indexed="64"/>
      </right>
      <top style="thick">
        <color indexed="64"/>
      </top>
      <bottom style="thin">
        <color indexed="22"/>
      </bottom>
      <diagonal/>
    </border>
    <border>
      <left style="thick">
        <color indexed="64"/>
      </left>
      <right/>
      <top style="thin">
        <color indexed="22"/>
      </top>
      <bottom/>
      <diagonal/>
    </border>
    <border>
      <left/>
      <right style="thick">
        <color indexed="64"/>
      </right>
      <top style="thin">
        <color indexed="22"/>
      </top>
      <bottom/>
      <diagonal/>
    </border>
    <border>
      <left style="thick">
        <color indexed="64"/>
      </left>
      <right/>
      <top/>
      <bottom style="thin">
        <color indexed="22"/>
      </bottom>
      <diagonal/>
    </border>
    <border>
      <left/>
      <right style="thick">
        <color indexed="64"/>
      </right>
      <top/>
      <bottom style="thin">
        <color indexed="22"/>
      </bottom>
      <diagonal/>
    </border>
    <border>
      <left style="thin">
        <color indexed="22"/>
      </left>
      <right style="thick">
        <color indexed="64"/>
      </right>
      <top/>
      <bottom style="thin">
        <color indexed="22"/>
      </bottom>
      <diagonal/>
    </border>
    <border>
      <left style="thick">
        <color indexed="64"/>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style="thick">
        <color indexed="64"/>
      </right>
      <top style="thin">
        <color indexed="22"/>
      </top>
      <bottom/>
      <diagonal/>
    </border>
    <border>
      <left style="thick">
        <color indexed="64"/>
      </left>
      <right style="thin">
        <color indexed="22"/>
      </right>
      <top/>
      <bottom/>
      <diagonal/>
    </border>
    <border>
      <left style="thin">
        <color indexed="22"/>
      </left>
      <right style="thin">
        <color indexed="22"/>
      </right>
      <top/>
      <bottom/>
      <diagonal/>
    </border>
    <border>
      <left style="thin">
        <color indexed="22"/>
      </left>
      <right style="thick">
        <color indexed="64"/>
      </right>
      <top/>
      <bottom/>
      <diagonal/>
    </border>
    <border>
      <left style="thick">
        <color indexed="64"/>
      </left>
      <right style="thin">
        <color indexed="22"/>
      </right>
      <top style="thin">
        <color indexed="22"/>
      </top>
      <bottom style="thick">
        <color indexed="64"/>
      </bottom>
      <diagonal/>
    </border>
    <border>
      <left style="thin">
        <color indexed="22"/>
      </left>
      <right style="thin">
        <color indexed="22"/>
      </right>
      <top style="thin">
        <color indexed="22"/>
      </top>
      <bottom style="thick">
        <color indexed="64"/>
      </bottom>
      <diagonal/>
    </border>
    <border>
      <left style="thin">
        <color indexed="22"/>
      </left>
      <right style="thick">
        <color indexed="64"/>
      </right>
      <top style="thin">
        <color indexed="22"/>
      </top>
      <bottom style="thick">
        <color indexed="64"/>
      </bottom>
      <diagonal/>
    </border>
    <border>
      <left style="thin">
        <color indexed="22"/>
      </left>
      <right style="thick">
        <color indexed="64"/>
      </right>
      <top style="thin">
        <color indexed="22"/>
      </top>
      <bottom style="thin">
        <color indexed="22"/>
      </bottom>
      <diagonal/>
    </border>
    <border>
      <left style="thick">
        <color indexed="64"/>
      </left>
      <right style="thin">
        <color indexed="22"/>
      </right>
      <top/>
      <bottom style="thick">
        <color indexed="64"/>
      </bottom>
      <diagonal/>
    </border>
    <border>
      <left style="thin">
        <color indexed="22"/>
      </left>
      <right style="thin">
        <color indexed="22"/>
      </right>
      <top/>
      <bottom style="thick">
        <color indexed="64"/>
      </bottom>
      <diagonal/>
    </border>
    <border>
      <left style="thick">
        <color indexed="64"/>
      </left>
      <right style="thin">
        <color indexed="22"/>
      </right>
      <top style="thick">
        <color indexed="64"/>
      </top>
      <bottom/>
      <diagonal/>
    </border>
    <border>
      <left style="thin">
        <color indexed="22"/>
      </left>
      <right style="thin">
        <color indexed="22"/>
      </right>
      <top style="thick">
        <color indexed="64"/>
      </top>
      <bottom/>
      <diagonal/>
    </border>
    <border>
      <left style="thin">
        <color indexed="22"/>
      </left>
      <right style="thick">
        <color indexed="64"/>
      </right>
      <top style="thick">
        <color indexed="64"/>
      </top>
      <bottom/>
      <diagonal/>
    </border>
    <border>
      <left style="thin">
        <color indexed="22"/>
      </left>
      <right style="thick">
        <color indexed="64"/>
      </right>
      <top/>
      <bottom style="thick">
        <color indexed="64"/>
      </bottom>
      <diagonal/>
    </border>
    <border>
      <left style="thick">
        <color indexed="64"/>
      </left>
      <right style="thin">
        <color indexed="22"/>
      </right>
      <top style="thick">
        <color indexed="64"/>
      </top>
      <bottom style="thin">
        <color indexed="22"/>
      </bottom>
      <diagonal/>
    </border>
    <border>
      <left/>
      <right style="thick">
        <color indexed="64"/>
      </right>
      <top style="thin">
        <color indexed="22"/>
      </top>
      <bottom style="thick">
        <color indexed="64"/>
      </bottom>
      <diagonal/>
    </border>
    <border>
      <left/>
      <right style="thick">
        <color indexed="64"/>
      </right>
      <top style="thin">
        <color indexed="22"/>
      </top>
      <bottom style="thin">
        <color indexed="22"/>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ck">
        <color indexed="64"/>
      </left>
      <right style="thin">
        <color indexed="22"/>
      </right>
      <top style="thin">
        <color indexed="22"/>
      </top>
      <bottom style="medium">
        <color indexed="64"/>
      </bottom>
      <diagonal/>
    </border>
    <border>
      <left style="thin">
        <color indexed="22"/>
      </left>
      <right style="thick">
        <color indexed="64"/>
      </right>
      <top/>
      <bottom style="medium">
        <color indexed="64"/>
      </bottom>
      <diagonal/>
    </border>
    <border>
      <left/>
      <right style="thin">
        <color indexed="22"/>
      </right>
      <top/>
      <bottom style="thick">
        <color indexed="64"/>
      </bottom>
      <diagonal/>
    </border>
    <border>
      <left style="thick">
        <color indexed="64"/>
      </left>
      <right style="thick">
        <color indexed="64"/>
      </right>
      <top/>
      <bottom/>
      <diagonal/>
    </border>
    <border>
      <left style="thin">
        <color indexed="8"/>
      </left>
      <right style="thin">
        <color indexed="8"/>
      </right>
      <top style="thin">
        <color indexed="8"/>
      </top>
      <bottom style="thin">
        <color indexed="8"/>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hair">
        <color auto="1"/>
      </bottom>
      <diagonal/>
    </border>
    <border>
      <left/>
      <right/>
      <top style="thin">
        <color indexed="64"/>
      </top>
      <bottom style="hair">
        <color auto="1"/>
      </bottom>
      <diagonal/>
    </border>
    <border>
      <left/>
      <right style="medium">
        <color indexed="64"/>
      </right>
      <top style="thin">
        <color indexed="64"/>
      </top>
      <bottom style="hair">
        <color auto="1"/>
      </bottom>
      <diagonal/>
    </border>
    <border>
      <left style="medium">
        <color indexed="64"/>
      </left>
      <right/>
      <top/>
      <bottom style="hair">
        <color auto="1"/>
      </bottom>
      <diagonal/>
    </border>
    <border>
      <left/>
      <right/>
      <top/>
      <bottom style="hair">
        <color auto="1"/>
      </bottom>
      <diagonal/>
    </border>
    <border>
      <left/>
      <right style="medium">
        <color indexed="64"/>
      </right>
      <top/>
      <bottom style="hair">
        <color auto="1"/>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auto="1"/>
      </top>
      <bottom/>
      <diagonal/>
    </border>
    <border>
      <left/>
      <right/>
      <top style="hair">
        <color auto="1"/>
      </top>
      <bottom/>
      <diagonal/>
    </border>
    <border>
      <left/>
      <right style="medium">
        <color indexed="64"/>
      </right>
      <top style="hair">
        <color auto="1"/>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diagonalUp="1">
      <left/>
      <right/>
      <top/>
      <bottom style="thin">
        <color theme="0"/>
      </bottom>
      <diagonal style="thin">
        <color theme="0"/>
      </diagonal>
    </border>
    <border>
      <left/>
      <right style="thin">
        <color theme="0"/>
      </right>
      <top style="thin">
        <color theme="0"/>
      </top>
      <bottom style="thin">
        <color theme="0"/>
      </bottom>
      <diagonal/>
    </border>
    <border diagonalUp="1">
      <left/>
      <right/>
      <top style="thin">
        <color theme="0"/>
      </top>
      <bottom style="thin">
        <color theme="0"/>
      </bottom>
      <diagonal style="thin">
        <color theme="0"/>
      </diagonal>
    </border>
    <border diagonalUp="1">
      <left/>
      <right/>
      <top style="thin">
        <color theme="0"/>
      </top>
      <bottom/>
      <diagonal style="thin">
        <color theme="0"/>
      </diagonal>
    </border>
    <border>
      <left/>
      <right style="thin">
        <color theme="0"/>
      </right>
      <top style="thin">
        <color theme="0"/>
      </top>
      <bottom/>
      <diagonal/>
    </border>
    <border>
      <left style="thin">
        <color theme="0"/>
      </left>
      <right/>
      <top style="thin">
        <color theme="0"/>
      </top>
      <bottom style="thin">
        <color theme="0"/>
      </bottom>
      <diagonal/>
    </border>
    <border>
      <left style="thin">
        <color indexed="64"/>
      </left>
      <right/>
      <top/>
      <bottom style="thin">
        <color theme="0"/>
      </bottom>
      <diagonal/>
    </border>
    <border>
      <left/>
      <right/>
      <top/>
      <bottom style="thin">
        <color theme="0"/>
      </bottom>
      <diagonal/>
    </border>
    <border>
      <left/>
      <right style="thin">
        <color indexed="64"/>
      </right>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left>
      <right style="thin">
        <color theme="0"/>
      </right>
      <top/>
      <bottom style="thin">
        <color theme="0"/>
      </bottom>
      <diagonal/>
    </border>
    <border>
      <left style="medium">
        <color theme="1"/>
      </left>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right style="medium">
        <color theme="1"/>
      </right>
      <top/>
      <bottom/>
      <diagonal/>
    </border>
    <border>
      <left/>
      <right/>
      <top/>
      <bottom style="thin">
        <color theme="1"/>
      </bottom>
      <diagonal/>
    </border>
    <border>
      <left/>
      <right style="medium">
        <color theme="1"/>
      </right>
      <top/>
      <bottom style="thin">
        <color theme="1"/>
      </bottom>
      <diagonal/>
    </border>
    <border>
      <left/>
      <right/>
      <top/>
      <bottom style="medium">
        <color theme="1"/>
      </bottom>
      <diagonal/>
    </border>
    <border>
      <left/>
      <right style="medium">
        <color theme="1"/>
      </right>
      <top/>
      <bottom style="medium">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medium">
        <color indexed="64"/>
      </right>
      <top/>
      <bottom style="medium">
        <color indexed="64"/>
      </bottom>
      <diagonal/>
    </border>
  </borders>
  <cellStyleXfs count="100">
    <xf numFmtId="0" fontId="0" fillId="0" borderId="0"/>
    <xf numFmtId="0" fontId="49" fillId="2" borderId="0" applyNumberFormat="0" applyBorder="0" applyAlignment="0" applyProtection="0"/>
    <xf numFmtId="0" fontId="49" fillId="3" borderId="0" applyNumberFormat="0" applyBorder="0" applyAlignment="0" applyProtection="0"/>
    <xf numFmtId="0" fontId="49" fillId="4" borderId="0" applyNumberFormat="0" applyBorder="0" applyAlignment="0" applyProtection="0"/>
    <xf numFmtId="0" fontId="49" fillId="5"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5" borderId="0" applyNumberFormat="0" applyBorder="0" applyAlignment="0" applyProtection="0"/>
    <xf numFmtId="0" fontId="49" fillId="8" borderId="0" applyNumberFormat="0" applyBorder="0" applyAlignment="0" applyProtection="0"/>
    <xf numFmtId="0" fontId="49" fillId="11" borderId="0" applyNumberFormat="0" applyBorder="0" applyAlignment="0" applyProtection="0"/>
    <xf numFmtId="0" fontId="50" fillId="12"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9" borderId="0" applyNumberFormat="0" applyBorder="0" applyAlignment="0" applyProtection="0"/>
    <xf numFmtId="0" fontId="51" fillId="3" borderId="0" applyNumberFormat="0" applyBorder="0" applyAlignment="0" applyProtection="0"/>
    <xf numFmtId="0" fontId="52" fillId="20" borderId="1" applyNumberFormat="0" applyAlignment="0" applyProtection="0"/>
    <xf numFmtId="0" fontId="53" fillId="21" borderId="2" applyNumberFormat="0" applyAlignment="0" applyProtection="0"/>
    <xf numFmtId="0" fontId="54" fillId="0" borderId="0" applyNumberFormat="0" applyFill="0" applyBorder="0" applyAlignment="0" applyProtection="0"/>
    <xf numFmtId="0" fontId="55" fillId="4" borderId="0" applyNumberFormat="0" applyBorder="0" applyAlignment="0" applyProtection="0"/>
    <xf numFmtId="0" fontId="56" fillId="0" borderId="3" applyNumberFormat="0" applyFill="0" applyAlignment="0" applyProtection="0"/>
    <xf numFmtId="0" fontId="57" fillId="0" borderId="4" applyNumberFormat="0" applyFill="0" applyAlignment="0" applyProtection="0"/>
    <xf numFmtId="0" fontId="58" fillId="0" borderId="5" applyNumberFormat="0" applyFill="0" applyAlignment="0" applyProtection="0"/>
    <xf numFmtId="0" fontId="58" fillId="0" borderId="0" applyNumberFormat="0" applyFill="0" applyBorder="0" applyAlignment="0" applyProtection="0"/>
    <xf numFmtId="0" fontId="59" fillId="7" borderId="1" applyNumberFormat="0" applyAlignment="0" applyProtection="0"/>
    <xf numFmtId="0" fontId="60" fillId="0" borderId="6" applyNumberFormat="0" applyFill="0" applyAlignment="0" applyProtection="0"/>
    <xf numFmtId="0" fontId="61" fillId="22" borderId="0" applyNumberFormat="0" applyBorder="0" applyAlignment="0" applyProtection="0"/>
    <xf numFmtId="0" fontId="66" fillId="0" borderId="0"/>
    <xf numFmtId="0" fontId="16" fillId="0" borderId="0"/>
    <xf numFmtId="0" fontId="16" fillId="0" borderId="0"/>
    <xf numFmtId="0" fontId="16" fillId="23" borderId="7" applyNumberFormat="0" applyFont="0" applyAlignment="0" applyProtection="0"/>
    <xf numFmtId="0" fontId="62" fillId="20" borderId="8" applyNumberFormat="0" applyAlignment="0" applyProtection="0"/>
    <xf numFmtId="9" fontId="6" fillId="0" borderId="0" applyFont="0" applyFill="0" applyBorder="0" applyAlignment="0" applyProtection="0"/>
    <xf numFmtId="0" fontId="63" fillId="0" borderId="0" applyNumberFormat="0" applyFill="0" applyBorder="0" applyAlignment="0" applyProtection="0"/>
    <xf numFmtId="0" fontId="64" fillId="0" borderId="9" applyNumberFormat="0" applyFill="0" applyAlignment="0" applyProtection="0"/>
    <xf numFmtId="0" fontId="65" fillId="0" borderId="0" applyNumberFormat="0" applyFill="0" applyBorder="0" applyAlignment="0" applyProtection="0"/>
    <xf numFmtId="0" fontId="4" fillId="0" borderId="0"/>
    <xf numFmtId="0" fontId="72" fillId="0" borderId="0" applyNumberFormat="0" applyFill="0" applyBorder="0" applyAlignment="0" applyProtection="0"/>
    <xf numFmtId="0" fontId="73" fillId="0" borderId="65" applyNumberFormat="0" applyFill="0" applyAlignment="0" applyProtection="0"/>
    <xf numFmtId="0" fontId="74" fillId="0" borderId="66" applyNumberFormat="0" applyFill="0" applyAlignment="0" applyProtection="0"/>
    <xf numFmtId="0" fontId="75" fillId="0" borderId="67" applyNumberFormat="0" applyFill="0" applyAlignment="0" applyProtection="0"/>
    <xf numFmtId="0" fontId="75" fillId="0" borderId="0" applyNumberFormat="0" applyFill="0" applyBorder="0" applyAlignment="0" applyProtection="0"/>
    <xf numFmtId="0" fontId="76" fillId="30" borderId="0" applyNumberFormat="0" applyBorder="0" applyAlignment="0" applyProtection="0"/>
    <xf numFmtId="0" fontId="77" fillId="31" borderId="0" applyNumberFormat="0" applyBorder="0" applyAlignment="0" applyProtection="0"/>
    <xf numFmtId="0" fontId="78" fillId="32" borderId="0" applyNumberFormat="0" applyBorder="0" applyAlignment="0" applyProtection="0"/>
    <xf numFmtId="0" fontId="79" fillId="33" borderId="68" applyNumberFormat="0" applyAlignment="0" applyProtection="0"/>
    <xf numFmtId="0" fontId="80" fillId="34" borderId="69" applyNumberFormat="0" applyAlignment="0" applyProtection="0"/>
    <xf numFmtId="0" fontId="81" fillId="34" borderId="68" applyNumberFormat="0" applyAlignment="0" applyProtection="0"/>
    <xf numFmtId="0" fontId="82" fillId="0" borderId="70" applyNumberFormat="0" applyFill="0" applyAlignment="0" applyProtection="0"/>
    <xf numFmtId="0" fontId="83" fillId="35" borderId="71" applyNumberFormat="0" applyAlignment="0" applyProtection="0"/>
    <xf numFmtId="0" fontId="84" fillId="0" borderId="0" applyNumberFormat="0" applyFill="0" applyBorder="0" applyAlignment="0" applyProtection="0"/>
    <xf numFmtId="0" fontId="4" fillId="36" borderId="72" applyNumberFormat="0" applyFont="0" applyAlignment="0" applyProtection="0"/>
    <xf numFmtId="0" fontId="85" fillId="0" borderId="0" applyNumberFormat="0" applyFill="0" applyBorder="0" applyAlignment="0" applyProtection="0"/>
    <xf numFmtId="0" fontId="86" fillId="0" borderId="73" applyNumberFormat="0" applyFill="0" applyAlignment="0" applyProtection="0"/>
    <xf numFmtId="0" fontId="87"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87" fillId="40" borderId="0" applyNumberFormat="0" applyBorder="0" applyAlignment="0" applyProtection="0"/>
    <xf numFmtId="0" fontId="87"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87" fillId="44" borderId="0" applyNumberFormat="0" applyBorder="0" applyAlignment="0" applyProtection="0"/>
    <xf numFmtId="0" fontId="87"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87" fillId="48" borderId="0" applyNumberFormat="0" applyBorder="0" applyAlignment="0" applyProtection="0"/>
    <xf numFmtId="0" fontId="87"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87" fillId="56" borderId="0" applyNumberFormat="0" applyBorder="0" applyAlignment="0" applyProtection="0"/>
    <xf numFmtId="0" fontId="87"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87" fillId="60" borderId="0" applyNumberFormat="0" applyBorder="0" applyAlignment="0" applyProtection="0"/>
    <xf numFmtId="0" fontId="3" fillId="0" borderId="0"/>
    <xf numFmtId="0" fontId="5" fillId="0" borderId="0"/>
    <xf numFmtId="0" fontId="94" fillId="0" borderId="0"/>
    <xf numFmtId="0" fontId="94" fillId="0" borderId="0"/>
    <xf numFmtId="0" fontId="105" fillId="0" borderId="0" applyNumberFormat="0" applyFill="0" applyBorder="0" applyAlignment="0" applyProtection="0"/>
    <xf numFmtId="0" fontId="16" fillId="0" borderId="0"/>
    <xf numFmtId="0" fontId="94" fillId="0" borderId="0"/>
    <xf numFmtId="0" fontId="124" fillId="0" borderId="0"/>
    <xf numFmtId="0" fontId="2" fillId="0" borderId="0"/>
    <xf numFmtId="0" fontId="5" fillId="0" borderId="0"/>
    <xf numFmtId="0" fontId="2" fillId="0" borderId="0"/>
    <xf numFmtId="0" fontId="1" fillId="0" borderId="0"/>
  </cellStyleXfs>
  <cellXfs count="1172">
    <xf numFmtId="0" fontId="0" fillId="0" borderId="0" xfId="0"/>
    <xf numFmtId="0" fontId="9" fillId="0" borderId="0" xfId="0" applyFont="1" applyProtection="1">
      <protection locked="0"/>
    </xf>
    <xf numFmtId="0" fontId="9" fillId="0" borderId="0" xfId="0" applyFont="1" applyAlignment="1" applyProtection="1">
      <alignment vertical="center"/>
      <protection locked="0"/>
    </xf>
    <xf numFmtId="0" fontId="9" fillId="0" borderId="0" xfId="0" applyFont="1"/>
    <xf numFmtId="0" fontId="8" fillId="0" borderId="16" xfId="0" applyFont="1" applyBorder="1" applyAlignment="1">
      <alignment horizontal="center"/>
    </xf>
    <xf numFmtId="0" fontId="21" fillId="0" borderId="11" xfId="0" applyFont="1" applyBorder="1" applyAlignment="1">
      <alignment horizontal="left" vertical="center"/>
    </xf>
    <xf numFmtId="0" fontId="21" fillId="0" borderId="11" xfId="0" applyFont="1" applyBorder="1" applyAlignment="1">
      <alignment horizontal="left" vertical="center" indent="2"/>
    </xf>
    <xf numFmtId="0" fontId="21" fillId="0" borderId="11" xfId="0" applyFont="1" applyBorder="1" applyAlignment="1">
      <alignment horizontal="left" vertical="center" indent="3"/>
    </xf>
    <xf numFmtId="0" fontId="21" fillId="0" borderId="11" xfId="0" applyFont="1" applyBorder="1" applyAlignment="1">
      <alignment horizontal="left" vertical="center" indent="1"/>
    </xf>
    <xf numFmtId="0" fontId="21" fillId="0" borderId="17" xfId="0" applyFont="1" applyBorder="1" applyAlignment="1">
      <alignment horizontal="left" vertical="center" indent="2"/>
    </xf>
    <xf numFmtId="0" fontId="21" fillId="0" borderId="17" xfId="0" applyFont="1" applyBorder="1" applyAlignment="1">
      <alignment horizontal="left" vertical="center" indent="1"/>
    </xf>
    <xf numFmtId="0" fontId="21" fillId="0" borderId="17" xfId="0" applyFont="1" applyBorder="1" applyAlignment="1">
      <alignment horizontal="left" vertical="center"/>
    </xf>
    <xf numFmtId="0" fontId="21" fillId="0" borderId="18" xfId="0" applyFont="1" applyBorder="1" applyAlignment="1">
      <alignment horizontal="left" vertical="center" indent="1"/>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0" fillId="0" borderId="17" xfId="0" applyFont="1" applyBorder="1" applyAlignment="1">
      <alignment horizontal="center" vertical="center"/>
    </xf>
    <xf numFmtId="0" fontId="9" fillId="0" borderId="21" xfId="0" applyFont="1" applyBorder="1" applyProtection="1">
      <protection locked="0"/>
    </xf>
    <xf numFmtId="0" fontId="21" fillId="0" borderId="17" xfId="0" applyFont="1" applyBorder="1" applyAlignment="1">
      <alignment horizontal="left" vertical="center" indent="3"/>
    </xf>
    <xf numFmtId="0" fontId="25" fillId="0" borderId="0" xfId="0" applyFont="1" applyProtection="1">
      <protection locked="0"/>
    </xf>
    <xf numFmtId="0" fontId="26" fillId="0" borderId="19" xfId="0" applyFont="1" applyBorder="1" applyAlignment="1">
      <alignment horizontal="center" vertical="center"/>
    </xf>
    <xf numFmtId="0" fontId="21" fillId="0" borderId="11" xfId="0" quotePrefix="1" applyFont="1" applyBorder="1" applyAlignment="1">
      <alignment horizontal="left" vertical="center" indent="2"/>
    </xf>
    <xf numFmtId="0" fontId="21" fillId="0" borderId="22" xfId="0" applyFont="1" applyBorder="1" applyAlignment="1">
      <alignment horizontal="center" vertical="center"/>
    </xf>
    <xf numFmtId="0" fontId="21" fillId="0" borderId="24" xfId="0" applyFont="1" applyBorder="1" applyAlignment="1">
      <alignment horizontal="center" vertical="center"/>
    </xf>
    <xf numFmtId="0" fontId="21" fillId="0" borderId="0" xfId="0" applyFont="1" applyAlignment="1">
      <alignment horizontal="center" vertical="center"/>
    </xf>
    <xf numFmtId="0" fontId="21" fillId="0" borderId="24" xfId="0" applyFont="1" applyBorder="1" applyAlignment="1">
      <alignment horizontal="center"/>
    </xf>
    <xf numFmtId="0" fontId="9" fillId="0" borderId="25" xfId="0" applyFont="1" applyBorder="1" applyAlignment="1">
      <alignment horizontal="center" vertical="center"/>
    </xf>
    <xf numFmtId="0" fontId="8" fillId="0" borderId="17" xfId="0" applyFont="1" applyBorder="1" applyAlignment="1">
      <alignment horizontal="center" vertical="center"/>
    </xf>
    <xf numFmtId="0" fontId="14" fillId="0" borderId="27" xfId="0" applyFont="1" applyBorder="1" applyAlignment="1">
      <alignment horizontal="center" vertical="center"/>
    </xf>
    <xf numFmtId="0" fontId="21" fillId="0" borderId="25" xfId="0" applyFont="1" applyBorder="1" applyAlignment="1">
      <alignment horizontal="center" vertical="center"/>
    </xf>
    <xf numFmtId="0" fontId="8" fillId="0" borderId="0" xfId="0" applyFont="1"/>
    <xf numFmtId="0" fontId="9" fillId="0" borderId="21" xfId="0" applyFont="1" applyBorder="1"/>
    <xf numFmtId="0" fontId="8" fillId="0" borderId="0" xfId="0" applyFont="1" applyAlignment="1">
      <alignment horizontal="left" vertical="center"/>
    </xf>
    <xf numFmtId="0" fontId="26" fillId="0" borderId="17" xfId="0" applyFont="1" applyBorder="1" applyAlignment="1">
      <alignment horizontal="center" vertical="center"/>
    </xf>
    <xf numFmtId="0" fontId="9" fillId="0" borderId="11" xfId="0" applyFont="1" applyBorder="1"/>
    <xf numFmtId="0" fontId="8" fillId="0" borderId="11" xfId="0" applyFont="1" applyBorder="1" applyAlignment="1">
      <alignment horizontal="right"/>
    </xf>
    <xf numFmtId="0" fontId="8" fillId="25" borderId="17" xfId="0" applyFont="1" applyFill="1" applyBorder="1" applyAlignment="1">
      <alignment horizontal="center" vertical="center"/>
    </xf>
    <xf numFmtId="0" fontId="8" fillId="25" borderId="25" xfId="0" applyFont="1" applyFill="1" applyBorder="1" applyAlignment="1">
      <alignment horizontal="center" vertical="center"/>
    </xf>
    <xf numFmtId="0" fontId="9" fillId="25" borderId="22" xfId="0" applyFont="1" applyFill="1" applyBorder="1" applyAlignment="1">
      <alignment horizontal="center" vertical="center"/>
    </xf>
    <xf numFmtId="0" fontId="8" fillId="0" borderId="0" xfId="0" applyFont="1" applyAlignment="1">
      <alignment horizontal="right"/>
    </xf>
    <xf numFmtId="0" fontId="9" fillId="0" borderId="0" xfId="0" applyFont="1" applyAlignment="1">
      <alignment vertical="center"/>
    </xf>
    <xf numFmtId="0" fontId="13" fillId="0" borderId="0" xfId="0" applyFont="1"/>
    <xf numFmtId="0" fontId="9" fillId="0" borderId="0" xfId="0" applyFont="1" applyAlignment="1">
      <alignment horizontal="left"/>
    </xf>
    <xf numFmtId="0" fontId="26" fillId="0" borderId="0" xfId="0" applyFont="1" applyAlignment="1">
      <alignment horizontal="center"/>
    </xf>
    <xf numFmtId="0" fontId="9" fillId="0" borderId="0" xfId="0" applyFont="1" applyAlignment="1">
      <alignment horizontal="center"/>
    </xf>
    <xf numFmtId="0" fontId="30" fillId="0" borderId="11" xfId="0" applyFont="1" applyBorder="1" applyAlignment="1">
      <alignment horizontal="center"/>
    </xf>
    <xf numFmtId="0" fontId="33" fillId="0" borderId="17" xfId="0" applyFont="1" applyBorder="1" applyAlignment="1">
      <alignment horizontal="center" vertical="center"/>
    </xf>
    <xf numFmtId="0" fontId="33" fillId="0" borderId="48" xfId="0" applyFont="1" applyBorder="1" applyAlignment="1">
      <alignment horizontal="center" vertical="center"/>
    </xf>
    <xf numFmtId="0" fontId="33" fillId="0" borderId="22" xfId="0" applyFont="1" applyBorder="1" applyAlignment="1">
      <alignment horizontal="center" vertical="center"/>
    </xf>
    <xf numFmtId="0" fontId="33" fillId="0" borderId="25" xfId="0" applyFont="1" applyBorder="1" applyAlignment="1">
      <alignment horizontal="center" vertical="center"/>
    </xf>
    <xf numFmtId="0" fontId="33" fillId="0" borderId="49" xfId="0" applyFont="1" applyBorder="1" applyAlignment="1">
      <alignment horizontal="center" vertical="center"/>
    </xf>
    <xf numFmtId="0" fontId="33" fillId="0" borderId="26" xfId="0" applyFont="1" applyBorder="1" applyAlignment="1">
      <alignment horizontal="center" vertical="center"/>
    </xf>
    <xf numFmtId="0" fontId="33" fillId="0" borderId="50" xfId="0" applyFont="1" applyBorder="1" applyAlignment="1">
      <alignment horizontal="center" vertical="center"/>
    </xf>
    <xf numFmtId="49" fontId="8" fillId="0" borderId="13" xfId="0" applyNumberFormat="1" applyFont="1" applyBorder="1" applyAlignment="1">
      <alignment vertical="center"/>
    </xf>
    <xf numFmtId="49" fontId="8" fillId="0" borderId="14" xfId="0" applyNumberFormat="1" applyFont="1" applyBorder="1" applyAlignment="1">
      <alignment vertical="center"/>
    </xf>
    <xf numFmtId="49" fontId="8" fillId="0" borderId="45" xfId="0" applyNumberFormat="1" applyFont="1" applyBorder="1" applyAlignment="1">
      <alignment vertical="center"/>
    </xf>
    <xf numFmtId="49" fontId="8" fillId="0" borderId="30" xfId="0" applyNumberFormat="1" applyFont="1" applyBorder="1" applyAlignment="1">
      <alignment vertical="center"/>
    </xf>
    <xf numFmtId="0" fontId="24" fillId="0" borderId="0" xfId="0" applyFont="1" applyAlignment="1">
      <alignment vertical="center"/>
    </xf>
    <xf numFmtId="0" fontId="21" fillId="0" borderId="31" xfId="0" applyFont="1" applyBorder="1" applyAlignment="1">
      <alignment horizontal="center" vertical="center"/>
    </xf>
    <xf numFmtId="0" fontId="15" fillId="0" borderId="15"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37" xfId="0" applyFont="1" applyBorder="1" applyAlignment="1">
      <alignment horizontal="center" vertical="center"/>
    </xf>
    <xf numFmtId="0" fontId="30" fillId="0" borderId="53" xfId="0" applyFont="1" applyBorder="1" applyAlignment="1">
      <alignment horizontal="center" vertical="center"/>
    </xf>
    <xf numFmtId="0" fontId="38" fillId="0" borderId="0" xfId="0" applyFont="1"/>
    <xf numFmtId="0" fontId="34" fillId="0" borderId="0" xfId="0" applyFont="1"/>
    <xf numFmtId="1" fontId="20" fillId="0" borderId="18" xfId="0" applyNumberFormat="1" applyFont="1" applyBorder="1" applyAlignment="1">
      <alignment horizontal="right" vertical="center"/>
    </xf>
    <xf numFmtId="1" fontId="20" fillId="0" borderId="58" xfId="0" applyNumberFormat="1" applyFont="1" applyBorder="1" applyAlignment="1">
      <alignment horizontal="right" vertical="center"/>
    </xf>
    <xf numFmtId="1" fontId="20" fillId="0" borderId="59" xfId="0" applyNumberFormat="1" applyFont="1" applyBorder="1" applyAlignment="1">
      <alignment horizontal="right" vertical="center"/>
    </xf>
    <xf numFmtId="1" fontId="20" fillId="0" borderId="17" xfId="0" applyNumberFormat="1" applyFont="1" applyBorder="1" applyAlignment="1">
      <alignment horizontal="right" vertical="center"/>
    </xf>
    <xf numFmtId="1" fontId="20" fillId="0" borderId="35" xfId="0" applyNumberFormat="1" applyFont="1" applyBorder="1" applyAlignment="1">
      <alignment horizontal="right" vertical="center"/>
    </xf>
    <xf numFmtId="1" fontId="20" fillId="0" borderId="24" xfId="0" applyNumberFormat="1" applyFont="1" applyBorder="1" applyAlignment="1">
      <alignment horizontal="right" vertical="center"/>
    </xf>
    <xf numFmtId="1" fontId="20" fillId="0" borderId="57" xfId="0" applyNumberFormat="1" applyFont="1" applyBorder="1" applyAlignment="1">
      <alignment horizontal="right" vertical="center"/>
    </xf>
    <xf numFmtId="1" fontId="20" fillId="0" borderId="25" xfId="0" applyNumberFormat="1" applyFont="1" applyBorder="1" applyAlignment="1">
      <alignment horizontal="right" vertical="center"/>
    </xf>
    <xf numFmtId="1" fontId="20" fillId="0" borderId="37" xfId="0" applyNumberFormat="1" applyFont="1" applyBorder="1" applyAlignment="1">
      <alignment horizontal="right" vertical="center"/>
    </xf>
    <xf numFmtId="1" fontId="20" fillId="0" borderId="48" xfId="0" applyNumberFormat="1" applyFont="1" applyBorder="1" applyAlignment="1">
      <alignment horizontal="right" vertical="center"/>
    </xf>
    <xf numFmtId="1" fontId="20" fillId="0" borderId="54" xfId="0" applyNumberFormat="1" applyFont="1" applyBorder="1" applyAlignment="1">
      <alignment horizontal="right" vertical="center"/>
    </xf>
    <xf numFmtId="1" fontId="20" fillId="0" borderId="26" xfId="0" applyNumberFormat="1" applyFont="1" applyBorder="1" applyAlignment="1">
      <alignment horizontal="right" vertical="center"/>
    </xf>
    <xf numFmtId="1" fontId="20" fillId="0" borderId="56" xfId="0" applyNumberFormat="1" applyFont="1" applyBorder="1" applyAlignment="1">
      <alignment horizontal="right" vertical="center"/>
    </xf>
    <xf numFmtId="1" fontId="20" fillId="0" borderId="22" xfId="0" applyNumberFormat="1" applyFont="1" applyBorder="1" applyAlignment="1">
      <alignment horizontal="right" vertical="center"/>
    </xf>
    <xf numFmtId="1" fontId="20" fillId="0" borderId="23" xfId="0" applyNumberFormat="1" applyFont="1" applyBorder="1" applyAlignment="1">
      <alignment horizontal="right" vertical="center"/>
    </xf>
    <xf numFmtId="0" fontId="33" fillId="0" borderId="22" xfId="0" applyFont="1" applyBorder="1" applyAlignment="1" applyProtection="1">
      <alignment horizontal="center" vertical="center"/>
      <protection locked="0"/>
    </xf>
    <xf numFmtId="0" fontId="21" fillId="26" borderId="27" xfId="0" applyFont="1" applyFill="1" applyBorder="1" applyAlignment="1">
      <alignment horizontal="center" vertical="center"/>
    </xf>
    <xf numFmtId="0" fontId="21" fillId="26" borderId="21" xfId="0" applyFont="1" applyFill="1" applyBorder="1" applyAlignment="1">
      <alignment horizontal="center" vertical="center"/>
    </xf>
    <xf numFmtId="0" fontId="21" fillId="26" borderId="35" xfId="0" applyFont="1" applyFill="1" applyBorder="1" applyAlignment="1">
      <alignment horizontal="center" vertical="center"/>
    </xf>
    <xf numFmtId="0" fontId="8" fillId="0" borderId="0" xfId="0" applyFont="1" applyAlignment="1" applyProtection="1">
      <alignment vertical="center"/>
      <protection locked="0"/>
    </xf>
    <xf numFmtId="0" fontId="8" fillId="0" borderId="11" xfId="0" applyFont="1" applyBorder="1" applyAlignment="1">
      <alignment horizontal="left" vertical="center" indent="2"/>
    </xf>
    <xf numFmtId="0" fontId="8" fillId="0" borderId="0" xfId="0" applyFont="1" applyProtection="1">
      <protection locked="0"/>
    </xf>
    <xf numFmtId="0" fontId="8" fillId="0" borderId="0" xfId="0" applyFont="1" applyAlignment="1" applyProtection="1">
      <alignment horizontal="left"/>
      <protection locked="0"/>
    </xf>
    <xf numFmtId="0" fontId="12" fillId="0" borderId="0" xfId="0" applyFont="1" applyAlignment="1" applyProtection="1">
      <alignment horizontal="center"/>
      <protection locked="0"/>
    </xf>
    <xf numFmtId="0" fontId="21" fillId="0" borderId="0" xfId="0" applyFont="1" applyProtection="1">
      <protection locked="0"/>
    </xf>
    <xf numFmtId="0" fontId="13" fillId="0" borderId="0" xfId="0" applyFont="1" applyProtection="1">
      <protection locked="0"/>
    </xf>
    <xf numFmtId="0" fontId="0" fillId="0" borderId="0" xfId="0" applyProtection="1">
      <protection locked="0"/>
    </xf>
    <xf numFmtId="0" fontId="26"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2" xfId="0" applyFont="1" applyBorder="1" applyAlignment="1">
      <alignment horizontal="right"/>
    </xf>
    <xf numFmtId="0" fontId="8" fillId="0" borderId="20" xfId="0" applyFont="1" applyBorder="1" applyAlignment="1">
      <alignment horizontal="right"/>
    </xf>
    <xf numFmtId="0" fontId="8" fillId="0" borderId="24" xfId="0" applyFont="1" applyBorder="1" applyAlignment="1">
      <alignment horizontal="right"/>
    </xf>
    <xf numFmtId="0" fontId="20" fillId="0" borderId="22" xfId="0" applyFont="1" applyBorder="1" applyAlignment="1" applyProtection="1">
      <alignment horizontal="center" vertical="center"/>
      <protection locked="0"/>
    </xf>
    <xf numFmtId="0" fontId="20" fillId="0" borderId="25" xfId="0" applyFont="1" applyBorder="1" applyAlignment="1" applyProtection="1">
      <alignment horizontal="center" vertical="center"/>
      <protection locked="0"/>
    </xf>
    <xf numFmtId="0" fontId="25" fillId="0" borderId="0" xfId="0" applyFont="1"/>
    <xf numFmtId="0" fontId="6" fillId="0" borderId="0" xfId="38" applyFont="1" applyProtection="1">
      <protection locked="0"/>
    </xf>
    <xf numFmtId="0" fontId="67" fillId="0" borderId="0" xfId="38" applyFont="1" applyAlignment="1" applyProtection="1">
      <alignment vertical="center"/>
      <protection locked="0"/>
    </xf>
    <xf numFmtId="0" fontId="6" fillId="0" borderId="0" xfId="38" applyFont="1" applyAlignment="1" applyProtection="1">
      <alignment horizontal="right" vertical="center"/>
      <protection locked="0"/>
    </xf>
    <xf numFmtId="0" fontId="6" fillId="0" borderId="0" xfId="38" applyFont="1" applyAlignment="1" applyProtection="1">
      <alignment vertical="center"/>
      <protection locked="0"/>
    </xf>
    <xf numFmtId="0" fontId="22" fillId="0" borderId="0" xfId="0" applyFont="1" applyAlignment="1">
      <alignment horizontal="center" vertical="center"/>
    </xf>
    <xf numFmtId="0" fontId="9" fillId="0" borderId="33" xfId="0" applyFont="1" applyBorder="1" applyAlignment="1">
      <alignment horizontal="center"/>
    </xf>
    <xf numFmtId="0" fontId="8" fillId="0" borderId="14" xfId="0" applyFont="1" applyBorder="1" applyAlignment="1">
      <alignment horizontal="center"/>
    </xf>
    <xf numFmtId="0" fontId="10" fillId="0" borderId="24" xfId="0" applyFont="1" applyBorder="1" applyAlignment="1">
      <alignment horizontal="center"/>
    </xf>
    <xf numFmtId="0" fontId="8" fillId="0" borderId="45" xfId="0" applyFont="1" applyBorder="1" applyAlignment="1">
      <alignment horizontal="center"/>
    </xf>
    <xf numFmtId="0" fontId="8" fillId="0" borderId="11" xfId="0" applyFont="1" applyBorder="1" applyAlignment="1">
      <alignment horizontal="center"/>
    </xf>
    <xf numFmtId="0" fontId="9" fillId="0" borderId="19" xfId="0" applyFont="1" applyBorder="1" applyAlignment="1">
      <alignment horizontal="left"/>
    </xf>
    <xf numFmtId="0" fontId="8" fillId="25" borderId="25" xfId="0" applyFont="1" applyFill="1" applyBorder="1" applyAlignment="1">
      <alignment vertical="center"/>
    </xf>
    <xf numFmtId="0" fontId="8" fillId="25" borderId="42" xfId="0" applyFont="1" applyFill="1" applyBorder="1" applyAlignment="1">
      <alignment vertical="center"/>
    </xf>
    <xf numFmtId="0" fontId="8" fillId="24" borderId="11" xfId="0" applyFont="1" applyFill="1" applyBorder="1" applyAlignment="1">
      <alignment horizontal="left" vertical="center"/>
    </xf>
    <xf numFmtId="0" fontId="9" fillId="24" borderId="22" xfId="0" applyFont="1" applyFill="1" applyBorder="1" applyAlignment="1">
      <alignment horizontal="center" vertical="center"/>
    </xf>
    <xf numFmtId="0" fontId="8" fillId="0" borderId="11" xfId="0" applyFont="1" applyBorder="1" applyAlignment="1">
      <alignment horizontal="left" vertical="center"/>
    </xf>
    <xf numFmtId="0" fontId="9" fillId="0" borderId="25" xfId="0" quotePrefix="1" applyFont="1" applyBorder="1" applyAlignment="1">
      <alignment horizontal="center" vertical="center"/>
    </xf>
    <xf numFmtId="0" fontId="8" fillId="0" borderId="17" xfId="0" applyFont="1" applyBorder="1" applyAlignment="1">
      <alignment horizontal="left" vertical="center" indent="3"/>
    </xf>
    <xf numFmtId="0" fontId="8" fillId="0" borderId="11" xfId="0" applyFont="1" applyBorder="1" applyAlignment="1">
      <alignment horizontal="left" vertical="center" indent="3"/>
    </xf>
    <xf numFmtId="165" fontId="6" fillId="0" borderId="0" xfId="42" applyNumberFormat="1" applyFont="1" applyAlignment="1" applyProtection="1">
      <alignment vertical="center"/>
      <protection locked="0"/>
    </xf>
    <xf numFmtId="0" fontId="8" fillId="25" borderId="11" xfId="0" applyFont="1" applyFill="1" applyBorder="1" applyAlignment="1">
      <alignment horizontal="left" vertical="center"/>
    </xf>
    <xf numFmtId="0" fontId="8" fillId="24" borderId="25" xfId="0" applyFont="1" applyFill="1" applyBorder="1" applyAlignment="1">
      <alignment horizontal="left" vertical="center"/>
    </xf>
    <xf numFmtId="0" fontId="9" fillId="24" borderId="25" xfId="0" applyFont="1" applyFill="1" applyBorder="1" applyAlignment="1">
      <alignment horizontal="center" vertical="center"/>
    </xf>
    <xf numFmtId="0" fontId="8" fillId="0" borderId="11" xfId="0" applyFont="1" applyBorder="1" applyAlignment="1">
      <alignment horizontal="left" vertical="center" indent="1"/>
    </xf>
    <xf numFmtId="0" fontId="8" fillId="24" borderId="22" xfId="0" applyFont="1" applyFill="1" applyBorder="1" applyAlignment="1">
      <alignment horizontal="left" vertical="center"/>
    </xf>
    <xf numFmtId="0" fontId="8" fillId="0" borderId="17" xfId="0" applyFont="1" applyBorder="1" applyAlignment="1">
      <alignment horizontal="left" vertical="center" indent="2"/>
    </xf>
    <xf numFmtId="0" fontId="8" fillId="0" borderId="25" xfId="0" applyFont="1" applyBorder="1" applyAlignment="1">
      <alignment horizontal="left" vertical="center" indent="1"/>
    </xf>
    <xf numFmtId="0" fontId="8" fillId="0" borderId="24" xfId="0" applyFont="1" applyBorder="1" applyAlignment="1">
      <alignment horizontal="left" vertical="center" indent="1"/>
    </xf>
    <xf numFmtId="0" fontId="8" fillId="0" borderId="0" xfId="0" applyFont="1" applyAlignment="1" applyProtection="1">
      <alignment horizontal="center"/>
      <protection locked="0"/>
    </xf>
    <xf numFmtId="0" fontId="9" fillId="0" borderId="0" xfId="0" applyFont="1" applyAlignment="1" applyProtection="1">
      <alignment horizontal="left"/>
      <protection locked="0"/>
    </xf>
    <xf numFmtId="0" fontId="68" fillId="0" borderId="0" xfId="0" applyFont="1" applyAlignment="1">
      <alignment horizontal="center"/>
    </xf>
    <xf numFmtId="0" fontId="8" fillId="0" borderId="0" xfId="0" applyFont="1" applyAlignment="1" applyProtection="1">
      <alignment horizontal="right"/>
      <protection locked="0"/>
    </xf>
    <xf numFmtId="49" fontId="9" fillId="0" borderId="0" xfId="0" applyNumberFormat="1" applyFont="1" applyProtection="1">
      <protection locked="0"/>
    </xf>
    <xf numFmtId="0" fontId="29" fillId="0" borderId="21" xfId="0" applyFont="1" applyBorder="1" applyAlignment="1" applyProtection="1">
      <alignment horizontal="left" vertical="center"/>
      <protection locked="0"/>
    </xf>
    <xf numFmtId="0" fontId="11" fillId="0" borderId="41" xfId="0" applyFont="1" applyBorder="1" applyAlignment="1" applyProtection="1">
      <alignment vertical="center"/>
      <protection locked="0"/>
    </xf>
    <xf numFmtId="0" fontId="19" fillId="0" borderId="41" xfId="0" applyFont="1" applyBorder="1" applyAlignment="1">
      <alignment vertical="center"/>
    </xf>
    <xf numFmtId="0" fontId="8" fillId="0" borderId="41" xfId="0" applyFont="1" applyBorder="1" applyAlignment="1">
      <alignment vertical="center"/>
    </xf>
    <xf numFmtId="0" fontId="11" fillId="0" borderId="10" xfId="0" applyFont="1" applyBorder="1" applyAlignment="1">
      <alignment horizontal="center" vertical="center"/>
    </xf>
    <xf numFmtId="0" fontId="21" fillId="0" borderId="11" xfId="0" applyFont="1" applyBorder="1" applyAlignment="1">
      <alignment horizontal="center"/>
    </xf>
    <xf numFmtId="0" fontId="8" fillId="0" borderId="27" xfId="0" applyFont="1" applyBorder="1" applyAlignment="1">
      <alignment horizontal="center" vertical="center"/>
    </xf>
    <xf numFmtId="0" fontId="26" fillId="0" borderId="27" xfId="0" applyFont="1" applyBorder="1" applyAlignment="1">
      <alignment horizontal="center" vertical="center"/>
    </xf>
    <xf numFmtId="0" fontId="20" fillId="0" borderId="50" xfId="0" applyFont="1" applyBorder="1" applyAlignment="1">
      <alignment horizontal="center" vertical="center"/>
    </xf>
    <xf numFmtId="3" fontId="9" fillId="0" borderId="50" xfId="0" applyNumberFormat="1" applyFont="1" applyBorder="1" applyProtection="1">
      <protection locked="0"/>
    </xf>
    <xf numFmtId="0" fontId="21" fillId="24" borderId="11" xfId="0" applyFont="1" applyFill="1" applyBorder="1" applyAlignment="1">
      <alignment horizontal="left" vertical="center"/>
    </xf>
    <xf numFmtId="0" fontId="20" fillId="24" borderId="22" xfId="0" applyFont="1" applyFill="1" applyBorder="1" applyAlignment="1">
      <alignment horizontal="center" vertical="center"/>
    </xf>
    <xf numFmtId="0" fontId="8" fillId="0" borderId="0" xfId="0" applyFont="1" applyAlignment="1">
      <alignment vertical="center"/>
    </xf>
    <xf numFmtId="49" fontId="8" fillId="24" borderId="14" xfId="0" applyNumberFormat="1" applyFont="1" applyFill="1" applyBorder="1" applyAlignment="1">
      <alignment vertical="center"/>
    </xf>
    <xf numFmtId="3" fontId="8" fillId="24" borderId="17" xfId="0" applyNumberFormat="1" applyFont="1" applyFill="1" applyBorder="1" applyAlignment="1" applyProtection="1">
      <alignment horizontal="right" vertical="center" wrapText="1"/>
      <protection locked="0"/>
    </xf>
    <xf numFmtId="0" fontId="20" fillId="0" borderId="25" xfId="0" applyFont="1" applyBorder="1" applyAlignment="1">
      <alignment horizontal="center" vertical="center"/>
    </xf>
    <xf numFmtId="3" fontId="8" fillId="0" borderId="25" xfId="0" applyNumberFormat="1" applyFont="1" applyBorder="1" applyAlignment="1" applyProtection="1">
      <alignment horizontal="right" vertical="center" wrapText="1"/>
      <protection locked="0"/>
    </xf>
    <xf numFmtId="0" fontId="20" fillId="0" borderId="22" xfId="0" applyFont="1" applyBorder="1" applyAlignment="1">
      <alignment horizontal="center" vertical="center"/>
    </xf>
    <xf numFmtId="0" fontId="20" fillId="0" borderId="11" xfId="0" applyFont="1" applyBorder="1" applyAlignment="1">
      <alignment horizontal="center" vertical="center"/>
    </xf>
    <xf numFmtId="0" fontId="21" fillId="24" borderId="25" xfId="0" applyFont="1" applyFill="1" applyBorder="1" applyAlignment="1">
      <alignment horizontal="left" vertical="center"/>
    </xf>
    <xf numFmtId="0" fontId="20" fillId="24" borderId="25" xfId="0" applyFont="1" applyFill="1" applyBorder="1" applyAlignment="1">
      <alignment horizontal="center" vertical="center"/>
    </xf>
    <xf numFmtId="49" fontId="8" fillId="24" borderId="36" xfId="0" applyNumberFormat="1" applyFont="1" applyFill="1" applyBorder="1" applyAlignment="1">
      <alignment vertical="center"/>
    </xf>
    <xf numFmtId="0" fontId="21" fillId="24" borderId="22" xfId="0" applyFont="1" applyFill="1" applyBorder="1" applyAlignment="1">
      <alignment horizontal="left" vertical="center"/>
    </xf>
    <xf numFmtId="49" fontId="8" fillId="24" borderId="52" xfId="0" applyNumberFormat="1" applyFont="1" applyFill="1" applyBorder="1" applyAlignment="1">
      <alignment vertical="center"/>
    </xf>
    <xf numFmtId="3" fontId="8" fillId="0" borderId="0" xfId="0" applyNumberFormat="1" applyFont="1" applyAlignment="1">
      <alignment vertical="center"/>
    </xf>
    <xf numFmtId="0" fontId="20" fillId="24" borderId="17" xfId="0" applyFont="1" applyFill="1" applyBorder="1" applyAlignment="1">
      <alignment horizontal="center" vertical="center"/>
    </xf>
    <xf numFmtId="0" fontId="21" fillId="0" borderId="25" xfId="0" applyFont="1" applyBorder="1" applyAlignment="1">
      <alignment horizontal="left" vertical="center" indent="1"/>
    </xf>
    <xf numFmtId="0" fontId="20" fillId="0" borderId="42" xfId="0" applyFont="1" applyBorder="1" applyAlignment="1">
      <alignment horizontal="center" vertical="center"/>
    </xf>
    <xf numFmtId="0" fontId="21" fillId="24" borderId="17" xfId="0" applyFont="1" applyFill="1" applyBorder="1" applyAlignment="1">
      <alignment horizontal="left" vertical="center"/>
    </xf>
    <xf numFmtId="49" fontId="8" fillId="24" borderId="13" xfId="0" applyNumberFormat="1" applyFont="1" applyFill="1" applyBorder="1" applyAlignment="1">
      <alignment vertical="center"/>
    </xf>
    <xf numFmtId="3" fontId="20" fillId="0" borderId="0" xfId="0" applyNumberFormat="1" applyFont="1" applyAlignment="1" applyProtection="1">
      <alignment horizontal="right" vertical="center"/>
      <protection locked="0"/>
    </xf>
    <xf numFmtId="0" fontId="21" fillId="0" borderId="0" xfId="0" applyFont="1" applyAlignment="1">
      <alignment horizontal="left" vertical="center"/>
    </xf>
    <xf numFmtId="0" fontId="21" fillId="0" borderId="17" xfId="0" applyFont="1" applyBorder="1" applyAlignment="1">
      <alignment horizontal="center" vertical="center"/>
    </xf>
    <xf numFmtId="0" fontId="0" fillId="0" borderId="17" xfId="0" applyBorder="1"/>
    <xf numFmtId="0" fontId="21" fillId="0" borderId="12" xfId="0" applyFont="1" applyBorder="1" applyAlignment="1">
      <alignment horizontal="left" vertical="center"/>
    </xf>
    <xf numFmtId="0" fontId="9" fillId="0" borderId="11" xfId="0" applyFont="1" applyBorder="1" applyAlignment="1">
      <alignment horizontal="center" vertical="center"/>
    </xf>
    <xf numFmtId="0" fontId="9" fillId="0" borderId="17" xfId="0" applyFont="1" applyBorder="1" applyAlignment="1">
      <alignment horizontal="center" vertical="center"/>
    </xf>
    <xf numFmtId="0" fontId="21" fillId="0" borderId="13" xfId="0" applyFont="1" applyBorder="1" applyAlignment="1">
      <alignment horizontal="left" vertical="center"/>
    </xf>
    <xf numFmtId="0" fontId="39" fillId="0" borderId="0" xfId="0" applyFont="1"/>
    <xf numFmtId="0" fontId="9" fillId="0" borderId="0" xfId="0" quotePrefix="1" applyFont="1"/>
    <xf numFmtId="0" fontId="13" fillId="0" borderId="15" xfId="0" applyFont="1" applyBorder="1"/>
    <xf numFmtId="0" fontId="13" fillId="0" borderId="34" xfId="0" applyFont="1" applyBorder="1"/>
    <xf numFmtId="0" fontId="13" fillId="0" borderId="44" xfId="0" applyFont="1" applyBorder="1"/>
    <xf numFmtId="0" fontId="11" fillId="0" borderId="12" xfId="0" applyFont="1" applyBorder="1" applyAlignment="1">
      <alignment horizontal="center" vertical="center"/>
    </xf>
    <xf numFmtId="0" fontId="11" fillId="0" borderId="19" xfId="0" applyFont="1" applyBorder="1" applyAlignment="1">
      <alignment horizontal="center" vertical="center"/>
    </xf>
    <xf numFmtId="0" fontId="21" fillId="0" borderId="11" xfId="0" applyFont="1" applyBorder="1" applyAlignment="1">
      <alignment horizontal="left" vertical="center" wrapText="1" indent="2"/>
    </xf>
    <xf numFmtId="0" fontId="13" fillId="0" borderId="0" xfId="0" applyFont="1" applyAlignment="1">
      <alignment vertical="top"/>
    </xf>
    <xf numFmtId="0" fontId="27" fillId="0" borderId="0" xfId="0" quotePrefix="1" applyFont="1" applyAlignment="1">
      <alignment horizontal="left" vertical="top" wrapText="1"/>
    </xf>
    <xf numFmtId="0" fontId="9" fillId="0" borderId="0" xfId="0" applyFont="1" applyAlignment="1">
      <alignment vertical="top" wrapText="1"/>
    </xf>
    <xf numFmtId="0" fontId="13" fillId="0" borderId="17" xfId="0" applyFont="1" applyBorder="1"/>
    <xf numFmtId="0" fontId="9" fillId="29" borderId="25" xfId="0" applyFont="1" applyFill="1" applyBorder="1" applyAlignment="1">
      <alignment horizontal="center" vertical="center"/>
    </xf>
    <xf numFmtId="0" fontId="20" fillId="29" borderId="22" xfId="0" applyFont="1" applyFill="1" applyBorder="1" applyAlignment="1">
      <alignment horizontal="center" vertical="center"/>
    </xf>
    <xf numFmtId="0" fontId="20" fillId="29" borderId="17" xfId="0" applyFont="1" applyFill="1" applyBorder="1" applyAlignment="1">
      <alignment horizontal="center" vertical="center"/>
    </xf>
    <xf numFmtId="0" fontId="21" fillId="29" borderId="11" xfId="0" applyFont="1" applyFill="1" applyBorder="1" applyAlignment="1">
      <alignment horizontal="left" vertical="center"/>
    </xf>
    <xf numFmtId="0" fontId="21" fillId="0" borderId="25" xfId="0" applyFont="1" applyBorder="1" applyAlignment="1">
      <alignment horizontal="left" vertical="center"/>
    </xf>
    <xf numFmtId="0" fontId="8" fillId="0" borderId="11" xfId="0" applyFont="1" applyBorder="1" applyAlignment="1">
      <alignment horizontal="left" vertical="center" wrapText="1" indent="2"/>
    </xf>
    <xf numFmtId="3" fontId="9" fillId="0" borderId="11" xfId="0" applyNumberFormat="1" applyFont="1" applyBorder="1" applyAlignment="1">
      <alignment horizontal="center" vertical="center"/>
    </xf>
    <xf numFmtId="3" fontId="9" fillId="0" borderId="17" xfId="0" applyNumberFormat="1" applyFont="1" applyBorder="1" applyAlignment="1">
      <alignment horizontal="center" vertical="center"/>
    </xf>
    <xf numFmtId="3" fontId="9" fillId="24" borderId="17" xfId="0" applyNumberFormat="1" applyFont="1" applyFill="1" applyBorder="1" applyAlignment="1">
      <alignment horizontal="center" vertical="center"/>
    </xf>
    <xf numFmtId="3" fontId="9" fillId="0" borderId="25" xfId="0" applyNumberFormat="1" applyFont="1" applyBorder="1" applyAlignment="1">
      <alignment horizontal="center" vertical="center"/>
    </xf>
    <xf numFmtId="1" fontId="13" fillId="0" borderId="11" xfId="0" applyNumberFormat="1" applyFont="1" applyBorder="1" applyAlignment="1">
      <alignment horizontal="center" vertical="center"/>
    </xf>
    <xf numFmtId="0" fontId="13" fillId="0" borderId="11" xfId="0" applyFont="1" applyBorder="1" applyAlignment="1">
      <alignment horizontal="center" vertical="center"/>
    </xf>
    <xf numFmtId="0" fontId="13" fillId="0" borderId="17" xfId="0" applyFont="1" applyBorder="1" applyAlignment="1">
      <alignment horizontal="center" vertical="center"/>
    </xf>
    <xf numFmtId="0" fontId="9" fillId="24" borderId="17" xfId="0" applyFont="1" applyFill="1" applyBorder="1" applyAlignment="1" applyProtection="1">
      <alignment horizontal="right" vertical="center"/>
      <protection locked="0"/>
    </xf>
    <xf numFmtId="0" fontId="9" fillId="29" borderId="17" xfId="0" applyFont="1" applyFill="1" applyBorder="1" applyAlignment="1" applyProtection="1">
      <alignment horizontal="right" vertical="center"/>
      <protection locked="0"/>
    </xf>
    <xf numFmtId="0" fontId="9" fillId="0" borderId="17" xfId="0" applyFont="1" applyBorder="1" applyAlignment="1" applyProtection="1">
      <alignment horizontal="right" vertical="center"/>
      <protection locked="0"/>
    </xf>
    <xf numFmtId="0" fontId="9" fillId="24" borderId="25" xfId="0" applyFont="1" applyFill="1" applyBorder="1" applyAlignment="1" applyProtection="1">
      <alignment horizontal="right" vertical="center"/>
      <protection locked="0"/>
    </xf>
    <xf numFmtId="0" fontId="9" fillId="0" borderId="25" xfId="0" applyFont="1" applyBorder="1" applyAlignment="1" applyProtection="1">
      <alignment horizontal="right" vertical="center"/>
      <protection locked="0"/>
    </xf>
    <xf numFmtId="0" fontId="20" fillId="24" borderId="11" xfId="0" applyFont="1" applyFill="1" applyBorder="1" applyAlignment="1" applyProtection="1">
      <alignment horizontal="right" vertical="center"/>
      <protection locked="0"/>
    </xf>
    <xf numFmtId="0" fontId="20" fillId="29" borderId="25" xfId="0" applyFont="1" applyFill="1" applyBorder="1" applyAlignment="1" applyProtection="1">
      <alignment horizontal="right" vertical="center"/>
      <protection locked="0"/>
    </xf>
    <xf numFmtId="0" fontId="20" fillId="29" borderId="39" xfId="0" applyFont="1" applyFill="1" applyBorder="1" applyAlignment="1" applyProtection="1">
      <alignment horizontal="right" vertical="center"/>
      <protection locked="0"/>
    </xf>
    <xf numFmtId="0" fontId="20" fillId="29" borderId="17" xfId="0" applyFont="1" applyFill="1" applyBorder="1" applyAlignment="1" applyProtection="1">
      <alignment horizontal="right" vertical="center"/>
      <protection locked="0"/>
    </xf>
    <xf numFmtId="0" fontId="20" fillId="24" borderId="25" xfId="0" applyFont="1" applyFill="1" applyBorder="1" applyAlignment="1" applyProtection="1">
      <alignment horizontal="right" vertical="center"/>
      <protection locked="0"/>
    </xf>
    <xf numFmtId="0" fontId="20" fillId="24" borderId="39" xfId="0" applyFont="1" applyFill="1" applyBorder="1" applyAlignment="1" applyProtection="1">
      <alignment horizontal="right" vertical="center"/>
      <protection locked="0"/>
    </xf>
    <xf numFmtId="0" fontId="20" fillId="0" borderId="25" xfId="0" applyFont="1" applyBorder="1" applyAlignment="1" applyProtection="1">
      <alignment horizontal="right" vertical="center"/>
      <protection locked="0"/>
    </xf>
    <xf numFmtId="0" fontId="20" fillId="0" borderId="39" xfId="0" applyFont="1" applyBorder="1" applyAlignment="1" applyProtection="1">
      <alignment horizontal="right" vertical="center"/>
      <protection locked="0"/>
    </xf>
    <xf numFmtId="0" fontId="20" fillId="24" borderId="17" xfId="0" applyFont="1" applyFill="1" applyBorder="1" applyAlignment="1" applyProtection="1">
      <alignment horizontal="right" vertical="center"/>
      <protection locked="0"/>
    </xf>
    <xf numFmtId="0" fontId="20" fillId="24" borderId="27" xfId="0" applyFont="1" applyFill="1" applyBorder="1" applyAlignment="1" applyProtection="1">
      <alignment horizontal="right" vertical="center"/>
      <protection locked="0"/>
    </xf>
    <xf numFmtId="0" fontId="20" fillId="0" borderId="17" xfId="0" applyFont="1" applyBorder="1" applyAlignment="1" applyProtection="1">
      <alignment horizontal="right" vertical="center"/>
      <protection locked="0"/>
    </xf>
    <xf numFmtId="0" fontId="20" fillId="0" borderId="27" xfId="0" applyFont="1" applyBorder="1" applyAlignment="1" applyProtection="1">
      <alignment horizontal="right" vertical="center"/>
      <protection locked="0"/>
    </xf>
    <xf numFmtId="0" fontId="20" fillId="0" borderId="22" xfId="0" applyFont="1" applyBorder="1" applyAlignment="1" applyProtection="1">
      <alignment horizontal="right" vertical="center"/>
      <protection locked="0"/>
    </xf>
    <xf numFmtId="0" fontId="20" fillId="0" borderId="39" xfId="0" applyFont="1" applyBorder="1" applyAlignment="1" applyProtection="1">
      <alignment vertical="center"/>
      <protection locked="0"/>
    </xf>
    <xf numFmtId="0" fontId="20" fillId="0" borderId="25" xfId="0" applyFont="1" applyBorder="1" applyAlignment="1" applyProtection="1">
      <alignment vertical="center"/>
      <protection locked="0"/>
    </xf>
    <xf numFmtId="0" fontId="20" fillId="0" borderId="27" xfId="0" applyFont="1" applyBorder="1" applyAlignment="1" applyProtection="1">
      <alignment vertical="center"/>
      <protection locked="0"/>
    </xf>
    <xf numFmtId="0" fontId="20" fillId="0" borderId="17" xfId="0" applyFont="1" applyBorder="1" applyAlignment="1" applyProtection="1">
      <alignment vertical="center"/>
      <protection locked="0"/>
    </xf>
    <xf numFmtId="0" fontId="20" fillId="0" borderId="19" xfId="0" applyFont="1" applyBorder="1" applyAlignment="1" applyProtection="1">
      <alignment vertical="center"/>
      <protection locked="0"/>
    </xf>
    <xf numFmtId="0" fontId="20" fillId="0" borderId="11" xfId="0" applyFont="1" applyBorder="1" applyAlignment="1" applyProtection="1">
      <alignment vertical="center"/>
      <protection locked="0"/>
    </xf>
    <xf numFmtId="0" fontId="8" fillId="0" borderId="22" xfId="0" applyFont="1" applyBorder="1" applyAlignment="1">
      <alignment horizontal="center"/>
    </xf>
    <xf numFmtId="0" fontId="69" fillId="0" borderId="0" xfId="0" applyFont="1"/>
    <xf numFmtId="0" fontId="88" fillId="0" borderId="0" xfId="0" applyFont="1" applyAlignment="1">
      <alignment vertical="top" wrapText="1"/>
    </xf>
    <xf numFmtId="0" fontId="69" fillId="0" borderId="0" xfId="0" applyFont="1" applyAlignment="1">
      <alignment vertical="top"/>
    </xf>
    <xf numFmtId="0" fontId="21" fillId="0" borderId="11" xfId="0" applyFont="1" applyBorder="1" applyAlignment="1">
      <alignment horizontal="left" vertical="top" indent="2"/>
    </xf>
    <xf numFmtId="0" fontId="21" fillId="0" borderId="22" xfId="0" applyFont="1" applyBorder="1" applyAlignment="1">
      <alignment horizontal="left" vertical="top" indent="1"/>
    </xf>
    <xf numFmtId="0" fontId="21" fillId="0" borderId="25" xfId="0" applyFont="1" applyBorder="1" applyAlignment="1">
      <alignment horizontal="left" vertical="top"/>
    </xf>
    <xf numFmtId="0" fontId="21" fillId="0" borderId="62" xfId="0" applyFont="1" applyBorder="1" applyAlignment="1">
      <alignment horizontal="left" vertical="center" indent="1"/>
    </xf>
    <xf numFmtId="0" fontId="21" fillId="0" borderId="61" xfId="0" applyFont="1" applyBorder="1" applyAlignment="1">
      <alignment horizontal="left" vertical="center"/>
    </xf>
    <xf numFmtId="0" fontId="21" fillId="0" borderId="62" xfId="0" applyFont="1" applyBorder="1" applyAlignment="1">
      <alignment horizontal="left" vertical="center" indent="2"/>
    </xf>
    <xf numFmtId="0" fontId="21" fillId="0" borderId="64" xfId="0" applyFont="1" applyBorder="1" applyAlignment="1">
      <alignment horizontal="left" vertical="center"/>
    </xf>
    <xf numFmtId="0" fontId="21" fillId="0" borderId="62" xfId="0" applyFont="1" applyBorder="1" applyAlignment="1">
      <alignment horizontal="left" vertical="center" indent="3"/>
    </xf>
    <xf numFmtId="0" fontId="21" fillId="0" borderId="22" xfId="0" applyFont="1" applyBorder="1" applyAlignment="1">
      <alignment horizontal="left" vertical="center"/>
    </xf>
    <xf numFmtId="0" fontId="21" fillId="0" borderId="24" xfId="0" applyFont="1" applyBorder="1" applyAlignment="1">
      <alignment horizontal="left" vertical="center" indent="2"/>
    </xf>
    <xf numFmtId="0" fontId="21" fillId="0" borderId="20" xfId="0" applyFont="1" applyBorder="1" applyAlignment="1">
      <alignment horizontal="left" vertical="center" indent="1"/>
    </xf>
    <xf numFmtId="0" fontId="21" fillId="0" borderId="62" xfId="0" applyFont="1" applyBorder="1" applyAlignment="1">
      <alignment horizontal="left" vertical="center"/>
    </xf>
    <xf numFmtId="0" fontId="90" fillId="0" borderId="21" xfId="0" applyFont="1" applyBorder="1" applyAlignment="1">
      <alignment horizontal="centerContinuous"/>
    </xf>
    <xf numFmtId="0" fontId="90" fillId="0" borderId="0" xfId="0" applyFont="1"/>
    <xf numFmtId="0" fontId="69" fillId="0" borderId="0" xfId="0" applyFont="1" applyAlignment="1">
      <alignment horizontal="left"/>
    </xf>
    <xf numFmtId="0" fontId="46" fillId="0" borderId="0" xfId="0" applyFont="1"/>
    <xf numFmtId="0" fontId="21" fillId="0" borderId="11" xfId="0" applyFont="1" applyBorder="1" applyAlignment="1">
      <alignment horizontal="center" vertical="center"/>
    </xf>
    <xf numFmtId="0" fontId="9" fillId="0" borderId="0" xfId="0" applyFont="1" applyAlignment="1" applyProtection="1">
      <alignment horizontal="center"/>
      <protection locked="0"/>
    </xf>
    <xf numFmtId="0" fontId="95" fillId="62" borderId="75" xfId="90" applyFont="1" applyFill="1" applyBorder="1" applyAlignment="1" applyProtection="1">
      <alignment horizontal="center" vertical="top"/>
      <protection locked="0"/>
    </xf>
    <xf numFmtId="0" fontId="96" fillId="0" borderId="0" xfId="0" applyFont="1" applyAlignment="1">
      <alignment vertical="center"/>
    </xf>
    <xf numFmtId="0" fontId="97" fillId="0" borderId="46" xfId="90" applyFont="1" applyBorder="1" applyAlignment="1">
      <alignment horizontal="left"/>
    </xf>
    <xf numFmtId="0" fontId="97" fillId="0" borderId="47" xfId="90" applyFont="1" applyBorder="1" applyAlignment="1">
      <alignment horizontal="left"/>
    </xf>
    <xf numFmtId="0" fontId="97" fillId="0" borderId="77" xfId="0" applyFont="1" applyBorder="1" applyAlignment="1">
      <alignment horizontal="right" vertical="center"/>
    </xf>
    <xf numFmtId="0" fontId="49" fillId="0" borderId="78" xfId="90" applyFont="1" applyBorder="1" applyAlignment="1">
      <alignment horizontal="center"/>
    </xf>
    <xf numFmtId="0" fontId="97" fillId="0" borderId="28" xfId="90" applyFont="1" applyBorder="1" applyAlignment="1">
      <alignment horizontal="left"/>
    </xf>
    <xf numFmtId="0" fontId="97" fillId="0" borderId="0" xfId="90" applyFont="1" applyAlignment="1">
      <alignment horizontal="left"/>
    </xf>
    <xf numFmtId="0" fontId="97" fillId="0" borderId="63" xfId="0" applyFont="1" applyBorder="1" applyAlignment="1">
      <alignment horizontal="right" vertical="center"/>
    </xf>
    <xf numFmtId="0" fontId="49" fillId="0" borderId="63" xfId="90" applyFont="1" applyBorder="1" applyAlignment="1">
      <alignment horizontal="center"/>
    </xf>
    <xf numFmtId="0" fontId="97" fillId="0" borderId="79" xfId="90" applyFont="1" applyBorder="1" applyAlignment="1">
      <alignment horizontal="left" wrapText="1"/>
    </xf>
    <xf numFmtId="0" fontId="97" fillId="0" borderId="80" xfId="90" applyFont="1" applyBorder="1" applyAlignment="1">
      <alignment wrapText="1"/>
    </xf>
    <xf numFmtId="0" fontId="96" fillId="0" borderId="63" xfId="0" applyFont="1" applyBorder="1" applyAlignment="1">
      <alignment vertical="center"/>
    </xf>
    <xf numFmtId="0" fontId="97" fillId="0" borderId="81" xfId="90" applyFont="1" applyBorder="1" applyAlignment="1">
      <alignment horizontal="left" wrapText="1"/>
    </xf>
    <xf numFmtId="0" fontId="97" fillId="0" borderId="7" xfId="90" applyFont="1" applyBorder="1" applyAlignment="1">
      <alignment wrapText="1"/>
    </xf>
    <xf numFmtId="0" fontId="97" fillId="0" borderId="28" xfId="90" applyFont="1" applyBorder="1" applyAlignment="1">
      <alignment horizontal="left" wrapText="1"/>
    </xf>
    <xf numFmtId="0" fontId="97" fillId="0" borderId="0" xfId="90" applyFont="1" applyAlignment="1">
      <alignment wrapText="1"/>
    </xf>
    <xf numFmtId="0" fontId="98" fillId="0" borderId="63" xfId="0" applyFont="1" applyBorder="1" applyAlignment="1">
      <alignment vertical="center"/>
    </xf>
    <xf numFmtId="0" fontId="97" fillId="0" borderId="0" xfId="90" applyFont="1" applyAlignment="1">
      <alignment horizontal="left" wrapText="1"/>
    </xf>
    <xf numFmtId="0" fontId="97" fillId="0" borderId="63" xfId="90" applyFont="1" applyBorder="1" applyAlignment="1">
      <alignment horizontal="right" wrapText="1"/>
    </xf>
    <xf numFmtId="0" fontId="97" fillId="0" borderId="29" xfId="90" applyFont="1" applyBorder="1" applyAlignment="1">
      <alignment horizontal="left" wrapText="1"/>
    </xf>
    <xf numFmtId="0" fontId="97" fillId="0" borderId="82" xfId="90" applyFont="1" applyBorder="1" applyAlignment="1">
      <alignment horizontal="right" wrapText="1"/>
    </xf>
    <xf numFmtId="0" fontId="98" fillId="0" borderId="77" xfId="0" applyFont="1" applyBorder="1" applyAlignment="1">
      <alignment horizontal="right" vertical="center"/>
    </xf>
    <xf numFmtId="0" fontId="98" fillId="0" borderId="63" xfId="90" applyFont="1" applyBorder="1" applyAlignment="1">
      <alignment horizontal="right" wrapText="1"/>
    </xf>
    <xf numFmtId="0" fontId="97" fillId="0" borderId="51" xfId="90" applyFont="1" applyBorder="1" applyAlignment="1">
      <alignment wrapText="1"/>
    </xf>
    <xf numFmtId="0" fontId="97" fillId="0" borderId="83" xfId="90" applyFont="1" applyBorder="1" applyAlignment="1">
      <alignment horizontal="left" wrapText="1"/>
    </xf>
    <xf numFmtId="0" fontId="97" fillId="0" borderId="15" xfId="90" applyFont="1" applyBorder="1" applyAlignment="1">
      <alignment wrapText="1"/>
    </xf>
    <xf numFmtId="0" fontId="98" fillId="0" borderId="78" xfId="90" applyFont="1" applyBorder="1" applyAlignment="1">
      <alignment horizontal="right" wrapText="1"/>
    </xf>
    <xf numFmtId="0" fontId="97" fillId="0" borderId="46" xfId="90" applyFont="1" applyBorder="1" applyAlignment="1">
      <alignment horizontal="left" wrapText="1"/>
    </xf>
    <xf numFmtId="0" fontId="97" fillId="0" borderId="47" xfId="90" applyFont="1" applyBorder="1" applyAlignment="1">
      <alignment wrapText="1"/>
    </xf>
    <xf numFmtId="0" fontId="98" fillId="0" borderId="77" xfId="90" applyFont="1" applyBorder="1" applyAlignment="1">
      <alignment horizontal="right" wrapText="1"/>
    </xf>
    <xf numFmtId="0" fontId="97" fillId="0" borderId="84" xfId="90" applyFont="1" applyBorder="1" applyAlignment="1">
      <alignment wrapText="1"/>
    </xf>
    <xf numFmtId="0" fontId="97" fillId="0" borderId="85" xfId="90" applyFont="1" applyBorder="1" applyAlignment="1">
      <alignment horizontal="left" wrapText="1"/>
    </xf>
    <xf numFmtId="0" fontId="98" fillId="0" borderId="86" xfId="90" applyFont="1" applyBorder="1" applyAlignment="1">
      <alignment horizontal="right" wrapText="1"/>
    </xf>
    <xf numFmtId="0" fontId="98" fillId="0" borderId="63" xfId="90" applyFont="1" applyBorder="1" applyAlignment="1">
      <alignment wrapText="1"/>
    </xf>
    <xf numFmtId="0" fontId="97" fillId="0" borderId="87" xfId="90" applyFont="1" applyBorder="1" applyAlignment="1">
      <alignment horizontal="left" wrapText="1"/>
    </xf>
    <xf numFmtId="0" fontId="97" fillId="0" borderId="88" xfId="90" applyFont="1" applyBorder="1" applyAlignment="1">
      <alignment horizontal="right" wrapText="1"/>
    </xf>
    <xf numFmtId="0" fontId="97" fillId="0" borderId="89" xfId="90" applyFont="1" applyBorder="1" applyAlignment="1">
      <alignment horizontal="left" wrapText="1"/>
    </xf>
    <xf numFmtId="0" fontId="98" fillId="0" borderId="90" xfId="90" applyFont="1" applyBorder="1" applyAlignment="1">
      <alignment horizontal="right" wrapText="1"/>
    </xf>
    <xf numFmtId="0" fontId="97" fillId="0" borderId="91" xfId="90" applyFont="1" applyBorder="1" applyAlignment="1">
      <alignment horizontal="right" wrapText="1"/>
    </xf>
    <xf numFmtId="0" fontId="97" fillId="0" borderId="92" xfId="90" applyFont="1" applyBorder="1" applyAlignment="1">
      <alignment horizontal="left" wrapText="1"/>
    </xf>
    <xf numFmtId="0" fontId="97" fillId="0" borderId="93" xfId="90" applyFont="1" applyBorder="1" applyAlignment="1">
      <alignment wrapText="1"/>
    </xf>
    <xf numFmtId="0" fontId="97" fillId="0" borderId="94" xfId="90" applyFont="1" applyBorder="1" applyAlignment="1">
      <alignment horizontal="right" wrapText="1"/>
    </xf>
    <xf numFmtId="0" fontId="98" fillId="0" borderId="91" xfId="90" applyFont="1" applyBorder="1" applyAlignment="1">
      <alignment horizontal="right" wrapText="1"/>
    </xf>
    <xf numFmtId="0" fontId="97" fillId="0" borderId="95" xfId="90" applyFont="1" applyBorder="1" applyAlignment="1">
      <alignment horizontal="left" wrapText="1"/>
    </xf>
    <xf numFmtId="0" fontId="97" fillId="0" borderId="96" xfId="90" applyFont="1" applyBorder="1" applyAlignment="1">
      <alignment wrapText="1"/>
    </xf>
    <xf numFmtId="0" fontId="97" fillId="0" borderId="97" xfId="90" applyFont="1" applyBorder="1" applyAlignment="1">
      <alignment horizontal="right" wrapText="1"/>
    </xf>
    <xf numFmtId="0" fontId="97" fillId="0" borderId="98" xfId="90" applyFont="1" applyBorder="1" applyAlignment="1">
      <alignment horizontal="left" wrapText="1"/>
    </xf>
    <xf numFmtId="0" fontId="97" fillId="0" borderId="99" xfId="90" applyFont="1" applyBorder="1" applyAlignment="1">
      <alignment wrapText="1"/>
    </xf>
    <xf numFmtId="0" fontId="97" fillId="0" borderId="100" xfId="90" applyFont="1" applyBorder="1" applyAlignment="1">
      <alignment horizontal="right" wrapText="1"/>
    </xf>
    <xf numFmtId="0" fontId="97" fillId="0" borderId="86" xfId="90" applyFont="1" applyBorder="1" applyAlignment="1">
      <alignment horizontal="right" wrapText="1"/>
    </xf>
    <xf numFmtId="0" fontId="49" fillId="0" borderId="63" xfId="90" applyFont="1" applyBorder="1" applyAlignment="1">
      <alignment wrapText="1"/>
    </xf>
    <xf numFmtId="0" fontId="97" fillId="0" borderId="101" xfId="90" applyFont="1" applyBorder="1" applyAlignment="1">
      <alignment horizontal="right" wrapText="1"/>
    </xf>
    <xf numFmtId="0" fontId="98" fillId="0" borderId="97" xfId="90" applyFont="1" applyBorder="1" applyAlignment="1">
      <alignment horizontal="right" wrapText="1"/>
    </xf>
    <xf numFmtId="0" fontId="98" fillId="0" borderId="94" xfId="90" applyFont="1" applyBorder="1" applyAlignment="1">
      <alignment horizontal="right" wrapText="1"/>
    </xf>
    <xf numFmtId="0" fontId="97" fillId="0" borderId="102" xfId="90" applyFont="1" applyBorder="1" applyAlignment="1">
      <alignment horizontal="left" wrapText="1"/>
    </xf>
    <xf numFmtId="0" fontId="97" fillId="0" borderId="103" xfId="90" applyFont="1" applyBorder="1" applyAlignment="1">
      <alignment wrapText="1"/>
    </xf>
    <xf numFmtId="0" fontId="97" fillId="0" borderId="104" xfId="90" applyFont="1" applyBorder="1" applyAlignment="1">
      <alignment horizontal="left" wrapText="1"/>
    </xf>
    <xf numFmtId="0" fontId="97" fillId="0" borderId="105" xfId="90" applyFont="1" applyBorder="1" applyAlignment="1">
      <alignment wrapText="1"/>
    </xf>
    <xf numFmtId="0" fontId="97" fillId="0" borderId="106" xfId="90" applyFont="1" applyBorder="1" applyAlignment="1">
      <alignment horizontal="right" wrapText="1"/>
    </xf>
    <xf numFmtId="0" fontId="98" fillId="0" borderId="106" xfId="90" applyFont="1" applyBorder="1" applyAlignment="1">
      <alignment horizontal="right" wrapText="1"/>
    </xf>
    <xf numFmtId="0" fontId="98" fillId="0" borderId="101" xfId="90" applyFont="1" applyBorder="1" applyAlignment="1">
      <alignment horizontal="right" wrapText="1"/>
    </xf>
    <xf numFmtId="0" fontId="97" fillId="0" borderId="106" xfId="90" applyFont="1" applyBorder="1" applyAlignment="1">
      <alignment wrapText="1"/>
    </xf>
    <xf numFmtId="0" fontId="97" fillId="0" borderId="97" xfId="90" applyFont="1" applyBorder="1" applyAlignment="1">
      <alignment wrapText="1"/>
    </xf>
    <xf numFmtId="0" fontId="97" fillId="0" borderId="107" xfId="90" applyFont="1" applyBorder="1" applyAlignment="1">
      <alignment horizontal="right" wrapText="1"/>
    </xf>
    <xf numFmtId="0" fontId="98" fillId="0" borderId="82" xfId="90" applyFont="1" applyBorder="1" applyAlignment="1">
      <alignment horizontal="right" wrapText="1"/>
    </xf>
    <xf numFmtId="0" fontId="97" fillId="0" borderId="77" xfId="90" applyFont="1" applyBorder="1" applyAlignment="1">
      <alignment horizontal="right" wrapText="1"/>
    </xf>
    <xf numFmtId="0" fontId="97" fillId="0" borderId="97" xfId="0" applyFont="1" applyBorder="1" applyAlignment="1">
      <alignment horizontal="right" vertical="center"/>
    </xf>
    <xf numFmtId="0" fontId="97" fillId="0" borderId="108" xfId="90" applyFont="1" applyBorder="1" applyAlignment="1">
      <alignment horizontal="left" wrapText="1"/>
    </xf>
    <xf numFmtId="0" fontId="97" fillId="0" borderId="82" xfId="0" applyFont="1" applyBorder="1" applyAlignment="1">
      <alignment horizontal="right" vertical="center"/>
    </xf>
    <xf numFmtId="0" fontId="97" fillId="0" borderId="79" xfId="91" applyFont="1" applyBorder="1" applyAlignment="1">
      <alignment horizontal="left" wrapText="1"/>
    </xf>
    <xf numFmtId="0" fontId="97" fillId="0" borderId="80" xfId="91" applyFont="1" applyBorder="1" applyAlignment="1">
      <alignment wrapText="1"/>
    </xf>
    <xf numFmtId="0" fontId="97" fillId="0" borderId="91" xfId="91" applyFont="1" applyBorder="1" applyAlignment="1">
      <alignment horizontal="right" wrapText="1"/>
    </xf>
    <xf numFmtId="0" fontId="97" fillId="0" borderId="95" xfId="91" applyFont="1" applyBorder="1" applyAlignment="1">
      <alignment horizontal="left" wrapText="1"/>
    </xf>
    <xf numFmtId="0" fontId="97" fillId="0" borderId="96" xfId="91" applyFont="1" applyBorder="1" applyAlignment="1">
      <alignment wrapText="1"/>
    </xf>
    <xf numFmtId="0" fontId="97" fillId="0" borderId="97" xfId="91" applyFont="1" applyBorder="1" applyAlignment="1">
      <alignment horizontal="right" wrapText="1"/>
    </xf>
    <xf numFmtId="0" fontId="97" fillId="0" borderId="99" xfId="91" applyFont="1" applyBorder="1" applyAlignment="1">
      <alignment wrapText="1"/>
    </xf>
    <xf numFmtId="0" fontId="97" fillId="0" borderId="100" xfId="91" applyFont="1" applyBorder="1" applyAlignment="1">
      <alignment horizontal="right" wrapText="1"/>
    </xf>
    <xf numFmtId="0" fontId="98" fillId="0" borderId="91" xfId="91" applyFont="1" applyBorder="1" applyAlignment="1">
      <alignment horizontal="right" wrapText="1"/>
    </xf>
    <xf numFmtId="0" fontId="98" fillId="0" borderId="97" xfId="91" applyFont="1" applyBorder="1" applyAlignment="1">
      <alignment horizontal="right" wrapText="1"/>
    </xf>
    <xf numFmtId="0" fontId="97" fillId="0" borderId="104" xfId="91" applyFont="1" applyBorder="1" applyAlignment="1">
      <alignment horizontal="left" wrapText="1"/>
    </xf>
    <xf numFmtId="0" fontId="97" fillId="0" borderId="105" xfId="91" applyFont="1" applyBorder="1" applyAlignment="1">
      <alignment wrapText="1"/>
    </xf>
    <xf numFmtId="0" fontId="97" fillId="0" borderId="106" xfId="91" applyFont="1" applyBorder="1" applyAlignment="1">
      <alignment horizontal="right" wrapText="1"/>
    </xf>
    <xf numFmtId="0" fontId="49" fillId="61" borderId="110" xfId="91" applyFont="1" applyFill="1" applyBorder="1" applyAlignment="1">
      <alignment wrapText="1"/>
    </xf>
    <xf numFmtId="0" fontId="98" fillId="61" borderId="110" xfId="91" applyFont="1" applyFill="1" applyBorder="1" applyAlignment="1">
      <alignment wrapText="1"/>
    </xf>
    <xf numFmtId="0" fontId="97" fillId="0" borderId="101" xfId="91" applyFont="1" applyBorder="1" applyAlignment="1">
      <alignment horizontal="right" wrapText="1"/>
    </xf>
    <xf numFmtId="0" fontId="98" fillId="0" borderId="101" xfId="91" applyFont="1" applyBorder="1" applyAlignment="1">
      <alignment horizontal="right" wrapText="1"/>
    </xf>
    <xf numFmtId="0" fontId="97" fillId="0" borderId="7" xfId="91" applyFont="1" applyBorder="1" applyAlignment="1">
      <alignment wrapText="1"/>
    </xf>
    <xf numFmtId="0" fontId="97" fillId="0" borderId="93" xfId="91" applyFont="1" applyBorder="1" applyAlignment="1">
      <alignment wrapText="1"/>
    </xf>
    <xf numFmtId="0" fontId="98" fillId="0" borderId="94" xfId="91" applyFont="1" applyBorder="1" applyAlignment="1">
      <alignment horizontal="right" wrapText="1"/>
    </xf>
    <xf numFmtId="0" fontId="97" fillId="0" borderId="94" xfId="91" applyFont="1" applyBorder="1" applyAlignment="1">
      <alignment horizontal="right" wrapText="1"/>
    </xf>
    <xf numFmtId="0" fontId="98" fillId="0" borderId="100" xfId="91" applyFont="1" applyBorder="1" applyAlignment="1">
      <alignment horizontal="right" wrapText="1"/>
    </xf>
    <xf numFmtId="0" fontId="97" fillId="0" borderId="28" xfId="91" applyFont="1" applyBorder="1" applyAlignment="1">
      <alignment horizontal="left" wrapText="1"/>
    </xf>
    <xf numFmtId="0" fontId="97" fillId="0" borderId="0" xfId="91" applyFont="1" applyAlignment="1">
      <alignment wrapText="1"/>
    </xf>
    <xf numFmtId="0" fontId="97" fillId="0" borderId="63" xfId="91" applyFont="1" applyBorder="1" applyAlignment="1">
      <alignment horizontal="right" wrapText="1"/>
    </xf>
    <xf numFmtId="0" fontId="97" fillId="0" borderId="84" xfId="91" applyFont="1" applyBorder="1" applyAlignment="1">
      <alignment wrapText="1"/>
    </xf>
    <xf numFmtId="0" fontId="97" fillId="0" borderId="82" xfId="91" applyFont="1" applyBorder="1" applyAlignment="1">
      <alignment horizontal="right" wrapText="1"/>
    </xf>
    <xf numFmtId="0" fontId="97" fillId="0" borderId="46" xfId="91" applyFont="1" applyBorder="1" applyAlignment="1">
      <alignment horizontal="left" wrapText="1"/>
    </xf>
    <xf numFmtId="0" fontId="97" fillId="0" borderId="47" xfId="91" applyFont="1" applyBorder="1" applyAlignment="1">
      <alignment wrapText="1"/>
    </xf>
    <xf numFmtId="0" fontId="97" fillId="0" borderId="77" xfId="91" applyFont="1" applyBorder="1" applyAlignment="1">
      <alignment horizontal="right" wrapText="1"/>
    </xf>
    <xf numFmtId="0" fontId="97" fillId="0" borderId="29" xfId="91" applyFont="1" applyBorder="1" applyAlignment="1">
      <alignment horizontal="left" wrapText="1"/>
    </xf>
    <xf numFmtId="0" fontId="97" fillId="0" borderId="81" xfId="91" applyFont="1" applyBorder="1" applyAlignment="1">
      <alignment horizontal="left" wrapText="1"/>
    </xf>
    <xf numFmtId="0" fontId="98" fillId="0" borderId="63" xfId="91" applyFont="1" applyBorder="1" applyAlignment="1">
      <alignment horizontal="right" wrapText="1"/>
    </xf>
    <xf numFmtId="0" fontId="97" fillId="0" borderId="81" xfId="91" applyFont="1" applyBorder="1" applyAlignment="1">
      <alignment wrapText="1"/>
    </xf>
    <xf numFmtId="0" fontId="97" fillId="0" borderId="92" xfId="91" applyFont="1" applyBorder="1" applyAlignment="1">
      <alignment wrapText="1"/>
    </xf>
    <xf numFmtId="0" fontId="97" fillId="0" borderId="98" xfId="91" applyFont="1" applyBorder="1" applyAlignment="1">
      <alignment wrapText="1"/>
    </xf>
    <xf numFmtId="0" fontId="49" fillId="61" borderId="88" xfId="91" applyFont="1" applyFill="1" applyBorder="1" applyAlignment="1">
      <alignment wrapText="1"/>
    </xf>
    <xf numFmtId="0" fontId="49" fillId="61" borderId="109" xfId="91" applyFont="1" applyFill="1" applyBorder="1" applyAlignment="1">
      <alignment wrapText="1"/>
    </xf>
    <xf numFmtId="0" fontId="97" fillId="0" borderId="0" xfId="0" applyFont="1" applyAlignment="1">
      <alignment vertical="center"/>
    </xf>
    <xf numFmtId="0" fontId="97" fillId="0" borderId="0" xfId="0" applyFont="1" applyAlignment="1">
      <alignment horizontal="right" vertical="center"/>
    </xf>
    <xf numFmtId="0" fontId="99" fillId="0" borderId="25" xfId="0" applyFont="1" applyBorder="1" applyAlignment="1" applyProtection="1">
      <alignment vertical="center"/>
      <protection locked="0"/>
    </xf>
    <xf numFmtId="0" fontId="8" fillId="29" borderId="25" xfId="0" applyFont="1" applyFill="1" applyBorder="1" applyAlignment="1">
      <alignment horizontal="left" vertical="center"/>
    </xf>
    <xf numFmtId="0" fontId="48" fillId="0" borderId="25" xfId="0" applyFont="1" applyBorder="1" applyAlignment="1">
      <alignment horizontal="center" vertical="center"/>
    </xf>
    <xf numFmtId="0" fontId="48" fillId="0" borderId="25" xfId="0" quotePrefix="1" applyFont="1" applyBorder="1" applyAlignment="1">
      <alignment horizontal="center" vertical="center"/>
    </xf>
    <xf numFmtId="0" fontId="7" fillId="0" borderId="11" xfId="0" applyFont="1" applyBorder="1" applyAlignment="1">
      <alignment horizontal="left" vertical="center" indent="1"/>
    </xf>
    <xf numFmtId="0" fontId="7" fillId="0" borderId="11" xfId="0" applyFont="1" applyBorder="1" applyAlignment="1">
      <alignment horizontal="left" vertical="center" indent="2"/>
    </xf>
    <xf numFmtId="0" fontId="7" fillId="0" borderId="11" xfId="0" applyFont="1" applyBorder="1" applyAlignment="1">
      <alignment horizontal="left" vertical="center" indent="3"/>
    </xf>
    <xf numFmtId="0" fontId="7" fillId="0" borderId="24" xfId="0" applyFont="1" applyBorder="1" applyAlignment="1">
      <alignment horizontal="left" vertical="center" indent="2"/>
    </xf>
    <xf numFmtId="0" fontId="48" fillId="0" borderId="42" xfId="0" applyFont="1" applyBorder="1" applyAlignment="1">
      <alignment horizontal="center" vertical="center"/>
    </xf>
    <xf numFmtId="0" fontId="7" fillId="0" borderId="24" xfId="0" applyFont="1" applyBorder="1" applyAlignment="1">
      <alignment horizontal="left" vertical="center" indent="1"/>
    </xf>
    <xf numFmtId="0" fontId="7" fillId="0" borderId="17" xfId="0" applyFont="1" applyBorder="1" applyAlignment="1">
      <alignment horizontal="left" vertical="center" indent="1"/>
    </xf>
    <xf numFmtId="0" fontId="7" fillId="0" borderId="22" xfId="0" applyFont="1" applyBorder="1" applyAlignment="1">
      <alignment horizontal="left" vertical="center" indent="1"/>
    </xf>
    <xf numFmtId="0" fontId="7" fillId="0" borderId="17" xfId="0" applyFont="1" applyBorder="1" applyAlignment="1">
      <alignment horizontal="left" vertical="center" indent="3"/>
    </xf>
    <xf numFmtId="0" fontId="9" fillId="29" borderId="22" xfId="0" applyFont="1" applyFill="1" applyBorder="1" applyAlignment="1">
      <alignment horizontal="center" vertical="center"/>
    </xf>
    <xf numFmtId="0" fontId="9" fillId="29" borderId="25" xfId="0" applyFont="1" applyFill="1" applyBorder="1" applyAlignment="1" applyProtection="1">
      <alignment horizontal="right" vertical="center"/>
      <protection locked="0"/>
    </xf>
    <xf numFmtId="0" fontId="93" fillId="0" borderId="0" xfId="0" applyFont="1" applyAlignment="1">
      <alignment horizontal="center"/>
    </xf>
    <xf numFmtId="0" fontId="7" fillId="24" borderId="11" xfId="0" applyFont="1" applyFill="1" applyBorder="1" applyAlignment="1">
      <alignment horizontal="left" vertical="center"/>
    </xf>
    <xf numFmtId="0" fontId="48" fillId="24" borderId="22" xfId="0" applyFont="1" applyFill="1" applyBorder="1" applyAlignment="1">
      <alignment horizontal="center" vertical="center"/>
    </xf>
    <xf numFmtId="0" fontId="48" fillId="0" borderId="22" xfId="0" applyFont="1" applyBorder="1" applyAlignment="1">
      <alignment horizontal="center" vertical="center"/>
    </xf>
    <xf numFmtId="0" fontId="48" fillId="0" borderId="11" xfId="0" applyFont="1" applyBorder="1" applyAlignment="1">
      <alignment horizontal="center" vertical="center"/>
    </xf>
    <xf numFmtId="0" fontId="7" fillId="24" borderId="25" xfId="0" applyFont="1" applyFill="1" applyBorder="1" applyAlignment="1">
      <alignment horizontal="left" vertical="center"/>
    </xf>
    <xf numFmtId="0" fontId="48" fillId="24" borderId="25" xfId="0" applyFont="1" applyFill="1" applyBorder="1" applyAlignment="1">
      <alignment horizontal="center" vertical="center"/>
    </xf>
    <xf numFmtId="0" fontId="7" fillId="24" borderId="22" xfId="0" applyFont="1" applyFill="1" applyBorder="1" applyAlignment="1">
      <alignment horizontal="left" vertical="center"/>
    </xf>
    <xf numFmtId="0" fontId="7" fillId="0" borderId="17" xfId="0" applyFont="1" applyBorder="1" applyAlignment="1">
      <alignment horizontal="left" vertical="center" indent="2"/>
    </xf>
    <xf numFmtId="0" fontId="48" fillId="24" borderId="11" xfId="0" applyFont="1" applyFill="1" applyBorder="1" applyAlignment="1">
      <alignment horizontal="center" vertical="center"/>
    </xf>
    <xf numFmtId="0" fontId="48" fillId="24" borderId="17" xfId="0" applyFont="1" applyFill="1" applyBorder="1" applyAlignment="1">
      <alignment horizontal="center" vertical="center"/>
    </xf>
    <xf numFmtId="0" fontId="48" fillId="0" borderId="50" xfId="0" applyFont="1" applyBorder="1" applyAlignment="1">
      <alignment horizontal="center" vertical="center"/>
    </xf>
    <xf numFmtId="0" fontId="48" fillId="0" borderId="17" xfId="0" applyFont="1" applyBorder="1" applyAlignment="1">
      <alignment horizontal="center" vertical="center"/>
    </xf>
    <xf numFmtId="0" fontId="7" fillId="24" borderId="17" xfId="0" applyFont="1" applyFill="1" applyBorder="1" applyAlignment="1">
      <alignment horizontal="left" vertical="center"/>
    </xf>
    <xf numFmtId="0" fontId="9" fillId="0" borderId="17" xfId="0" applyFont="1" applyBorder="1" applyAlignment="1" applyProtection="1">
      <alignment horizontal="center"/>
      <protection locked="0"/>
    </xf>
    <xf numFmtId="3" fontId="8" fillId="0" borderId="0" xfId="0" applyNumberFormat="1" applyFont="1" applyAlignment="1" applyProtection="1">
      <alignment vertical="center"/>
      <protection locked="0"/>
    </xf>
    <xf numFmtId="3" fontId="9" fillId="0" borderId="0" xfId="0" applyNumberFormat="1" applyFont="1" applyAlignment="1" applyProtection="1">
      <alignment horizontal="left" vertical="center" indent="1"/>
      <protection locked="0"/>
    </xf>
    <xf numFmtId="0" fontId="9" fillId="0" borderId="0" xfId="0" applyFont="1" applyAlignment="1" applyProtection="1">
      <alignment horizontal="left" indent="1"/>
      <protection locked="0"/>
    </xf>
    <xf numFmtId="0" fontId="99" fillId="0" borderId="39" xfId="0" applyFont="1" applyBorder="1" applyAlignment="1" applyProtection="1">
      <alignment horizontal="left" vertical="center"/>
      <protection locked="0"/>
    </xf>
    <xf numFmtId="0" fontId="100" fillId="0" borderId="41" xfId="0" applyFont="1" applyBorder="1" applyAlignment="1" applyProtection="1">
      <alignment vertical="center"/>
      <protection locked="0"/>
    </xf>
    <xf numFmtId="0" fontId="100" fillId="0" borderId="42" xfId="0" applyFont="1" applyBorder="1" applyAlignment="1" applyProtection="1">
      <alignment vertical="center"/>
      <protection locked="0"/>
    </xf>
    <xf numFmtId="0" fontId="100" fillId="0" borderId="10" xfId="0" applyFont="1" applyBorder="1" applyAlignment="1" applyProtection="1">
      <alignment vertical="center"/>
      <protection locked="0"/>
    </xf>
    <xf numFmtId="0" fontId="100" fillId="0" borderId="20" xfId="0" applyFont="1" applyBorder="1" applyAlignment="1" applyProtection="1">
      <alignment vertical="center"/>
      <protection locked="0"/>
    </xf>
    <xf numFmtId="0" fontId="7" fillId="0" borderId="11" xfId="0" applyFont="1" applyBorder="1" applyAlignment="1">
      <alignment horizontal="left" vertical="center"/>
    </xf>
    <xf numFmtId="0" fontId="7" fillId="0" borderId="19" xfId="0" applyFont="1" applyBorder="1" applyAlignment="1">
      <alignment horizontal="left" vertical="center" indent="1"/>
    </xf>
    <xf numFmtId="0" fontId="7" fillId="0" borderId="11" xfId="0" applyFont="1" applyBorder="1" applyAlignment="1">
      <alignment vertical="center"/>
    </xf>
    <xf numFmtId="0" fontId="7" fillId="0" borderId="17" xfId="0" applyFont="1" applyBorder="1" applyAlignment="1">
      <alignment horizontal="left" vertical="center"/>
    </xf>
    <xf numFmtId="0" fontId="7" fillId="0" borderId="11" xfId="0" applyFont="1" applyBorder="1" applyAlignment="1">
      <alignment horizontal="left" vertical="top"/>
    </xf>
    <xf numFmtId="164" fontId="21" fillId="29" borderId="25" xfId="0" applyNumberFormat="1" applyFont="1" applyFill="1" applyBorder="1" applyAlignment="1">
      <alignment vertical="center"/>
    </xf>
    <xf numFmtId="0" fontId="99" fillId="0" borderId="42" xfId="0" applyFont="1" applyBorder="1" applyAlignment="1" applyProtection="1">
      <alignment horizontal="center" vertical="center"/>
      <protection locked="0"/>
    </xf>
    <xf numFmtId="0" fontId="99" fillId="0" borderId="38" xfId="0" applyFont="1" applyBorder="1" applyAlignment="1" applyProtection="1">
      <alignment horizontal="left" vertical="center"/>
      <protection locked="0"/>
    </xf>
    <xf numFmtId="0" fontId="99" fillId="0" borderId="25" xfId="0" applyFont="1" applyBorder="1" applyAlignment="1" applyProtection="1">
      <alignment horizontal="left" vertical="center"/>
      <protection locked="0"/>
    </xf>
    <xf numFmtId="0" fontId="99" fillId="0" borderId="39" xfId="0" applyFont="1" applyBorder="1" applyAlignment="1" applyProtection="1">
      <alignment vertical="center"/>
      <protection locked="0"/>
    </xf>
    <xf numFmtId="0" fontId="99" fillId="0" borderId="41" xfId="0" applyFont="1" applyBorder="1" applyAlignment="1" applyProtection="1">
      <alignment vertical="center"/>
      <protection locked="0"/>
    </xf>
    <xf numFmtId="0" fontId="21" fillId="0" borderId="21" xfId="0" applyFont="1" applyBorder="1" applyAlignment="1">
      <alignment horizontal="center" vertical="center"/>
    </xf>
    <xf numFmtId="0" fontId="9" fillId="0" borderId="22" xfId="0" quotePrefix="1" applyFont="1" applyBorder="1" applyAlignment="1">
      <alignment horizontal="center" vertical="center"/>
    </xf>
    <xf numFmtId="0" fontId="7" fillId="0" borderId="0" xfId="0" applyFont="1" applyAlignment="1">
      <alignment horizontal="left" vertical="center" indent="1"/>
    </xf>
    <xf numFmtId="3" fontId="9" fillId="0" borderId="25" xfId="0" applyNumberFormat="1" applyFont="1" applyBorder="1" applyAlignment="1" applyProtection="1">
      <alignment horizontal="right" vertical="center"/>
      <protection locked="0"/>
    </xf>
    <xf numFmtId="3" fontId="9" fillId="0" borderId="39" xfId="0" applyNumberFormat="1" applyFont="1" applyBorder="1" applyAlignment="1" applyProtection="1">
      <alignment horizontal="right" vertical="center"/>
      <protection locked="0"/>
    </xf>
    <xf numFmtId="3" fontId="48" fillId="0" borderId="22" xfId="0" applyNumberFormat="1" applyFont="1" applyBorder="1" applyAlignment="1" applyProtection="1">
      <alignment horizontal="center" vertical="center"/>
      <protection locked="0"/>
    </xf>
    <xf numFmtId="0" fontId="106" fillId="0" borderId="0" xfId="92" applyFont="1" applyFill="1" applyBorder="1" applyAlignment="1" applyProtection="1">
      <alignment vertical="center"/>
    </xf>
    <xf numFmtId="0" fontId="20" fillId="0" borderId="20" xfId="0" quotePrefix="1" applyFont="1" applyBorder="1" applyAlignment="1">
      <alignment horizontal="center" vertical="center"/>
    </xf>
    <xf numFmtId="0" fontId="20" fillId="24" borderId="20" xfId="0" applyFont="1" applyFill="1" applyBorder="1" applyAlignment="1">
      <alignment horizontal="center" vertical="center"/>
    </xf>
    <xf numFmtId="0" fontId="20" fillId="29" borderId="20" xfId="0" applyFont="1" applyFill="1" applyBorder="1" applyAlignment="1">
      <alignment horizontal="center" vertical="center"/>
    </xf>
    <xf numFmtId="0" fontId="20" fillId="0" borderId="20" xfId="0" applyFont="1" applyBorder="1" applyAlignment="1">
      <alignment horizontal="center" vertical="center"/>
    </xf>
    <xf numFmtId="0" fontId="48" fillId="0" borderId="20" xfId="0" applyFont="1" applyBorder="1" applyAlignment="1">
      <alignment horizontal="center" vertical="center"/>
    </xf>
    <xf numFmtId="0" fontId="7" fillId="0" borderId="20" xfId="0" applyFont="1" applyBorder="1" applyAlignment="1">
      <alignment horizontal="left" vertical="center" indent="1"/>
    </xf>
    <xf numFmtId="0" fontId="7" fillId="24" borderId="24" xfId="0" applyFont="1" applyFill="1" applyBorder="1" applyAlignment="1">
      <alignment horizontal="left" vertical="center"/>
    </xf>
    <xf numFmtId="0" fontId="48" fillId="0" borderId="0" xfId="0" applyFont="1" applyAlignment="1">
      <alignment horizontal="center" vertical="center"/>
    </xf>
    <xf numFmtId="0" fontId="9" fillId="0" borderId="0" xfId="0" applyFont="1" applyAlignment="1">
      <alignment horizontal="center" vertical="center"/>
    </xf>
    <xf numFmtId="49" fontId="8" fillId="0" borderId="0" xfId="0" applyNumberFormat="1" applyFont="1" applyAlignment="1">
      <alignment vertical="center"/>
    </xf>
    <xf numFmtId="3" fontId="8" fillId="0" borderId="0" xfId="0" applyNumberFormat="1" applyFont="1" applyAlignment="1" applyProtection="1">
      <alignment horizontal="right" vertical="center" wrapText="1"/>
      <protection locked="0"/>
    </xf>
    <xf numFmtId="0" fontId="33" fillId="0" borderId="0" xfId="0" applyFont="1" applyAlignment="1">
      <alignment horizontal="center" vertical="center"/>
    </xf>
    <xf numFmtId="0" fontId="21" fillId="0" borderId="0" xfId="0" applyFont="1" applyAlignment="1">
      <alignment horizontal="left" vertical="center" indent="1"/>
    </xf>
    <xf numFmtId="1" fontId="20" fillId="0" borderId="0" xfId="0" applyNumberFormat="1" applyFont="1" applyAlignment="1">
      <alignment horizontal="right" vertical="center"/>
    </xf>
    <xf numFmtId="0" fontId="20" fillId="0" borderId="0" xfId="0" applyFont="1" applyAlignment="1" applyProtection="1">
      <alignment horizontal="right" vertical="center"/>
      <protection locked="0"/>
    </xf>
    <xf numFmtId="0" fontId="45" fillId="0" borderId="0" xfId="0" applyFont="1" applyAlignment="1">
      <alignment horizontal="left"/>
    </xf>
    <xf numFmtId="0" fontId="11" fillId="0" borderId="0" xfId="0" applyFont="1"/>
    <xf numFmtId="0" fontId="11" fillId="0" borderId="16" xfId="0" applyFont="1" applyBorder="1" applyAlignment="1">
      <alignment horizontal="center"/>
    </xf>
    <xf numFmtId="0" fontId="11" fillId="0" borderId="15" xfId="0" applyFont="1" applyBorder="1" applyAlignment="1">
      <alignment horizontal="left"/>
    </xf>
    <xf numFmtId="0" fontId="11" fillId="0" borderId="14" xfId="0" applyFont="1" applyBorder="1" applyAlignment="1">
      <alignment horizontal="center"/>
    </xf>
    <xf numFmtId="0" fontId="17" fillId="0" borderId="0" xfId="0" applyFont="1" applyAlignment="1">
      <alignment horizontal="center"/>
    </xf>
    <xf numFmtId="0" fontId="11" fillId="0" borderId="21" xfId="0" applyFont="1" applyBorder="1" applyAlignment="1">
      <alignment horizontal="centerContinuous"/>
    </xf>
    <xf numFmtId="0" fontId="45" fillId="0" borderId="17" xfId="0" applyFont="1" applyBorder="1"/>
    <xf numFmtId="0" fontId="45" fillId="0" borderId="0" xfId="0" applyFont="1"/>
    <xf numFmtId="0" fontId="21" fillId="0" borderId="39" xfId="0" applyFont="1" applyBorder="1" applyAlignment="1">
      <alignment vertical="center" wrapText="1"/>
    </xf>
    <xf numFmtId="0" fontId="21" fillId="0" borderId="23" xfId="0" applyFont="1" applyBorder="1" applyAlignment="1">
      <alignment horizontal="left" vertical="center" wrapText="1"/>
    </xf>
    <xf numFmtId="0" fontId="21" fillId="0" borderId="37" xfId="0" applyFont="1" applyBorder="1" applyAlignment="1">
      <alignment horizontal="left" vertical="center" wrapText="1"/>
    </xf>
    <xf numFmtId="0" fontId="21" fillId="0" borderId="39" xfId="0" applyFont="1" applyBorder="1" applyAlignment="1">
      <alignment horizontal="left" vertical="center" wrapText="1"/>
    </xf>
    <xf numFmtId="2" fontId="70" fillId="0" borderId="39" xfId="0" applyNumberFormat="1" applyFont="1" applyBorder="1" applyAlignment="1">
      <alignment horizontal="left" vertical="center" wrapText="1"/>
    </xf>
    <xf numFmtId="0" fontId="70" fillId="0" borderId="35" xfId="0" applyFont="1" applyBorder="1" applyAlignment="1">
      <alignment horizontal="left" vertical="center" wrapText="1"/>
    </xf>
    <xf numFmtId="0" fontId="21" fillId="0" borderId="27" xfId="0" applyFont="1" applyBorder="1" applyAlignment="1">
      <alignment horizontal="left" vertical="center" wrapText="1"/>
    </xf>
    <xf numFmtId="0" fontId="21" fillId="0" borderId="11" xfId="0" applyFont="1" applyBorder="1" applyAlignment="1">
      <alignment horizontal="left" vertical="center" wrapText="1" indent="1"/>
    </xf>
    <xf numFmtId="0" fontId="21" fillId="0" borderId="35" xfId="0" applyFont="1" applyBorder="1" applyAlignment="1">
      <alignment horizontal="left" vertical="center" wrapText="1"/>
    </xf>
    <xf numFmtId="0" fontId="21" fillId="0" borderId="27" xfId="0" applyFont="1" applyBorder="1" applyAlignment="1">
      <alignment vertical="center" wrapText="1"/>
    </xf>
    <xf numFmtId="0" fontId="21" fillId="0" borderId="19" xfId="0" applyFont="1" applyBorder="1" applyAlignment="1">
      <alignment vertical="center" wrapText="1"/>
    </xf>
    <xf numFmtId="49" fontId="21" fillId="0" borderId="39" xfId="0" applyNumberFormat="1" applyFont="1" applyBorder="1" applyAlignment="1">
      <alignment horizontal="left" vertical="center" wrapText="1"/>
    </xf>
    <xf numFmtId="0" fontId="70" fillId="0" borderId="39" xfId="0" applyFont="1" applyBorder="1" applyAlignment="1">
      <alignment horizontal="left" vertical="center" wrapText="1"/>
    </xf>
    <xf numFmtId="0" fontId="21" fillId="0" borderId="11" xfId="0" applyFont="1" applyBorder="1" applyAlignment="1">
      <alignment horizontal="left" vertical="center" wrapText="1"/>
    </xf>
    <xf numFmtId="0" fontId="21" fillId="0" borderId="39" xfId="0" quotePrefix="1" applyFont="1" applyBorder="1" applyAlignment="1">
      <alignment horizontal="left" vertical="center" wrapText="1"/>
    </xf>
    <xf numFmtId="49" fontId="21" fillId="0" borderId="27" xfId="0" applyNumberFormat="1" applyFont="1" applyBorder="1" applyAlignment="1">
      <alignment horizontal="left" vertical="center" wrapText="1"/>
    </xf>
    <xf numFmtId="0" fontId="21" fillId="0" borderId="17" xfId="0" applyFont="1" applyBorder="1" applyAlignment="1">
      <alignment horizontal="left" vertical="center" wrapText="1" indent="2"/>
    </xf>
    <xf numFmtId="0" fontId="21" fillId="0" borderId="25" xfId="0" applyFont="1" applyBorder="1" applyAlignment="1">
      <alignment vertical="center" wrapText="1"/>
    </xf>
    <xf numFmtId="0" fontId="70" fillId="0" borderId="25" xfId="0" applyFont="1" applyBorder="1" applyAlignment="1">
      <alignment vertical="center" wrapText="1"/>
    </xf>
    <xf numFmtId="0" fontId="21" fillId="0" borderId="19" xfId="0" applyFont="1" applyBorder="1" applyAlignment="1">
      <alignment horizontal="left" vertical="center" wrapText="1"/>
    </xf>
    <xf numFmtId="0" fontId="70" fillId="0" borderId="19" xfId="0" applyFont="1" applyBorder="1" applyAlignment="1">
      <alignment horizontal="left" vertical="center" wrapText="1"/>
    </xf>
    <xf numFmtId="0" fontId="21" fillId="0" borderId="62" xfId="0" applyFont="1" applyBorder="1" applyAlignment="1">
      <alignment horizontal="left" vertical="center" wrapText="1"/>
    </xf>
    <xf numFmtId="0" fontId="21" fillId="0" borderId="38" xfId="0" applyFont="1" applyBorder="1" applyAlignment="1">
      <alignment horizontal="left" vertical="center" wrapText="1"/>
    </xf>
    <xf numFmtId="0" fontId="70" fillId="0" borderId="38" xfId="0" applyFont="1" applyBorder="1" applyAlignment="1">
      <alignment horizontal="left" vertical="center" wrapText="1"/>
    </xf>
    <xf numFmtId="0" fontId="70" fillId="0" borderId="25" xfId="0" applyFont="1" applyBorder="1" applyAlignment="1">
      <alignment horizontal="left" vertical="center" wrapText="1"/>
    </xf>
    <xf numFmtId="49" fontId="21" fillId="0" borderId="25" xfId="0" applyNumberFormat="1" applyFont="1" applyBorder="1" applyAlignment="1">
      <alignment vertical="center" wrapText="1"/>
    </xf>
    <xf numFmtId="0" fontId="21" fillId="0" borderId="17" xfId="0" applyFont="1" applyBorder="1" applyAlignment="1">
      <alignment horizontal="left" vertical="center" wrapText="1"/>
    </xf>
    <xf numFmtId="0" fontId="11"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applyAlignment="1">
      <alignment horizontal="left" vertical="top" wrapText="1" indent="2"/>
    </xf>
    <xf numFmtId="0" fontId="21" fillId="0" borderId="54" xfId="0" applyFont="1" applyBorder="1" applyAlignment="1">
      <alignment horizontal="left" vertical="center" wrapText="1"/>
    </xf>
    <xf numFmtId="49" fontId="21" fillId="0" borderId="55" xfId="0" applyNumberFormat="1" applyFont="1" applyBorder="1" applyAlignment="1">
      <alignment horizontal="left" vertical="center" wrapText="1"/>
    </xf>
    <xf numFmtId="0" fontId="21" fillId="0" borderId="18" xfId="0" quotePrefix="1" applyFont="1" applyBorder="1" applyAlignment="1">
      <alignment horizontal="left" vertical="center" wrapText="1" indent="1"/>
    </xf>
    <xf numFmtId="0" fontId="21" fillId="0" borderId="30" xfId="0" applyFont="1" applyBorder="1" applyAlignment="1">
      <alignment horizontal="left" vertical="center"/>
    </xf>
    <xf numFmtId="0" fontId="70" fillId="0" borderId="57" xfId="0" applyFont="1" applyBorder="1" applyAlignment="1">
      <alignment horizontal="left" vertical="center" wrapText="1"/>
    </xf>
    <xf numFmtId="49" fontId="21" fillId="0" borderId="19" xfId="0" applyNumberFormat="1" applyFont="1" applyBorder="1" applyAlignment="1">
      <alignment horizontal="left" vertical="center" wrapText="1"/>
    </xf>
    <xf numFmtId="49" fontId="70" fillId="0" borderId="27" xfId="0" applyNumberFormat="1" applyFont="1" applyBorder="1" applyAlignment="1">
      <alignment horizontal="left" vertical="center" wrapText="1"/>
    </xf>
    <xf numFmtId="0" fontId="21" fillId="28" borderId="14" xfId="0" applyFont="1" applyFill="1" applyBorder="1" applyAlignment="1">
      <alignment horizontal="left" vertical="center"/>
    </xf>
    <xf numFmtId="49" fontId="21" fillId="0" borderId="37" xfId="0" applyNumberFormat="1" applyFont="1" applyBorder="1" applyAlignment="1">
      <alignment horizontal="left" vertical="center" wrapText="1"/>
    </xf>
    <xf numFmtId="0" fontId="21" fillId="0" borderId="17" xfId="0" applyFont="1" applyBorder="1" applyAlignment="1">
      <alignment vertical="center" wrapText="1"/>
    </xf>
    <xf numFmtId="49" fontId="70" fillId="0" borderId="23" xfId="0" applyNumberFormat="1" applyFont="1" applyBorder="1" applyAlignment="1">
      <alignment horizontal="left" vertical="center" wrapText="1"/>
    </xf>
    <xf numFmtId="49" fontId="70" fillId="0" borderId="39" xfId="0" applyNumberFormat="1" applyFont="1" applyBorder="1" applyAlignment="1">
      <alignment horizontal="left" vertical="center" wrapText="1"/>
    </xf>
    <xf numFmtId="0" fontId="21" fillId="0" borderId="62" xfId="0" applyFont="1" applyBorder="1" applyAlignment="1">
      <alignment vertical="center" wrapText="1"/>
    </xf>
    <xf numFmtId="49" fontId="21" fillId="0" borderId="23" xfId="0" applyNumberFormat="1" applyFont="1" applyBorder="1" applyAlignment="1">
      <alignment horizontal="left" vertical="center" wrapText="1"/>
    </xf>
    <xf numFmtId="49" fontId="21" fillId="0" borderId="57" xfId="0" applyNumberFormat="1" applyFont="1" applyBorder="1" applyAlignment="1">
      <alignment horizontal="left" vertical="center" wrapText="1"/>
    </xf>
    <xf numFmtId="49" fontId="70" fillId="0" borderId="37" xfId="0" applyNumberFormat="1" applyFont="1" applyBorder="1" applyAlignment="1">
      <alignment horizontal="left" vertical="center" wrapText="1"/>
    </xf>
    <xf numFmtId="49" fontId="70" fillId="0" borderId="39" xfId="0" applyNumberFormat="1" applyFont="1" applyBorder="1" applyAlignment="1">
      <alignment vertical="center" wrapText="1"/>
    </xf>
    <xf numFmtId="49" fontId="21" fillId="0" borderId="39" xfId="0" applyNumberFormat="1" applyFont="1" applyBorder="1" applyAlignment="1">
      <alignment vertical="center" wrapText="1"/>
    </xf>
    <xf numFmtId="49" fontId="21" fillId="0" borderId="35" xfId="0" applyNumberFormat="1" applyFont="1" applyBorder="1" applyAlignment="1">
      <alignment horizontal="left" vertical="center" wrapText="1"/>
    </xf>
    <xf numFmtId="49" fontId="21" fillId="0" borderId="27" xfId="0" applyNumberFormat="1" applyFont="1" applyBorder="1" applyAlignment="1">
      <alignment vertical="center" wrapText="1"/>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1" fillId="0" borderId="31" xfId="0" applyFont="1" applyBorder="1" applyAlignment="1">
      <alignment horizontal="center" vertical="center"/>
    </xf>
    <xf numFmtId="0" fontId="11" fillId="0" borderId="0" xfId="0" applyFont="1" applyAlignment="1">
      <alignment horizontal="centerContinuous"/>
    </xf>
    <xf numFmtId="0" fontId="11" fillId="0" borderId="0" xfId="0" applyFont="1" applyAlignment="1">
      <alignment horizontal="left"/>
    </xf>
    <xf numFmtId="0" fontId="11" fillId="0" borderId="0" xfId="0" applyFont="1" applyAlignment="1">
      <alignment horizontal="center"/>
    </xf>
    <xf numFmtId="0" fontId="8" fillId="0" borderId="24" xfId="0" applyFont="1" applyBorder="1" applyAlignment="1">
      <alignment horizontal="left" vertical="center" indent="2"/>
    </xf>
    <xf numFmtId="0" fontId="8" fillId="0" borderId="20" xfId="0" applyFont="1" applyBorder="1" applyAlignment="1">
      <alignment horizontal="left" vertical="center" indent="1"/>
    </xf>
    <xf numFmtId="0" fontId="8" fillId="0" borderId="22" xfId="0" applyFont="1" applyBorder="1" applyAlignment="1">
      <alignment horizontal="left" vertical="center" indent="1"/>
    </xf>
    <xf numFmtId="0" fontId="9" fillId="0" borderId="42" xfId="0" applyFont="1" applyBorder="1" applyAlignment="1">
      <alignment horizontal="center" vertical="center"/>
    </xf>
    <xf numFmtId="0" fontId="8" fillId="0" borderId="19" xfId="0" applyFont="1" applyBorder="1" applyAlignment="1">
      <alignment horizontal="left" vertical="center" indent="1"/>
    </xf>
    <xf numFmtId="0" fontId="8" fillId="0" borderId="11" xfId="0" quotePrefix="1" applyFont="1" applyBorder="1" applyAlignment="1">
      <alignment horizontal="left" vertical="center" indent="1"/>
    </xf>
    <xf numFmtId="0" fontId="8" fillId="0" borderId="17" xfId="0" quotePrefix="1" applyFont="1" applyBorder="1" applyAlignment="1">
      <alignment horizontal="left" vertical="center" indent="2"/>
    </xf>
    <xf numFmtId="3" fontId="9" fillId="0" borderId="22" xfId="0" applyNumberFormat="1" applyFont="1" applyBorder="1" applyAlignment="1" applyProtection="1">
      <alignment horizontal="center" vertical="center"/>
      <protection locked="0"/>
    </xf>
    <xf numFmtId="0" fontId="9" fillId="0" borderId="22" xfId="0" applyFont="1" applyBorder="1" applyAlignment="1" applyProtection="1">
      <alignment horizontal="right" vertical="center"/>
      <protection locked="0"/>
    </xf>
    <xf numFmtId="0" fontId="20" fillId="0" borderId="24" xfId="0" applyFont="1" applyBorder="1" applyAlignment="1" applyProtection="1">
      <alignment horizontal="right" vertical="center"/>
      <protection locked="0"/>
    </xf>
    <xf numFmtId="0" fontId="20" fillId="0" borderId="11" xfId="0" applyFont="1" applyBorder="1" applyAlignment="1" applyProtection="1">
      <alignment horizontal="right" vertical="center"/>
      <protection locked="0"/>
    </xf>
    <xf numFmtId="0" fontId="20" fillId="0" borderId="42" xfId="0" applyFont="1" applyBorder="1" applyAlignment="1" applyProtection="1">
      <alignment horizontal="right" vertical="center"/>
      <protection locked="0"/>
    </xf>
    <xf numFmtId="0" fontId="8" fillId="29" borderId="22" xfId="0" applyFont="1" applyFill="1" applyBorder="1" applyAlignment="1">
      <alignment horizontal="left" vertical="center"/>
    </xf>
    <xf numFmtId="0" fontId="7" fillId="29" borderId="11" xfId="0" applyFont="1" applyFill="1" applyBorder="1" applyAlignment="1">
      <alignment horizontal="left" vertical="center"/>
    </xf>
    <xf numFmtId="0" fontId="48" fillId="29" borderId="25" xfId="0" quotePrefix="1" applyFont="1" applyFill="1" applyBorder="1" applyAlignment="1">
      <alignment horizontal="center" vertical="center"/>
    </xf>
    <xf numFmtId="0" fontId="8" fillId="29" borderId="11" xfId="0" applyFont="1" applyFill="1" applyBorder="1" applyAlignment="1">
      <alignment horizontal="left" vertical="center"/>
    </xf>
    <xf numFmtId="0" fontId="48" fillId="29" borderId="25" xfId="0" applyFont="1" applyFill="1" applyBorder="1" applyAlignment="1">
      <alignment horizontal="center" vertical="center"/>
    </xf>
    <xf numFmtId="0" fontId="7" fillId="29" borderId="38" xfId="0" applyFont="1" applyFill="1" applyBorder="1" applyAlignment="1">
      <alignment horizontal="left" vertical="center"/>
    </xf>
    <xf numFmtId="0" fontId="7" fillId="29" borderId="22" xfId="0" applyFont="1" applyFill="1" applyBorder="1" applyAlignment="1">
      <alignment horizontal="left" vertical="center"/>
    </xf>
    <xf numFmtId="0" fontId="7" fillId="29" borderId="25" xfId="0" applyFont="1" applyFill="1" applyBorder="1" applyAlignment="1">
      <alignment horizontal="left" vertical="center"/>
    </xf>
    <xf numFmtId="0" fontId="7" fillId="29" borderId="38" xfId="0" applyFont="1" applyFill="1" applyBorder="1" applyAlignment="1">
      <alignment vertical="center"/>
    </xf>
    <xf numFmtId="0" fontId="13" fillId="0" borderId="0" xfId="0" quotePrefix="1" applyFont="1" applyAlignment="1">
      <alignment horizontal="left" vertical="top"/>
    </xf>
    <xf numFmtId="0" fontId="11" fillId="0" borderId="53" xfId="0" applyFont="1" applyBorder="1" applyAlignment="1">
      <alignment horizontal="center" vertical="center"/>
    </xf>
    <xf numFmtId="3" fontId="8" fillId="29" borderId="22" xfId="0" applyNumberFormat="1" applyFont="1" applyFill="1" applyBorder="1" applyAlignment="1">
      <alignment horizontal="right" vertical="center"/>
    </xf>
    <xf numFmtId="3" fontId="9" fillId="29" borderId="22" xfId="0" applyNumberFormat="1" applyFont="1" applyFill="1" applyBorder="1" applyAlignment="1">
      <alignment horizontal="right" vertical="center"/>
    </xf>
    <xf numFmtId="0" fontId="9" fillId="0" borderId="11" xfId="0" applyFont="1" applyBorder="1" applyAlignment="1">
      <alignment horizontal="right" vertical="center"/>
    </xf>
    <xf numFmtId="0" fontId="9" fillId="0" borderId="17" xfId="0" applyFont="1" applyBorder="1" applyAlignment="1">
      <alignment horizontal="right" vertical="center"/>
    </xf>
    <xf numFmtId="3" fontId="9" fillId="0" borderId="11" xfId="0" applyNumberFormat="1" applyFont="1" applyBorder="1" applyAlignment="1">
      <alignment horizontal="right" vertical="center"/>
    </xf>
    <xf numFmtId="0" fontId="69" fillId="0" borderId="21" xfId="0" applyFont="1" applyBorder="1" applyAlignment="1" applyProtection="1">
      <alignment horizontal="right" vertical="center"/>
      <protection locked="0"/>
    </xf>
    <xf numFmtId="3" fontId="8" fillId="24" borderId="25" xfId="0" applyNumberFormat="1" applyFont="1" applyFill="1" applyBorder="1" applyAlignment="1">
      <alignment horizontal="center" vertical="center"/>
    </xf>
    <xf numFmtId="0" fontId="13" fillId="29" borderId="10" xfId="0" applyFont="1" applyFill="1" applyBorder="1" applyAlignment="1">
      <alignment horizontal="center" vertical="center"/>
    </xf>
    <xf numFmtId="3" fontId="8" fillId="24" borderId="25" xfId="0" applyNumberFormat="1" applyFont="1" applyFill="1" applyBorder="1" applyAlignment="1" applyProtection="1">
      <alignment horizontal="right" vertical="center" wrapText="1"/>
      <protection locked="0"/>
    </xf>
    <xf numFmtId="0" fontId="8" fillId="0" borderId="0" xfId="0" applyFont="1" applyAlignment="1">
      <alignment horizontal="left" vertical="center" indent="1"/>
    </xf>
    <xf numFmtId="0" fontId="108" fillId="0" borderId="0" xfId="92" quotePrefix="1" applyFont="1" applyFill="1" applyBorder="1" applyAlignment="1" applyProtection="1">
      <alignment vertical="center"/>
    </xf>
    <xf numFmtId="0" fontId="13" fillId="0" borderId="21" xfId="0" applyFont="1" applyBorder="1" applyAlignment="1" applyProtection="1">
      <alignment horizontal="right" vertical="center"/>
      <protection locked="0"/>
    </xf>
    <xf numFmtId="0" fontId="43" fillId="0" borderId="21" xfId="0" applyFont="1" applyBorder="1" applyAlignment="1">
      <alignment horizontal="right" vertical="center"/>
    </xf>
    <xf numFmtId="0" fontId="99" fillId="0" borderId="41" xfId="0" applyFont="1" applyBorder="1" applyAlignment="1" applyProtection="1">
      <alignment horizontal="left" vertical="center"/>
      <protection locked="0"/>
    </xf>
    <xf numFmtId="0" fontId="48" fillId="0" borderId="0" xfId="0" applyFont="1" applyAlignment="1" applyProtection="1">
      <alignment horizontal="center" vertical="center"/>
      <protection locked="0"/>
    </xf>
    <xf numFmtId="0" fontId="9" fillId="0" borderId="25" xfId="0" quotePrefix="1" applyFont="1" applyBorder="1" applyAlignment="1">
      <alignment horizontal="left" vertical="center"/>
    </xf>
    <xf numFmtId="0" fontId="9" fillId="24" borderId="22" xfId="0" applyFont="1" applyFill="1" applyBorder="1" applyAlignment="1">
      <alignment horizontal="left" vertical="center"/>
    </xf>
    <xf numFmtId="0" fontId="8" fillId="0" borderId="42" xfId="0" applyFont="1" applyBorder="1" applyAlignment="1" applyProtection="1">
      <alignment horizontal="center" vertical="center"/>
      <protection locked="0"/>
    </xf>
    <xf numFmtId="49" fontId="8" fillId="29" borderId="11" xfId="0" applyNumberFormat="1" applyFont="1" applyFill="1" applyBorder="1" applyAlignment="1">
      <alignment horizontal="left" vertical="center"/>
    </xf>
    <xf numFmtId="49" fontId="8" fillId="0" borderId="11" xfId="0" applyNumberFormat="1" applyFont="1" applyBorder="1" applyAlignment="1" applyProtection="1">
      <alignment horizontal="left" vertical="center"/>
      <protection locked="0"/>
    </xf>
    <xf numFmtId="49" fontId="8" fillId="24" borderId="39" xfId="0" applyNumberFormat="1" applyFont="1" applyFill="1" applyBorder="1" applyAlignment="1">
      <alignment horizontal="left" vertical="center"/>
    </xf>
    <xf numFmtId="49" fontId="8" fillId="24" borderId="11" xfId="0" applyNumberFormat="1" applyFont="1" applyFill="1" applyBorder="1" applyAlignment="1">
      <alignment horizontal="left" vertical="center"/>
    </xf>
    <xf numFmtId="49" fontId="8" fillId="29" borderId="25" xfId="0" applyNumberFormat="1" applyFont="1" applyFill="1" applyBorder="1" applyAlignment="1">
      <alignment horizontal="left" vertical="center"/>
    </xf>
    <xf numFmtId="49" fontId="8" fillId="24" borderId="22" xfId="0" applyNumberFormat="1" applyFont="1" applyFill="1" applyBorder="1" applyAlignment="1">
      <alignment horizontal="left" vertical="center"/>
    </xf>
    <xf numFmtId="49" fontId="8" fillId="0" borderId="11" xfId="0" applyNumberFormat="1" applyFont="1" applyBorder="1" applyAlignment="1">
      <alignment horizontal="left" vertical="center"/>
    </xf>
    <xf numFmtId="49" fontId="8" fillId="0" borderId="17" xfId="0" applyNumberFormat="1" applyFont="1" applyBorder="1" applyAlignment="1">
      <alignment horizontal="left" vertical="center"/>
    </xf>
    <xf numFmtId="49" fontId="8" fillId="24" borderId="19" xfId="0" applyNumberFormat="1" applyFont="1" applyFill="1" applyBorder="1" applyAlignment="1">
      <alignment horizontal="left" vertical="center"/>
    </xf>
    <xf numFmtId="49" fontId="8" fillId="0" borderId="19" xfId="0" applyNumberFormat="1" applyFont="1" applyBorder="1" applyAlignment="1">
      <alignment horizontal="left" vertical="center"/>
    </xf>
    <xf numFmtId="49" fontId="8" fillId="29" borderId="19" xfId="0" applyNumberFormat="1" applyFont="1" applyFill="1" applyBorder="1" applyAlignment="1">
      <alignment horizontal="left" vertical="center"/>
    </xf>
    <xf numFmtId="0" fontId="48" fillId="24" borderId="22" xfId="0" applyFont="1" applyFill="1" applyBorder="1" applyAlignment="1">
      <alignment horizontal="left" vertical="center"/>
    </xf>
    <xf numFmtId="0" fontId="48" fillId="0" borderId="25" xfId="0" quotePrefix="1" applyFont="1" applyBorder="1" applyAlignment="1">
      <alignment horizontal="left" vertical="center"/>
    </xf>
    <xf numFmtId="0" fontId="99" fillId="0" borderId="21" xfId="0" applyFont="1" applyBorder="1" applyAlignment="1" applyProtection="1">
      <alignment vertical="center"/>
      <protection locked="0"/>
    </xf>
    <xf numFmtId="0" fontId="21" fillId="0" borderId="50" xfId="0" applyFont="1" applyBorder="1" applyAlignment="1">
      <alignment horizontal="center" vertical="center"/>
    </xf>
    <xf numFmtId="0" fontId="13" fillId="0" borderId="0" xfId="0" applyFont="1" applyAlignment="1">
      <alignment vertical="top" wrapText="1"/>
    </xf>
    <xf numFmtId="0" fontId="7" fillId="0" borderId="11" xfId="0" applyFont="1" applyBorder="1" applyAlignment="1">
      <alignment horizontal="left" vertical="center" wrapText="1" indent="2"/>
    </xf>
    <xf numFmtId="3" fontId="9" fillId="0" borderId="0" xfId="0" applyNumberFormat="1" applyFont="1" applyAlignment="1" applyProtection="1">
      <alignment vertical="center"/>
      <protection locked="0"/>
    </xf>
    <xf numFmtId="3" fontId="9" fillId="0" borderId="0" xfId="0" applyNumberFormat="1" applyFont="1" applyAlignment="1" applyProtection="1">
      <alignment horizontal="right" vertical="center"/>
      <protection locked="0"/>
    </xf>
    <xf numFmtId="0" fontId="8" fillId="0" borderId="0" xfId="0" applyFont="1" applyAlignment="1" applyProtection="1">
      <alignment horizontal="left" vertical="center"/>
      <protection locked="0"/>
    </xf>
    <xf numFmtId="0" fontId="20" fillId="0" borderId="25" xfId="0" quotePrefix="1" applyFont="1" applyBorder="1" applyAlignment="1">
      <alignment horizontal="left" vertical="center"/>
    </xf>
    <xf numFmtId="0" fontId="8" fillId="0" borderId="38" xfId="0" applyFont="1" applyBorder="1" applyAlignment="1">
      <alignment horizontal="center"/>
    </xf>
    <xf numFmtId="0" fontId="9" fillId="0" borderId="10" xfId="0" applyFont="1" applyBorder="1"/>
    <xf numFmtId="0" fontId="8" fillId="0" borderId="19" xfId="0" applyFont="1" applyBorder="1" applyAlignment="1">
      <alignment horizontal="center"/>
    </xf>
    <xf numFmtId="49" fontId="8" fillId="0" borderId="27" xfId="0" applyNumberFormat="1" applyFont="1" applyBorder="1" applyAlignment="1">
      <alignment horizontal="left" vertical="center"/>
    </xf>
    <xf numFmtId="0" fontId="9" fillId="0" borderId="22" xfId="0" applyFont="1" applyBorder="1"/>
    <xf numFmtId="0" fontId="26" fillId="0" borderId="10" xfId="0" applyFont="1" applyBorder="1" applyAlignment="1">
      <alignment horizontal="center" vertical="center"/>
    </xf>
    <xf numFmtId="0" fontId="9" fillId="0" borderId="20" xfId="0" applyFont="1" applyBorder="1"/>
    <xf numFmtId="0" fontId="26" fillId="0" borderId="0" xfId="0" applyFont="1" applyAlignment="1">
      <alignment horizontal="center" vertical="center"/>
    </xf>
    <xf numFmtId="0" fontId="8" fillId="0" borderId="17" xfId="39" applyFont="1" applyBorder="1" applyAlignment="1">
      <alignment horizontal="center" vertical="center"/>
    </xf>
    <xf numFmtId="0" fontId="8" fillId="0" borderId="22" xfId="0" applyFont="1" applyBorder="1" applyAlignment="1">
      <alignment horizontal="left" vertical="center"/>
    </xf>
    <xf numFmtId="0" fontId="8" fillId="24" borderId="17" xfId="0" applyFont="1" applyFill="1" applyBorder="1" applyAlignment="1">
      <alignment horizontal="left" vertical="center"/>
    </xf>
    <xf numFmtId="0" fontId="8" fillId="0" borderId="17" xfId="0" applyFont="1" applyBorder="1" applyAlignment="1">
      <alignment horizontal="left" vertical="center"/>
    </xf>
    <xf numFmtId="0" fontId="8" fillId="24" borderId="19" xfId="0" applyFont="1" applyFill="1" applyBorder="1" applyAlignment="1">
      <alignment horizontal="left" vertical="center"/>
    </xf>
    <xf numFmtId="0" fontId="8" fillId="0" borderId="19" xfId="0" applyFont="1" applyBorder="1" applyAlignment="1">
      <alignment horizontal="left" vertical="center"/>
    </xf>
    <xf numFmtId="0" fontId="8" fillId="24" borderId="38" xfId="0" applyFont="1" applyFill="1" applyBorder="1" applyAlignment="1">
      <alignment horizontal="left" vertical="center"/>
    </xf>
    <xf numFmtId="0" fontId="8" fillId="24" borderId="27" xfId="0" applyFont="1" applyFill="1" applyBorder="1" applyAlignment="1">
      <alignment horizontal="left" vertical="center"/>
    </xf>
    <xf numFmtId="0" fontId="9" fillId="29" borderId="17" xfId="0" applyFont="1" applyFill="1" applyBorder="1" applyAlignment="1">
      <alignment horizontal="center" vertical="center"/>
    </xf>
    <xf numFmtId="0" fontId="9" fillId="0" borderId="42" xfId="0" applyFont="1" applyBorder="1" applyProtection="1">
      <protection locked="0"/>
    </xf>
    <xf numFmtId="49" fontId="8" fillId="0" borderId="11" xfId="0" applyNumberFormat="1" applyFont="1" applyBorder="1" applyAlignment="1">
      <alignment vertical="center"/>
    </xf>
    <xf numFmtId="49" fontId="8" fillId="0" borderId="17" xfId="0" applyNumberFormat="1" applyFont="1" applyBorder="1" applyAlignment="1">
      <alignment vertical="center"/>
    </xf>
    <xf numFmtId="49" fontId="8" fillId="24" borderId="19" xfId="0" applyNumberFormat="1" applyFont="1" applyFill="1" applyBorder="1" applyAlignment="1">
      <alignment vertical="center"/>
    </xf>
    <xf numFmtId="49" fontId="8" fillId="0" borderId="19" xfId="0" applyNumberFormat="1" applyFont="1" applyBorder="1" applyAlignment="1">
      <alignment vertical="center"/>
    </xf>
    <xf numFmtId="49" fontId="8" fillId="0" borderId="27" xfId="0" applyNumberFormat="1" applyFont="1" applyBorder="1" applyAlignment="1">
      <alignment vertical="center"/>
    </xf>
    <xf numFmtId="49" fontId="8" fillId="24" borderId="25" xfId="0" applyNumberFormat="1" applyFont="1" applyFill="1" applyBorder="1" applyAlignment="1">
      <alignment vertical="center"/>
    </xf>
    <xf numFmtId="49" fontId="8" fillId="24" borderId="22" xfId="0" applyNumberFormat="1" applyFont="1" applyFill="1" applyBorder="1" applyAlignment="1">
      <alignment vertical="center"/>
    </xf>
    <xf numFmtId="49" fontId="8" fillId="24" borderId="17" xfId="0" applyNumberFormat="1" applyFont="1" applyFill="1" applyBorder="1" applyAlignment="1">
      <alignment vertical="center"/>
    </xf>
    <xf numFmtId="3" fontId="8" fillId="24" borderId="42" xfId="0" applyNumberFormat="1" applyFont="1" applyFill="1" applyBorder="1" applyAlignment="1" applyProtection="1">
      <alignment horizontal="right" vertical="center" wrapText="1"/>
      <protection locked="0"/>
    </xf>
    <xf numFmtId="3" fontId="8" fillId="0" borderId="42" xfId="0" applyNumberFormat="1" applyFont="1" applyBorder="1" applyAlignment="1" applyProtection="1">
      <alignment horizontal="right" vertical="center" wrapText="1"/>
      <protection locked="0"/>
    </xf>
    <xf numFmtId="0" fontId="11" fillId="0" borderId="11" xfId="0" applyFont="1" applyBorder="1" applyAlignment="1">
      <alignment horizontal="center"/>
    </xf>
    <xf numFmtId="0" fontId="11" fillId="0" borderId="11" xfId="39" applyFont="1" applyBorder="1" applyAlignment="1">
      <alignment horizontal="center" vertical="center"/>
    </xf>
    <xf numFmtId="0" fontId="9" fillId="0" borderId="41" xfId="0" applyFont="1" applyBorder="1" applyProtection="1">
      <protection locked="0"/>
    </xf>
    <xf numFmtId="0" fontId="21" fillId="0" borderId="10" xfId="0" applyFont="1" applyBorder="1" applyAlignment="1">
      <alignment horizontal="center" vertical="center"/>
    </xf>
    <xf numFmtId="0" fontId="9" fillId="0" borderId="50" xfId="0" applyFont="1" applyBorder="1" applyAlignment="1" applyProtection="1">
      <alignment horizontal="center"/>
      <protection locked="0"/>
    </xf>
    <xf numFmtId="0" fontId="26" fillId="0" borderId="10" xfId="0" applyFont="1" applyBorder="1" applyAlignment="1">
      <alignment horizontal="center"/>
    </xf>
    <xf numFmtId="0" fontId="9" fillId="0" borderId="20" xfId="0" applyFont="1" applyBorder="1" applyProtection="1">
      <protection locked="0"/>
    </xf>
    <xf numFmtId="3" fontId="9" fillId="0" borderId="24" xfId="0" applyNumberFormat="1" applyFont="1" applyBorder="1" applyProtection="1">
      <protection locked="0"/>
    </xf>
    <xf numFmtId="0" fontId="26" fillId="0" borderId="22" xfId="0" applyFont="1" applyBorder="1" applyAlignment="1">
      <alignment horizontal="center"/>
    </xf>
    <xf numFmtId="0" fontId="8" fillId="0" borderId="10" xfId="0" applyFont="1" applyBorder="1" applyAlignment="1">
      <alignment horizontal="center"/>
    </xf>
    <xf numFmtId="0" fontId="99" fillId="0" borderId="42" xfId="0" applyFont="1" applyBorder="1" applyAlignment="1" applyProtection="1">
      <alignment vertical="center"/>
      <protection locked="0"/>
    </xf>
    <xf numFmtId="0" fontId="18" fillId="0" borderId="0" xfId="0" applyFont="1" applyAlignment="1">
      <alignment horizontal="center" vertical="center"/>
    </xf>
    <xf numFmtId="0" fontId="11" fillId="0" borderId="0" xfId="0" applyFont="1" applyAlignment="1">
      <alignment vertical="center"/>
    </xf>
    <xf numFmtId="0" fontId="19" fillId="0" borderId="0" xfId="0" applyFont="1" applyAlignment="1">
      <alignment vertical="center"/>
    </xf>
    <xf numFmtId="0" fontId="8" fillId="0" borderId="24" xfId="0" applyFont="1" applyBorder="1" applyAlignment="1">
      <alignment vertical="center"/>
    </xf>
    <xf numFmtId="0" fontId="43" fillId="0" borderId="0" xfId="0" applyFont="1" applyAlignment="1">
      <alignment horizontal="right" vertical="center"/>
    </xf>
    <xf numFmtId="0" fontId="44" fillId="0" borderId="0" xfId="0" applyFont="1" applyAlignment="1" applyProtection="1">
      <alignment horizontal="right" vertical="center"/>
      <protection locked="0"/>
    </xf>
    <xf numFmtId="0" fontId="29" fillId="0" borderId="0" xfId="0" applyFont="1" applyAlignment="1">
      <alignment horizontal="right" vertical="center"/>
    </xf>
    <xf numFmtId="0" fontId="32" fillId="0" borderId="24" xfId="0" applyFont="1" applyBorder="1" applyAlignment="1">
      <alignment horizontal="left" vertical="center"/>
    </xf>
    <xf numFmtId="0" fontId="9" fillId="0" borderId="24" xfId="0" applyFont="1" applyBorder="1"/>
    <xf numFmtId="0" fontId="8" fillId="29" borderId="19" xfId="0" applyFont="1" applyFill="1" applyBorder="1" applyAlignment="1">
      <alignment horizontal="left" vertical="center"/>
    </xf>
    <xf numFmtId="0" fontId="26" fillId="0" borderId="22" xfId="0" applyFont="1" applyBorder="1" applyAlignment="1">
      <alignment horizontal="center" vertical="center"/>
    </xf>
    <xf numFmtId="0" fontId="8" fillId="29" borderId="38" xfId="0" applyFont="1" applyFill="1" applyBorder="1" applyAlignment="1">
      <alignment horizontal="left" vertical="center"/>
    </xf>
    <xf numFmtId="0" fontId="13" fillId="29" borderId="20" xfId="0" applyFont="1" applyFill="1" applyBorder="1" applyAlignment="1">
      <alignment horizontal="center" vertical="center"/>
    </xf>
    <xf numFmtId="0" fontId="7" fillId="0" borderId="17" xfId="0" quotePrefix="1" applyFont="1" applyBorder="1" applyAlignment="1">
      <alignment horizontal="left" vertical="center" indent="1"/>
    </xf>
    <xf numFmtId="0" fontId="37" fillId="0" borderId="21" xfId="0" applyFont="1" applyBorder="1" applyAlignment="1">
      <alignment horizontal="right" vertical="center"/>
    </xf>
    <xf numFmtId="0" fontId="21" fillId="29" borderId="10" xfId="0" applyFont="1" applyFill="1" applyBorder="1" applyAlignment="1">
      <alignment vertical="center"/>
    </xf>
    <xf numFmtId="0" fontId="21" fillId="0" borderId="24" xfId="0" applyFont="1" applyBorder="1" applyAlignment="1">
      <alignment horizontal="left" vertical="center"/>
    </xf>
    <xf numFmtId="0" fontId="21" fillId="0" borderId="24" xfId="0" applyFont="1" applyBorder="1" applyAlignment="1">
      <alignment horizontal="left" vertical="center" indent="1"/>
    </xf>
    <xf numFmtId="0" fontId="21" fillId="0" borderId="50" xfId="0" applyFont="1" applyBorder="1" applyAlignment="1">
      <alignment horizontal="left" vertical="center" indent="2"/>
    </xf>
    <xf numFmtId="0" fontId="21" fillId="0" borderId="42" xfId="0" applyFont="1" applyBorder="1" applyAlignment="1">
      <alignment vertical="center"/>
    </xf>
    <xf numFmtId="0" fontId="21" fillId="0" borderId="50" xfId="0" applyFont="1" applyBorder="1" applyAlignment="1">
      <alignment horizontal="left" vertical="center"/>
    </xf>
    <xf numFmtId="0" fontId="21" fillId="0" borderId="42" xfId="0" applyFont="1" applyBorder="1" applyAlignment="1">
      <alignment horizontal="left" vertical="center"/>
    </xf>
    <xf numFmtId="0" fontId="21" fillId="0" borderId="24" xfId="0" applyFont="1" applyBorder="1" applyAlignment="1">
      <alignment horizontal="left" vertical="top"/>
    </xf>
    <xf numFmtId="0" fontId="21" fillId="0" borderId="11" xfId="0" applyFont="1" applyBorder="1" applyAlignment="1">
      <alignment horizontal="left" vertical="top"/>
    </xf>
    <xf numFmtId="0" fontId="99" fillId="0" borderId="10" xfId="0" applyFont="1" applyBorder="1" applyAlignment="1" applyProtection="1">
      <alignment vertical="center"/>
      <protection locked="0"/>
    </xf>
    <xf numFmtId="0" fontId="21" fillId="0" borderId="17" xfId="0" quotePrefix="1" applyFont="1" applyBorder="1" applyAlignment="1">
      <alignment horizontal="left" vertical="center" indent="1"/>
    </xf>
    <xf numFmtId="0" fontId="90" fillId="0" borderId="38" xfId="0" applyFont="1" applyBorder="1" applyAlignment="1">
      <alignment horizontal="center"/>
    </xf>
    <xf numFmtId="0" fontId="90" fillId="0" borderId="10" xfId="0" applyFont="1" applyBorder="1" applyAlignment="1">
      <alignment horizontal="left"/>
    </xf>
    <xf numFmtId="0" fontId="90" fillId="0" borderId="19" xfId="0" applyFont="1" applyBorder="1" applyAlignment="1">
      <alignment horizontal="center"/>
    </xf>
    <xf numFmtId="0" fontId="90" fillId="0" borderId="27" xfId="0" applyFont="1" applyBorder="1" applyAlignment="1">
      <alignment horizontal="center"/>
    </xf>
    <xf numFmtId="0" fontId="13" fillId="0" borderId="11" xfId="0" applyFont="1" applyBorder="1" applyAlignment="1">
      <alignment horizontal="left" vertical="center"/>
    </xf>
    <xf numFmtId="0" fontId="13" fillId="0" borderId="17" xfId="0" applyFont="1" applyBorder="1" applyAlignment="1">
      <alignment horizontal="left" vertical="center"/>
    </xf>
    <xf numFmtId="49" fontId="21" fillId="0" borderId="11" xfId="0" applyNumberFormat="1" applyFont="1" applyBorder="1" applyAlignment="1">
      <alignment horizontal="left" vertical="center"/>
    </xf>
    <xf numFmtId="49" fontId="21" fillId="0" borderId="25" xfId="0" applyNumberFormat="1" applyFont="1" applyBorder="1" applyAlignment="1">
      <alignment horizontal="left" vertical="top" wrapText="1"/>
    </xf>
    <xf numFmtId="49" fontId="21" fillId="0" borderId="17" xfId="0" applyNumberFormat="1" applyFont="1" applyBorder="1" applyAlignment="1">
      <alignment horizontal="left" vertical="top" wrapText="1"/>
    </xf>
    <xf numFmtId="49" fontId="70" fillId="0" borderId="17" xfId="0" applyNumberFormat="1" applyFont="1" applyBorder="1" applyAlignment="1">
      <alignment horizontal="left" vertical="top" wrapText="1"/>
    </xf>
    <xf numFmtId="49" fontId="21" fillId="0" borderId="19" xfId="0" applyNumberFormat="1" applyFont="1" applyBorder="1" applyAlignment="1">
      <alignment horizontal="left" vertical="center"/>
    </xf>
    <xf numFmtId="49" fontId="70" fillId="0" borderId="25" xfId="0" applyNumberFormat="1" applyFont="1" applyBorder="1" applyAlignment="1">
      <alignment horizontal="left" vertical="top" wrapText="1"/>
    </xf>
    <xf numFmtId="49" fontId="21" fillId="0" borderId="19" xfId="0" applyNumberFormat="1" applyFont="1" applyBorder="1" applyAlignment="1">
      <alignment horizontal="left" vertical="top"/>
    </xf>
    <xf numFmtId="49" fontId="21" fillId="0" borderId="27" xfId="0" applyNumberFormat="1" applyFont="1" applyBorder="1" applyAlignment="1">
      <alignment horizontal="left" vertical="center"/>
    </xf>
    <xf numFmtId="49" fontId="21" fillId="0" borderId="39" xfId="0" applyNumberFormat="1" applyFont="1" applyBorder="1" applyAlignment="1">
      <alignment horizontal="left" vertical="center"/>
    </xf>
    <xf numFmtId="49" fontId="21" fillId="0" borderId="22" xfId="0" applyNumberFormat="1" applyFont="1" applyBorder="1" applyAlignment="1">
      <alignment horizontal="left" vertical="center"/>
    </xf>
    <xf numFmtId="49" fontId="21" fillId="0" borderId="17" xfId="0" quotePrefix="1" applyNumberFormat="1" applyFont="1" applyBorder="1" applyAlignment="1">
      <alignment horizontal="left" vertical="top" wrapText="1"/>
    </xf>
    <xf numFmtId="49" fontId="21" fillId="0" borderId="17" xfId="0" applyNumberFormat="1" applyFont="1" applyBorder="1" applyAlignment="1">
      <alignment horizontal="left" vertical="center"/>
    </xf>
    <xf numFmtId="49" fontId="21" fillId="0" borderId="22" xfId="0" applyNumberFormat="1" applyFont="1" applyBorder="1" applyAlignment="1">
      <alignment horizontal="left" vertical="top" wrapText="1"/>
    </xf>
    <xf numFmtId="49" fontId="91" fillId="0" borderId="25" xfId="0" applyNumberFormat="1" applyFont="1" applyBorder="1" applyAlignment="1">
      <alignment horizontal="left" vertical="top" wrapText="1"/>
    </xf>
    <xf numFmtId="49" fontId="91" fillId="0" borderId="17" xfId="0" applyNumberFormat="1" applyFont="1" applyBorder="1" applyAlignment="1">
      <alignment horizontal="left" vertical="top" wrapText="1"/>
    </xf>
    <xf numFmtId="49" fontId="21" fillId="0" borderId="38" xfId="0" applyNumberFormat="1" applyFont="1" applyBorder="1" applyAlignment="1">
      <alignment horizontal="left" vertical="center"/>
    </xf>
    <xf numFmtId="49" fontId="21" fillId="0" borderId="11" xfId="0" applyNumberFormat="1" applyFont="1" applyBorder="1" applyAlignment="1">
      <alignment horizontal="left" vertical="top"/>
    </xf>
    <xf numFmtId="49" fontId="21" fillId="0" borderId="27" xfId="0" applyNumberFormat="1" applyFont="1" applyBorder="1" applyAlignment="1">
      <alignment horizontal="left" vertical="top"/>
    </xf>
    <xf numFmtId="0" fontId="21" fillId="0" borderId="17" xfId="0" applyFont="1" applyBorder="1" applyAlignment="1">
      <alignment horizontal="left" vertical="top" indent="1"/>
    </xf>
    <xf numFmtId="0" fontId="8" fillId="0" borderId="25" xfId="0" applyFont="1" applyBorder="1" applyAlignment="1">
      <alignment horizontal="left" vertical="center"/>
    </xf>
    <xf numFmtId="0" fontId="8" fillId="0" borderId="20" xfId="0" applyFont="1" applyBorder="1" applyAlignment="1">
      <alignment horizontal="left" vertical="center" wrapText="1" indent="1"/>
    </xf>
    <xf numFmtId="0" fontId="8" fillId="0" borderId="11" xfId="0" applyFont="1" applyBorder="1" applyAlignment="1">
      <alignment horizontal="left" vertical="center" wrapText="1" indent="1"/>
    </xf>
    <xf numFmtId="0" fontId="8" fillId="0" borderId="11" xfId="0" quotePrefix="1" applyFont="1" applyBorder="1" applyAlignment="1">
      <alignment horizontal="left" vertical="center" wrapText="1" indent="1"/>
    </xf>
    <xf numFmtId="0" fontId="111" fillId="0" borderId="0" xfId="92" quotePrefix="1" applyFont="1" applyFill="1" applyBorder="1" applyAlignment="1" applyProtection="1">
      <alignment vertical="center"/>
    </xf>
    <xf numFmtId="0" fontId="64" fillId="62" borderId="76" xfId="90" applyFont="1" applyFill="1" applyBorder="1" applyAlignment="1" applyProtection="1">
      <alignment horizontal="center" vertical="top" wrapText="1"/>
      <protection locked="0"/>
    </xf>
    <xf numFmtId="0" fontId="95" fillId="62" borderId="74" xfId="90" applyFont="1" applyFill="1" applyBorder="1" applyAlignment="1" applyProtection="1">
      <alignment horizontal="center" vertical="top" wrapText="1"/>
      <protection locked="0"/>
    </xf>
    <xf numFmtId="0" fontId="27" fillId="0" borderId="14" xfId="0" applyFont="1" applyBorder="1" applyAlignment="1">
      <alignment horizontal="center"/>
    </xf>
    <xf numFmtId="0" fontId="8" fillId="0" borderId="17"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100" fillId="0" borderId="41" xfId="0" applyFont="1" applyBorder="1" applyAlignment="1" applyProtection="1">
      <alignment horizontal="right" vertical="center"/>
      <protection locked="0"/>
    </xf>
    <xf numFmtId="0" fontId="103" fillId="0" borderId="42" xfId="0" applyFont="1" applyBorder="1" applyAlignment="1">
      <alignment horizontal="center" vertical="center"/>
    </xf>
    <xf numFmtId="0" fontId="13" fillId="0" borderId="0" xfId="0" applyFont="1" applyAlignment="1" applyProtection="1">
      <alignment horizontal="right" vertical="center"/>
      <protection locked="0"/>
    </xf>
    <xf numFmtId="0" fontId="9" fillId="0" borderId="0" xfId="0" applyFont="1" applyAlignment="1" applyProtection="1">
      <alignment horizontal="right" vertical="center"/>
      <protection locked="0"/>
    </xf>
    <xf numFmtId="0" fontId="16" fillId="0" borderId="0" xfId="0" applyFont="1"/>
    <xf numFmtId="0" fontId="36" fillId="0" borderId="42" xfId="0" applyFont="1" applyBorder="1" applyAlignment="1" applyProtection="1">
      <alignment horizontal="center" vertical="center"/>
      <protection locked="0"/>
    </xf>
    <xf numFmtId="0" fontId="8" fillId="0" borderId="19" xfId="0" applyFont="1" applyBorder="1" applyAlignment="1">
      <alignment horizontal="left" vertical="center" wrapText="1" indent="1"/>
    </xf>
    <xf numFmtId="0" fontId="8" fillId="0" borderId="27" xfId="0" applyFont="1" applyBorder="1" applyAlignment="1">
      <alignment horizontal="left" vertical="center" wrapText="1" indent="1"/>
    </xf>
    <xf numFmtId="0" fontId="7" fillId="0" borderId="19" xfId="0" applyFont="1" applyBorder="1" applyAlignment="1">
      <alignment horizontal="left" vertical="center" wrapText="1" indent="1"/>
    </xf>
    <xf numFmtId="0" fontId="7" fillId="0" borderId="27" xfId="0" applyFont="1" applyBorder="1" applyAlignment="1">
      <alignment horizontal="left" vertical="center" wrapText="1" indent="1"/>
    </xf>
    <xf numFmtId="0" fontId="8" fillId="0" borderId="17" xfId="0" applyFont="1" applyBorder="1" applyAlignment="1">
      <alignment horizontal="left" vertical="center" indent="1"/>
    </xf>
    <xf numFmtId="49" fontId="8" fillId="0" borderId="38" xfId="0" applyNumberFormat="1" applyFont="1" applyBorder="1" applyAlignment="1">
      <alignment horizontal="left" vertical="center"/>
    </xf>
    <xf numFmtId="49" fontId="7" fillId="0" borderId="38" xfId="0" applyNumberFormat="1" applyFont="1" applyBorder="1" applyAlignment="1">
      <alignment horizontal="left" vertical="center"/>
    </xf>
    <xf numFmtId="49" fontId="7" fillId="0" borderId="19" xfId="0" applyNumberFormat="1" applyFont="1" applyBorder="1" applyAlignment="1">
      <alignment horizontal="left" vertical="center"/>
    </xf>
    <xf numFmtId="49" fontId="7" fillId="0" borderId="27" xfId="0" applyNumberFormat="1" applyFont="1" applyBorder="1" applyAlignment="1">
      <alignment horizontal="left" vertical="center"/>
    </xf>
    <xf numFmtId="0" fontId="116" fillId="0" borderId="0" xfId="0" applyFont="1"/>
    <xf numFmtId="0" fontId="20" fillId="0" borderId="25" xfId="0" quotePrefix="1" applyFont="1" applyBorder="1" applyAlignment="1">
      <alignment horizontal="center" vertical="center"/>
    </xf>
    <xf numFmtId="0" fontId="8" fillId="0" borderId="11" xfId="0" applyFont="1" applyBorder="1" applyAlignment="1">
      <alignment horizontal="left" vertical="center" indent="4"/>
    </xf>
    <xf numFmtId="0" fontId="8" fillId="0" borderId="17" xfId="0" applyFont="1" applyBorder="1" applyAlignment="1">
      <alignment horizontal="left" vertical="center" indent="4"/>
    </xf>
    <xf numFmtId="0" fontId="7" fillId="0" borderId="17" xfId="0" applyFont="1" applyBorder="1" applyAlignment="1">
      <alignment horizontal="left" vertical="center" indent="4"/>
    </xf>
    <xf numFmtId="0" fontId="7" fillId="0" borderId="11" xfId="0" quotePrefix="1" applyFont="1" applyBorder="1" applyAlignment="1">
      <alignment horizontal="left" vertical="center" indent="1"/>
    </xf>
    <xf numFmtId="0" fontId="7" fillId="0" borderId="17" xfId="0" quotePrefix="1" applyFont="1" applyBorder="1" applyAlignment="1">
      <alignment horizontal="left" vertical="center" indent="2"/>
    </xf>
    <xf numFmtId="0" fontId="8" fillId="0" borderId="50" xfId="0" applyFont="1" applyBorder="1" applyAlignment="1">
      <alignment horizontal="left" vertical="center" indent="2"/>
    </xf>
    <xf numFmtId="0" fontId="8" fillId="24" borderId="42" xfId="0" applyFont="1" applyFill="1" applyBorder="1" applyAlignment="1">
      <alignment horizontal="left" vertical="center"/>
    </xf>
    <xf numFmtId="0" fontId="8" fillId="0" borderId="42" xfId="0" applyFont="1" applyBorder="1" applyAlignment="1">
      <alignment horizontal="left" vertical="center" indent="1"/>
    </xf>
    <xf numFmtId="0" fontId="118" fillId="0" borderId="0" xfId="0" applyFont="1"/>
    <xf numFmtId="0" fontId="90" fillId="0" borderId="0" xfId="0" applyFont="1" applyAlignment="1">
      <alignment horizontal="center"/>
    </xf>
    <xf numFmtId="49" fontId="21" fillId="0" borderId="37" xfId="0" applyNumberFormat="1" applyFont="1" applyBorder="1" applyAlignment="1">
      <alignment horizontal="left" vertical="top" wrapText="1"/>
    </xf>
    <xf numFmtId="49" fontId="21" fillId="0" borderId="35" xfId="0" applyNumberFormat="1" applyFont="1" applyBorder="1" applyAlignment="1">
      <alignment horizontal="left" vertical="top" wrapText="1"/>
    </xf>
    <xf numFmtId="49" fontId="70" fillId="0" borderId="35" xfId="0" applyNumberFormat="1" applyFont="1" applyBorder="1" applyAlignment="1">
      <alignment horizontal="left" vertical="top" wrapText="1"/>
    </xf>
    <xf numFmtId="49" fontId="21" fillId="0" borderId="12" xfId="0" applyNumberFormat="1" applyFont="1" applyBorder="1" applyAlignment="1">
      <alignment horizontal="left" vertical="center"/>
    </xf>
    <xf numFmtId="49" fontId="70" fillId="0" borderId="39" xfId="0" applyNumberFormat="1" applyFont="1" applyBorder="1" applyAlignment="1">
      <alignment horizontal="left" vertical="top" wrapText="1"/>
    </xf>
    <xf numFmtId="49" fontId="70" fillId="0" borderId="37" xfId="0" applyNumberFormat="1" applyFont="1" applyBorder="1" applyAlignment="1">
      <alignment horizontal="left" vertical="top" wrapText="1"/>
    </xf>
    <xf numFmtId="49" fontId="21" fillId="0" borderId="35" xfId="0" quotePrefix="1" applyNumberFormat="1" applyFont="1" applyBorder="1" applyAlignment="1">
      <alignment horizontal="left" vertical="top" wrapText="1"/>
    </xf>
    <xf numFmtId="49" fontId="21" fillId="0" borderId="23" xfId="0" applyNumberFormat="1" applyFont="1" applyBorder="1" applyAlignment="1">
      <alignment horizontal="left" vertical="top" wrapText="1"/>
    </xf>
    <xf numFmtId="0" fontId="21" fillId="0" borderId="11" xfId="0" applyFont="1" applyBorder="1" applyAlignment="1">
      <alignment horizontal="left" vertical="top" indent="3"/>
    </xf>
    <xf numFmtId="49" fontId="21" fillId="0" borderId="14" xfId="0" applyNumberFormat="1" applyFont="1" applyBorder="1" applyAlignment="1">
      <alignment horizontal="left" vertical="center"/>
    </xf>
    <xf numFmtId="0" fontId="21" fillId="0" borderId="22" xfId="0" applyFont="1" applyBorder="1" applyAlignment="1">
      <alignment horizontal="left" vertical="center" indent="1"/>
    </xf>
    <xf numFmtId="49" fontId="70" fillId="0" borderId="41" xfId="0" applyNumberFormat="1" applyFont="1" applyBorder="1" applyAlignment="1">
      <alignment horizontal="left" vertical="top" wrapText="1"/>
    </xf>
    <xf numFmtId="49" fontId="70" fillId="0" borderId="21" xfId="0" applyNumberFormat="1" applyFont="1" applyBorder="1" applyAlignment="1">
      <alignment horizontal="left" vertical="top" wrapText="1"/>
    </xf>
    <xf numFmtId="49" fontId="21" fillId="0" borderId="14" xfId="0" applyNumberFormat="1" applyFont="1" applyBorder="1" applyAlignment="1">
      <alignment horizontal="left" vertical="top"/>
    </xf>
    <xf numFmtId="0" fontId="21" fillId="0" borderId="17" xfId="0" applyFont="1" applyBorder="1" applyAlignment="1">
      <alignment horizontal="left" vertical="top" indent="2"/>
    </xf>
    <xf numFmtId="0" fontId="21" fillId="0" borderId="11" xfId="0" quotePrefix="1" applyFont="1" applyBorder="1" applyAlignment="1">
      <alignment horizontal="left" vertical="center" wrapText="1" indent="1"/>
    </xf>
    <xf numFmtId="49" fontId="21" fillId="0" borderId="39" xfId="0" applyNumberFormat="1" applyFont="1" applyBorder="1" applyAlignment="1">
      <alignment horizontal="left" vertical="top" wrapText="1"/>
    </xf>
    <xf numFmtId="49" fontId="21" fillId="0" borderId="27" xfId="0" applyNumberFormat="1" applyFont="1" applyBorder="1" applyAlignment="1">
      <alignment horizontal="left" vertical="top" wrapText="1"/>
    </xf>
    <xf numFmtId="49" fontId="21" fillId="0" borderId="19" xfId="0" applyNumberFormat="1" applyFont="1" applyBorder="1" applyAlignment="1">
      <alignment horizontal="left" vertical="top" wrapText="1"/>
    </xf>
    <xf numFmtId="49" fontId="70" fillId="0" borderId="38" xfId="0" applyNumberFormat="1" applyFont="1" applyBorder="1" applyAlignment="1">
      <alignment horizontal="left" vertical="top" wrapText="1"/>
    </xf>
    <xf numFmtId="49" fontId="70" fillId="0" borderId="27" xfId="0" applyNumberFormat="1" applyFont="1" applyBorder="1" applyAlignment="1">
      <alignment horizontal="left" vertical="top" wrapText="1"/>
    </xf>
    <xf numFmtId="49" fontId="21" fillId="0" borderId="38" xfId="0" applyNumberFormat="1" applyFont="1" applyBorder="1" applyAlignment="1">
      <alignment horizontal="left" vertical="top" wrapText="1"/>
    </xf>
    <xf numFmtId="49" fontId="21" fillId="0" borderId="57" xfId="0" applyNumberFormat="1" applyFont="1" applyBorder="1" applyAlignment="1">
      <alignment horizontal="left" vertical="top" wrapText="1"/>
    </xf>
    <xf numFmtId="49" fontId="70" fillId="0" borderId="23" xfId="0" applyNumberFormat="1" applyFont="1" applyBorder="1" applyAlignment="1">
      <alignment horizontal="left" vertical="top" wrapText="1"/>
    </xf>
    <xf numFmtId="0" fontId="121" fillId="0" borderId="0" xfId="0" applyFont="1"/>
    <xf numFmtId="0" fontId="69" fillId="0" borderId="0" xfId="0" applyFont="1" applyAlignment="1">
      <alignment vertical="top" wrapText="1"/>
    </xf>
    <xf numFmtId="0" fontId="27" fillId="0" borderId="0" xfId="0" quotePrefix="1" applyFont="1" applyAlignment="1">
      <alignment vertical="top" wrapText="1"/>
    </xf>
    <xf numFmtId="0" fontId="21" fillId="0" borderId="11" xfId="0" applyFont="1" applyBorder="1" applyAlignment="1">
      <alignment horizontal="left" vertical="top" indent="1"/>
    </xf>
    <xf numFmtId="49" fontId="21" fillId="0" borderId="111" xfId="0" applyNumberFormat="1" applyFont="1" applyBorder="1" applyAlignment="1">
      <alignment horizontal="left" vertical="top"/>
    </xf>
    <xf numFmtId="0" fontId="21" fillId="0" borderId="18" xfId="0" applyFont="1" applyBorder="1" applyAlignment="1">
      <alignment horizontal="left" vertical="top" indent="1"/>
    </xf>
    <xf numFmtId="49" fontId="70" fillId="0" borderId="48" xfId="0" applyNumberFormat="1" applyFont="1" applyBorder="1" applyAlignment="1">
      <alignment horizontal="left" vertical="top" wrapText="1"/>
    </xf>
    <xf numFmtId="49" fontId="70" fillId="0" borderId="54" xfId="0" applyNumberFormat="1" applyFont="1" applyBorder="1" applyAlignment="1">
      <alignment horizontal="left" vertical="top" wrapText="1"/>
    </xf>
    <xf numFmtId="0" fontId="70" fillId="0" borderId="37" xfId="0" applyFont="1" applyBorder="1" applyAlignment="1">
      <alignment horizontal="left" vertical="center" wrapText="1"/>
    </xf>
    <xf numFmtId="49" fontId="70" fillId="0" borderId="25" xfId="0" applyNumberFormat="1" applyFont="1" applyBorder="1" applyAlignment="1">
      <alignment vertical="center" wrapText="1"/>
    </xf>
    <xf numFmtId="49" fontId="21" fillId="0" borderId="18" xfId="0" applyNumberFormat="1" applyFont="1" applyBorder="1" applyAlignment="1">
      <alignment vertical="center" wrapText="1"/>
    </xf>
    <xf numFmtId="49" fontId="70" fillId="0" borderId="18" xfId="0" applyNumberFormat="1" applyFont="1" applyBorder="1" applyAlignment="1">
      <alignment vertical="center" wrapText="1"/>
    </xf>
    <xf numFmtId="0" fontId="70" fillId="0" borderId="54" xfId="0" applyFont="1" applyBorder="1" applyAlignment="1">
      <alignment horizontal="left" vertical="center" wrapText="1"/>
    </xf>
    <xf numFmtId="49" fontId="8" fillId="0" borderId="14" xfId="0" applyNumberFormat="1" applyFont="1" applyBorder="1" applyAlignment="1">
      <alignment horizontal="left" vertical="center"/>
    </xf>
    <xf numFmtId="49" fontId="8" fillId="0" borderId="111" xfId="0" applyNumberFormat="1" applyFont="1" applyBorder="1" applyAlignment="1">
      <alignment horizontal="left" vertical="center"/>
    </xf>
    <xf numFmtId="0" fontId="11" fillId="0" borderId="45" xfId="0" applyFont="1" applyBorder="1" applyAlignment="1">
      <alignment horizontal="center"/>
    </xf>
    <xf numFmtId="0" fontId="13" fillId="0" borderId="60" xfId="0" applyFont="1" applyBorder="1"/>
    <xf numFmtId="0" fontId="45" fillId="0" borderId="52" xfId="0" applyFont="1" applyBorder="1" applyAlignment="1">
      <alignment horizontal="left" vertical="center"/>
    </xf>
    <xf numFmtId="0" fontId="45" fillId="0" borderId="13" xfId="0" applyFont="1" applyBorder="1" applyAlignment="1">
      <alignment horizontal="left" vertical="center"/>
    </xf>
    <xf numFmtId="49" fontId="21" fillId="0" borderId="12" xfId="0" applyNumberFormat="1" applyFont="1" applyBorder="1" applyAlignment="1">
      <alignment horizontal="left" vertical="center" wrapText="1"/>
    </xf>
    <xf numFmtId="49" fontId="21" fillId="0" borderId="113" xfId="0" applyNumberFormat="1" applyFont="1" applyBorder="1" applyAlignment="1">
      <alignment horizontal="left" vertical="center" wrapText="1"/>
    </xf>
    <xf numFmtId="0" fontId="70" fillId="0" borderId="23" xfId="0" applyFont="1" applyBorder="1" applyAlignment="1">
      <alignment horizontal="left" vertical="center" wrapText="1"/>
    </xf>
    <xf numFmtId="49" fontId="21" fillId="0" borderId="52" xfId="0" applyNumberFormat="1" applyFont="1" applyBorder="1" applyAlignment="1">
      <alignment horizontal="left" vertical="center" wrapText="1"/>
    </xf>
    <xf numFmtId="0" fontId="21" fillId="0" borderId="35" xfId="0" quotePrefix="1" applyFont="1" applyBorder="1" applyAlignment="1">
      <alignment horizontal="left" vertical="center" wrapText="1"/>
    </xf>
    <xf numFmtId="49" fontId="21" fillId="0" borderId="13" xfId="0" applyNumberFormat="1" applyFont="1" applyBorder="1" applyAlignment="1" applyProtection="1">
      <alignment horizontal="left" vertical="center"/>
      <protection locked="0"/>
    </xf>
    <xf numFmtId="49" fontId="21" fillId="0" borderId="13" xfId="0" applyNumberFormat="1" applyFont="1" applyBorder="1" applyAlignment="1">
      <alignment horizontal="left" vertical="center" wrapText="1"/>
    </xf>
    <xf numFmtId="0" fontId="70" fillId="0" borderId="35" xfId="0" quotePrefix="1" applyFont="1" applyBorder="1" applyAlignment="1">
      <alignment horizontal="left" vertical="center" wrapText="1"/>
    </xf>
    <xf numFmtId="49" fontId="21" fillId="0" borderId="14" xfId="0" applyNumberFormat="1" applyFont="1" applyBorder="1" applyAlignment="1">
      <alignment horizontal="left" vertical="center" wrapText="1"/>
    </xf>
    <xf numFmtId="49" fontId="8" fillId="0" borderId="12" xfId="0" applyNumberFormat="1" applyFont="1" applyBorder="1" applyAlignment="1">
      <alignment horizontal="left" vertical="center"/>
    </xf>
    <xf numFmtId="0" fontId="21" fillId="0" borderId="57" xfId="0" applyFont="1" applyBorder="1" applyAlignment="1">
      <alignment horizontal="left" vertical="center" wrapText="1"/>
    </xf>
    <xf numFmtId="49" fontId="21" fillId="0" borderId="45" xfId="0" applyNumberFormat="1" applyFont="1" applyBorder="1" applyAlignment="1">
      <alignment horizontal="left" vertical="center" wrapText="1"/>
    </xf>
    <xf numFmtId="49" fontId="21" fillId="0" borderId="114" xfId="0" applyNumberFormat="1" applyFont="1" applyBorder="1" applyAlignment="1">
      <alignment horizontal="left" vertical="center" wrapText="1"/>
    </xf>
    <xf numFmtId="0" fontId="8" fillId="0" borderId="18" xfId="0" applyFont="1" applyBorder="1" applyAlignment="1">
      <alignment horizontal="left" vertical="center" indent="1"/>
    </xf>
    <xf numFmtId="0" fontId="97" fillId="0" borderId="115" xfId="90" applyFont="1" applyBorder="1" applyAlignment="1">
      <alignment horizontal="left" wrapText="1"/>
    </xf>
    <xf numFmtId="0" fontId="98" fillId="0" borderId="116" xfId="90" applyFont="1" applyBorder="1" applyAlignment="1">
      <alignment horizontal="right" wrapText="1"/>
    </xf>
    <xf numFmtId="0" fontId="97" fillId="0" borderId="116" xfId="90" applyFont="1" applyBorder="1" applyAlignment="1">
      <alignment horizontal="right" wrapText="1"/>
    </xf>
    <xf numFmtId="0" fontId="97" fillId="0" borderId="84" xfId="0" applyFont="1" applyBorder="1" applyAlignment="1">
      <alignment vertical="center"/>
    </xf>
    <xf numFmtId="0" fontId="97" fillId="0" borderId="117" xfId="0" applyFont="1" applyBorder="1" applyAlignment="1">
      <alignment vertical="center"/>
    </xf>
    <xf numFmtId="0" fontId="97" fillId="0" borderId="28" xfId="0" applyFont="1" applyBorder="1" applyAlignment="1">
      <alignment vertical="center"/>
    </xf>
    <xf numFmtId="0" fontId="97" fillId="0" borderId="29" xfId="0" applyFont="1" applyBorder="1" applyAlignment="1">
      <alignment vertical="center"/>
    </xf>
    <xf numFmtId="0" fontId="96" fillId="0" borderId="118" xfId="0" applyFont="1" applyBorder="1" applyAlignment="1">
      <alignment vertical="center"/>
    </xf>
    <xf numFmtId="0" fontId="97" fillId="0" borderId="29" xfId="0" applyFont="1" applyBorder="1" applyAlignment="1">
      <alignment horizontal="left" vertical="center"/>
    </xf>
    <xf numFmtId="0" fontId="97" fillId="27" borderId="0" xfId="0" applyFont="1" applyFill="1" applyAlignment="1">
      <alignment vertical="center"/>
    </xf>
    <xf numFmtId="0" fontId="98" fillId="27" borderId="63" xfId="90" applyFont="1" applyFill="1" applyBorder="1" applyAlignment="1">
      <alignment horizontal="right" wrapText="1"/>
    </xf>
    <xf numFmtId="0" fontId="98" fillId="27" borderId="63" xfId="0" applyFont="1" applyFill="1" applyBorder="1" applyAlignment="1">
      <alignment vertical="center"/>
    </xf>
    <xf numFmtId="0" fontId="97" fillId="0" borderId="84" xfId="0" applyFont="1" applyBorder="1" applyAlignment="1">
      <alignment horizontal="left" vertical="center"/>
    </xf>
    <xf numFmtId="3" fontId="8" fillId="0" borderId="22" xfId="0" applyNumberFormat="1" applyFont="1" applyBorder="1" applyAlignment="1">
      <alignment horizontal="right" vertical="center"/>
    </xf>
    <xf numFmtId="3" fontId="8" fillId="0" borderId="11" xfId="0" applyNumberFormat="1" applyFont="1" applyBorder="1" applyAlignment="1">
      <alignment horizontal="right" vertical="center"/>
    </xf>
    <xf numFmtId="0" fontId="9" fillId="25" borderId="25" xfId="0" applyFont="1" applyFill="1" applyBorder="1" applyAlignment="1">
      <alignment horizontal="right" vertical="center"/>
    </xf>
    <xf numFmtId="0" fontId="9" fillId="29" borderId="11" xfId="0" applyFont="1" applyFill="1" applyBorder="1" applyAlignment="1">
      <alignment horizontal="right" vertical="center"/>
    </xf>
    <xf numFmtId="0" fontId="9" fillId="29" borderId="25" xfId="0" applyFont="1" applyFill="1" applyBorder="1" applyAlignment="1">
      <alignment horizontal="right" vertical="center"/>
    </xf>
    <xf numFmtId="49" fontId="8" fillId="0" borderId="17" xfId="0" applyNumberFormat="1" applyFont="1" applyBorder="1" applyAlignment="1" applyProtection="1">
      <alignment horizontal="left" vertical="center"/>
      <protection locked="0"/>
    </xf>
    <xf numFmtId="0" fontId="9" fillId="0" borderId="15" xfId="0" applyFont="1" applyBorder="1"/>
    <xf numFmtId="0" fontId="99" fillId="0" borderId="43" xfId="0" applyFont="1" applyBorder="1" applyAlignment="1" applyProtection="1">
      <alignment horizontal="left" vertical="center"/>
      <protection locked="0"/>
    </xf>
    <xf numFmtId="0" fontId="99" fillId="0" borderId="122" xfId="0" applyFont="1" applyBorder="1" applyProtection="1">
      <protection locked="0"/>
    </xf>
    <xf numFmtId="0" fontId="99" fillId="0" borderId="40" xfId="0" applyFont="1" applyBorder="1" applyProtection="1">
      <protection locked="0"/>
    </xf>
    <xf numFmtId="0" fontId="11" fillId="0" borderId="0" xfId="0" applyFont="1" applyAlignment="1">
      <alignment horizontal="center" vertical="center"/>
    </xf>
    <xf numFmtId="0" fontId="18" fillId="0" borderId="0" xfId="0" applyFont="1" applyAlignment="1">
      <alignment horizontal="center"/>
    </xf>
    <xf numFmtId="0" fontId="37" fillId="0" borderId="0" xfId="0" applyFont="1" applyAlignment="1" applyProtection="1">
      <alignment vertical="center"/>
      <protection locked="0"/>
    </xf>
    <xf numFmtId="0" fontId="0" fillId="0" borderId="0" xfId="0" applyAlignment="1">
      <alignment vertical="center"/>
    </xf>
    <xf numFmtId="0" fontId="8" fillId="0" borderId="40" xfId="0" applyFont="1" applyBorder="1"/>
    <xf numFmtId="49" fontId="8" fillId="24" borderId="12" xfId="0" applyNumberFormat="1" applyFont="1" applyFill="1" applyBorder="1" applyAlignment="1">
      <alignment horizontal="left" vertical="center"/>
    </xf>
    <xf numFmtId="0" fontId="20" fillId="24" borderId="23" xfId="0" applyFont="1" applyFill="1" applyBorder="1" applyAlignment="1" applyProtection="1">
      <alignment horizontal="right" vertical="center"/>
      <protection locked="0"/>
    </xf>
    <xf numFmtId="0" fontId="20" fillId="0" borderId="37" xfId="0" applyFont="1" applyBorder="1" applyAlignment="1" applyProtection="1">
      <alignment horizontal="right" vertical="center"/>
      <protection locked="0"/>
    </xf>
    <xf numFmtId="0" fontId="20" fillId="0" borderId="57" xfId="0" applyFont="1" applyBorder="1" applyAlignment="1" applyProtection="1">
      <alignment horizontal="right" vertical="center"/>
      <protection locked="0"/>
    </xf>
    <xf numFmtId="49" fontId="8" fillId="0" borderId="13" xfId="0" applyNumberFormat="1" applyFont="1" applyBorder="1" applyAlignment="1">
      <alignment horizontal="left" vertical="center"/>
    </xf>
    <xf numFmtId="49" fontId="8" fillId="24" borderId="113" xfId="0" applyNumberFormat="1" applyFont="1" applyFill="1" applyBorder="1" applyAlignment="1">
      <alignment horizontal="left" vertical="center"/>
    </xf>
    <xf numFmtId="0" fontId="20" fillId="24" borderId="37" xfId="0" applyFont="1" applyFill="1" applyBorder="1" applyAlignment="1" applyProtection="1">
      <alignment horizontal="right" vertical="center"/>
      <protection locked="0"/>
    </xf>
    <xf numFmtId="49" fontId="8" fillId="24" borderId="14" xfId="0" applyNumberFormat="1" applyFont="1" applyFill="1" applyBorder="1" applyAlignment="1">
      <alignment horizontal="left" vertical="center"/>
    </xf>
    <xf numFmtId="49" fontId="21" fillId="0" borderId="14" xfId="0" applyNumberFormat="1" applyFont="1" applyBorder="1" applyAlignment="1" applyProtection="1">
      <alignment horizontal="left" vertical="center"/>
      <protection locked="0"/>
    </xf>
    <xf numFmtId="49" fontId="8" fillId="29" borderId="113" xfId="0" applyNumberFormat="1" applyFont="1" applyFill="1" applyBorder="1" applyAlignment="1">
      <alignment horizontal="left" vertical="center"/>
    </xf>
    <xf numFmtId="0" fontId="20" fillId="29" borderId="37" xfId="0" applyFont="1" applyFill="1" applyBorder="1" applyAlignment="1" applyProtection="1">
      <alignment horizontal="right" vertical="center"/>
      <protection locked="0"/>
    </xf>
    <xf numFmtId="49" fontId="8" fillId="29" borderId="52" xfId="0" applyNumberFormat="1" applyFont="1" applyFill="1" applyBorder="1" applyAlignment="1">
      <alignment horizontal="left" vertical="center"/>
    </xf>
    <xf numFmtId="49" fontId="8" fillId="24" borderId="52" xfId="0" applyNumberFormat="1" applyFont="1" applyFill="1" applyBorder="1" applyAlignment="1">
      <alignment horizontal="left" vertical="center"/>
    </xf>
    <xf numFmtId="0" fontId="20" fillId="24" borderId="35" xfId="0" applyFont="1" applyFill="1" applyBorder="1" applyAlignment="1" applyProtection="1">
      <alignment horizontal="right" vertical="center"/>
      <protection locked="0"/>
    </xf>
    <xf numFmtId="0" fontId="20" fillId="0" borderId="35" xfId="0" applyFont="1" applyBorder="1" applyAlignment="1" applyProtection="1">
      <alignment horizontal="right" vertical="center"/>
      <protection locked="0"/>
    </xf>
    <xf numFmtId="49" fontId="8" fillId="0" borderId="45" xfId="0" applyNumberFormat="1" applyFont="1" applyBorder="1" applyAlignment="1">
      <alignment horizontal="left" vertical="center"/>
    </xf>
    <xf numFmtId="49" fontId="8" fillId="29" borderId="14" xfId="0" applyNumberFormat="1" applyFont="1" applyFill="1" applyBorder="1" applyAlignment="1">
      <alignment horizontal="left" vertical="center"/>
    </xf>
    <xf numFmtId="0" fontId="20" fillId="29" borderId="35" xfId="0" applyFont="1" applyFill="1" applyBorder="1" applyAlignment="1" applyProtection="1">
      <alignment horizontal="right" vertical="center"/>
      <protection locked="0"/>
    </xf>
    <xf numFmtId="0" fontId="20" fillId="0" borderId="23" xfId="0" applyFont="1" applyBorder="1" applyAlignment="1" applyProtection="1">
      <alignment horizontal="right" vertical="center"/>
      <protection locked="0"/>
    </xf>
    <xf numFmtId="49" fontId="8" fillId="0" borderId="114" xfId="0" applyNumberFormat="1" applyFont="1" applyBorder="1" applyAlignment="1">
      <alignment horizontal="left" vertical="center"/>
    </xf>
    <xf numFmtId="3" fontId="9" fillId="0" borderId="37" xfId="0" applyNumberFormat="1" applyFont="1" applyBorder="1" applyAlignment="1" applyProtection="1">
      <alignment horizontal="right" vertical="center"/>
      <protection locked="0"/>
    </xf>
    <xf numFmtId="0" fontId="9" fillId="0" borderId="48" xfId="0" quotePrefix="1" applyFont="1" applyBorder="1" applyAlignment="1">
      <alignment horizontal="center" vertical="center"/>
    </xf>
    <xf numFmtId="0" fontId="9" fillId="24" borderId="48" xfId="0" applyFont="1" applyFill="1" applyBorder="1" applyAlignment="1">
      <alignment horizontal="center" vertical="center"/>
    </xf>
    <xf numFmtId="0" fontId="9" fillId="24" borderId="55" xfId="0" applyFont="1" applyFill="1" applyBorder="1" applyAlignment="1">
      <alignment horizontal="center" vertical="center"/>
    </xf>
    <xf numFmtId="0" fontId="9" fillId="24" borderId="54" xfId="0" applyFont="1" applyFill="1" applyBorder="1" applyAlignment="1">
      <alignment horizontal="center" vertical="center"/>
    </xf>
    <xf numFmtId="0" fontId="92" fillId="0" borderId="39" xfId="0" applyFont="1" applyBorder="1" applyAlignment="1">
      <alignment horizontal="left" vertical="center" wrapText="1"/>
    </xf>
    <xf numFmtId="0" fontId="92" fillId="0" borderId="27" xfId="0" applyFont="1" applyBorder="1" applyAlignment="1">
      <alignment horizontal="left" vertical="center" wrapText="1"/>
    </xf>
    <xf numFmtId="0" fontId="92" fillId="0" borderId="39" xfId="0" quotePrefix="1" applyFont="1" applyBorder="1" applyAlignment="1">
      <alignment horizontal="left" vertical="center" wrapText="1"/>
    </xf>
    <xf numFmtId="49" fontId="92" fillId="0" borderId="27" xfId="0" applyNumberFormat="1" applyFont="1" applyBorder="1" applyAlignment="1">
      <alignment horizontal="left" vertical="center" wrapText="1"/>
    </xf>
    <xf numFmtId="0" fontId="92" fillId="0" borderId="19" xfId="0" applyFont="1" applyBorder="1" applyAlignment="1">
      <alignment horizontal="left" vertical="center" wrapText="1"/>
    </xf>
    <xf numFmtId="0" fontId="92" fillId="0" borderId="38" xfId="0" applyFont="1" applyBorder="1" applyAlignment="1">
      <alignment horizontal="left" vertical="center" wrapText="1"/>
    </xf>
    <xf numFmtId="0" fontId="92" fillId="0" borderId="25" xfId="0" applyFont="1" applyBorder="1" applyAlignment="1">
      <alignment vertical="center" wrapText="1"/>
    </xf>
    <xf numFmtId="0" fontId="5" fillId="61" borderId="0" xfId="89" applyFill="1" applyAlignment="1">
      <alignment horizontal="center"/>
    </xf>
    <xf numFmtId="0" fontId="5" fillId="61" borderId="0" xfId="89" applyFill="1"/>
    <xf numFmtId="0" fontId="5" fillId="61" borderId="0" xfId="89" applyFill="1" applyAlignment="1">
      <alignment horizontal="left" vertical="center" indent="1"/>
    </xf>
    <xf numFmtId="0" fontId="130" fillId="61" borderId="124" xfId="89" applyFont="1" applyFill="1" applyBorder="1" applyAlignment="1">
      <alignment horizontal="left" vertical="center" indent="1"/>
    </xf>
    <xf numFmtId="0" fontId="130" fillId="61" borderId="125" xfId="89" applyFont="1" applyFill="1" applyBorder="1" applyAlignment="1">
      <alignment horizontal="left" vertical="center" indent="1"/>
    </xf>
    <xf numFmtId="0" fontId="130" fillId="61" borderId="126" xfId="89" applyFont="1" applyFill="1" applyBorder="1" applyAlignment="1">
      <alignment horizontal="left" vertical="center" indent="1"/>
    </xf>
    <xf numFmtId="0" fontId="130" fillId="61" borderId="127" xfId="89" applyFont="1" applyFill="1" applyBorder="1" applyAlignment="1">
      <alignment horizontal="left" vertical="center" indent="1"/>
    </xf>
    <xf numFmtId="0" fontId="130" fillId="61" borderId="130" xfId="89" applyFont="1" applyFill="1" applyBorder="1" applyAlignment="1">
      <alignment horizontal="left" vertical="center" indent="1"/>
    </xf>
    <xf numFmtId="0" fontId="130" fillId="61" borderId="133" xfId="89" applyFont="1" applyFill="1" applyBorder="1" applyAlignment="1">
      <alignment horizontal="left" vertical="center" indent="1"/>
    </xf>
    <xf numFmtId="0" fontId="5" fillId="61" borderId="0" xfId="89" applyFill="1" applyAlignment="1">
      <alignment horizontal="left" vertical="center"/>
    </xf>
    <xf numFmtId="0" fontId="5" fillId="0" borderId="139" xfId="89" applyBorder="1"/>
    <xf numFmtId="0" fontId="5" fillId="0" borderId="140" xfId="89" applyBorder="1"/>
    <xf numFmtId="0" fontId="5" fillId="0" borderId="141" xfId="89" applyBorder="1"/>
    <xf numFmtId="0" fontId="5" fillId="0" borderId="11" xfId="89" applyBorder="1"/>
    <xf numFmtId="0" fontId="5" fillId="0" borderId="142" xfId="97" applyBorder="1"/>
    <xf numFmtId="0" fontId="5" fillId="0" borderId="143" xfId="97" applyBorder="1"/>
    <xf numFmtId="0" fontId="5" fillId="0" borderId="139" xfId="97" applyBorder="1"/>
    <xf numFmtId="0" fontId="5" fillId="0" borderId="0" xfId="97"/>
    <xf numFmtId="0" fontId="5" fillId="0" borderId="144" xfId="89" applyBorder="1"/>
    <xf numFmtId="0" fontId="5" fillId="0" borderId="143" xfId="89" applyBorder="1"/>
    <xf numFmtId="0" fontId="5" fillId="0" borderId="0" xfId="89"/>
    <xf numFmtId="0" fontId="5" fillId="0" borderId="144" xfId="89" applyBorder="1" applyAlignment="1">
      <alignment vertical="center"/>
    </xf>
    <xf numFmtId="0" fontId="5" fillId="0" borderId="143" xfId="89" applyBorder="1" applyAlignment="1">
      <alignment vertical="center"/>
    </xf>
    <xf numFmtId="0" fontId="5" fillId="0" borderId="139" xfId="89" applyBorder="1" applyAlignment="1">
      <alignment vertical="center"/>
    </xf>
    <xf numFmtId="0" fontId="5" fillId="0" borderId="0" xfId="89" applyAlignment="1">
      <alignment vertical="center"/>
    </xf>
    <xf numFmtId="0" fontId="5" fillId="0" borderId="144" xfId="89" applyBorder="1" applyAlignment="1">
      <alignment horizontal="left" vertical="center"/>
    </xf>
    <xf numFmtId="0" fontId="5" fillId="0" borderId="143" xfId="89" applyBorder="1" applyAlignment="1">
      <alignment horizontal="left" vertical="center"/>
    </xf>
    <xf numFmtId="0" fontId="5" fillId="0" borderId="139" xfId="89" applyBorder="1" applyAlignment="1">
      <alignment horizontal="left" vertical="center"/>
    </xf>
    <xf numFmtId="0" fontId="5" fillId="0" borderId="0" xfId="89" applyAlignment="1">
      <alignment horizontal="left" vertical="center"/>
    </xf>
    <xf numFmtId="0" fontId="134" fillId="0" borderId="25" xfId="89" applyFont="1" applyBorder="1" applyAlignment="1">
      <alignment horizontal="left" vertical="center" wrapText="1" indent="2"/>
    </xf>
    <xf numFmtId="0" fontId="5" fillId="0" borderId="145" xfId="89" applyBorder="1"/>
    <xf numFmtId="0" fontId="134" fillId="0" borderId="22" xfId="89" applyFont="1" applyBorder="1" applyAlignment="1">
      <alignment horizontal="left" vertical="center" wrapText="1" indent="2"/>
    </xf>
    <xf numFmtId="0" fontId="5" fillId="0" borderId="146" xfId="89" applyBorder="1"/>
    <xf numFmtId="0" fontId="5" fillId="0" borderId="147" xfId="89" applyBorder="1"/>
    <xf numFmtId="0" fontId="141" fillId="0" borderId="154" xfId="89" applyFont="1" applyBorder="1"/>
    <xf numFmtId="0" fontId="5" fillId="0" borderId="155" xfId="89" applyBorder="1"/>
    <xf numFmtId="0" fontId="5" fillId="0" borderId="159" xfId="89" applyBorder="1"/>
    <xf numFmtId="0" fontId="8" fillId="0" borderId="25" xfId="0" applyFont="1" applyBorder="1" applyAlignment="1" applyProtection="1">
      <alignment horizontal="center" vertical="center"/>
      <protection locked="0"/>
    </xf>
    <xf numFmtId="0" fontId="1" fillId="0" borderId="0" xfId="99"/>
    <xf numFmtId="0" fontId="86" fillId="0" borderId="0" xfId="99" applyFont="1"/>
    <xf numFmtId="0" fontId="145" fillId="66" borderId="161" xfId="99" applyFont="1" applyFill="1" applyBorder="1" applyAlignment="1">
      <alignment horizontal="right" vertical="center"/>
    </xf>
    <xf numFmtId="0" fontId="145" fillId="66" borderId="162" xfId="99" applyFont="1" applyFill="1" applyBorder="1" applyAlignment="1">
      <alignment horizontal="left" vertical="center"/>
    </xf>
    <xf numFmtId="0" fontId="145" fillId="66" borderId="162" xfId="99" applyFont="1" applyFill="1" applyBorder="1" applyAlignment="1">
      <alignment horizontal="right" vertical="center"/>
    </xf>
    <xf numFmtId="0" fontId="86" fillId="66" borderId="163" xfId="99" applyFont="1" applyFill="1" applyBorder="1"/>
    <xf numFmtId="0" fontId="147" fillId="0" borderId="0" xfId="99" applyFont="1"/>
    <xf numFmtId="0" fontId="148" fillId="66" borderId="160" xfId="99" applyFont="1" applyFill="1" applyBorder="1" applyAlignment="1">
      <alignment horizontal="right" vertical="center"/>
      <extLst>
        <ext xmlns:xfpb="http://schemas.microsoft.com/office/spreadsheetml/2022/featurepropertybag" uri="{C7286773-470A-42A8-94C5-96B5CB345126}">
          <xfpb:xfComplement i="0"/>
        </ext>
      </extLst>
    </xf>
    <xf numFmtId="0" fontId="148" fillId="66" borderId="0" xfId="99" applyFont="1" applyFill="1" applyAlignment="1">
      <alignment horizontal="left" vertical="center"/>
    </xf>
    <xf numFmtId="0" fontId="148" fillId="66" borderId="0" xfId="99" applyFont="1" applyFill="1" applyAlignment="1">
      <alignment horizontal="right" vertical="center"/>
      <extLst>
        <ext xmlns:xfpb="http://schemas.microsoft.com/office/spreadsheetml/2022/featurepropertybag" uri="{C7286773-470A-42A8-94C5-96B5CB345126}">
          <xfpb:xfComplement i="0"/>
        </ext>
      </extLst>
    </xf>
    <xf numFmtId="0" fontId="148" fillId="66" borderId="0" xfId="99" applyFont="1" applyFill="1" applyAlignment="1">
      <alignment vertical="center"/>
    </xf>
    <xf numFmtId="0" fontId="148" fillId="66" borderId="0" xfId="99" applyFont="1" applyFill="1" applyAlignment="1">
      <alignment vertical="center"/>
      <extLst>
        <ext xmlns:xfpb="http://schemas.microsoft.com/office/spreadsheetml/2022/featurepropertybag" uri="{C7286773-470A-42A8-94C5-96B5CB345126}">
          <xfpb:xfComplement i="0"/>
        </ext>
      </extLst>
    </xf>
    <xf numFmtId="0" fontId="148" fillId="66" borderId="164" xfId="99" applyFont="1" applyFill="1" applyBorder="1" applyAlignment="1">
      <alignment vertical="center"/>
    </xf>
    <xf numFmtId="0" fontId="148" fillId="0" borderId="0" xfId="99" applyFont="1" applyAlignment="1">
      <alignment vertical="center"/>
    </xf>
    <xf numFmtId="0" fontId="149" fillId="66" borderId="165" xfId="99" applyFont="1" applyFill="1" applyBorder="1" applyAlignment="1">
      <alignment vertical="center"/>
    </xf>
    <xf numFmtId="0" fontId="149" fillId="0" borderId="0" xfId="99" applyFont="1"/>
    <xf numFmtId="0" fontId="148" fillId="66" borderId="0" xfId="99" applyFont="1" applyFill="1" applyAlignment="1">
      <alignment vertical="center" wrapText="1"/>
    </xf>
    <xf numFmtId="0" fontId="148" fillId="66" borderId="166" xfId="99" applyFont="1" applyFill="1" applyBorder="1" applyAlignment="1">
      <alignment vertical="center"/>
    </xf>
    <xf numFmtId="0" fontId="148" fillId="66" borderId="0" xfId="99" applyFont="1" applyFill="1" applyAlignment="1">
      <alignment horizontal="left" vertical="center" wrapText="1"/>
    </xf>
    <xf numFmtId="0" fontId="148" fillId="0" borderId="0" xfId="99" applyFont="1"/>
    <xf numFmtId="0" fontId="150" fillId="0" borderId="0" xfId="99" applyFont="1"/>
    <xf numFmtId="0" fontId="148" fillId="66" borderId="0" xfId="99" applyFont="1" applyFill="1"/>
    <xf numFmtId="0" fontId="148" fillId="66" borderId="164" xfId="99" applyFont="1" applyFill="1" applyBorder="1"/>
    <xf numFmtId="0" fontId="147" fillId="66" borderId="165" xfId="99" applyFont="1" applyFill="1" applyBorder="1" applyAlignment="1">
      <alignment vertical="center"/>
    </xf>
    <xf numFmtId="0" fontId="147" fillId="0" borderId="160" xfId="99" applyFont="1" applyBorder="1"/>
    <xf numFmtId="0" fontId="1" fillId="0" borderId="0" xfId="99" applyAlignment="1">
      <alignment horizontal="right"/>
    </xf>
    <xf numFmtId="0" fontId="1" fillId="0" borderId="0" xfId="99" applyAlignment="1">
      <alignment horizontal="left"/>
    </xf>
    <xf numFmtId="49" fontId="125" fillId="67" borderId="161" xfId="95" applyNumberFormat="1" applyFont="1" applyFill="1" applyBorder="1" applyAlignment="1">
      <alignment horizontal="right" vertical="center" wrapText="1"/>
    </xf>
    <xf numFmtId="49" fontId="125" fillId="67" borderId="162" xfId="95" applyNumberFormat="1" applyFont="1" applyFill="1" applyBorder="1" applyAlignment="1">
      <alignment horizontal="left" vertical="center" wrapText="1"/>
    </xf>
    <xf numFmtId="49" fontId="125" fillId="67" borderId="163" xfId="95" applyNumberFormat="1" applyFont="1" applyFill="1" applyBorder="1" applyAlignment="1">
      <alignment horizontal="left" vertical="center" wrapText="1"/>
    </xf>
    <xf numFmtId="0" fontId="148" fillId="67" borderId="160" xfId="99" applyFont="1" applyFill="1" applyBorder="1" applyAlignment="1">
      <alignment horizontal="right" vertical="center"/>
      <extLst>
        <ext xmlns:xfpb="http://schemas.microsoft.com/office/spreadsheetml/2022/featurepropertybag" uri="{C7286773-470A-42A8-94C5-96B5CB345126}">
          <xfpb:xfComplement i="0"/>
        </ext>
      </extLst>
    </xf>
    <xf numFmtId="0" fontId="148" fillId="67" borderId="0" xfId="99" applyFont="1" applyFill="1" applyAlignment="1">
      <alignment horizontal="left" vertical="center"/>
    </xf>
    <xf numFmtId="0" fontId="148" fillId="67" borderId="0" xfId="99" applyFont="1" applyFill="1" applyAlignment="1">
      <alignment horizontal="left" vertical="center"/>
      <extLst>
        <ext xmlns:xfpb="http://schemas.microsoft.com/office/spreadsheetml/2022/featurepropertybag" uri="{C7286773-470A-42A8-94C5-96B5CB345126}">
          <xfpb:xfComplement i="0"/>
        </ext>
      </extLst>
    </xf>
    <xf numFmtId="0" fontId="148" fillId="67" borderId="164" xfId="99" applyFont="1" applyFill="1" applyBorder="1" applyAlignment="1">
      <alignment horizontal="left" vertical="center"/>
    </xf>
    <xf numFmtId="0" fontId="146" fillId="0" borderId="0" xfId="99" applyFont="1" applyAlignment="1">
      <alignment vertical="center"/>
    </xf>
    <xf numFmtId="0" fontId="1" fillId="0" borderId="160" xfId="99" applyBorder="1"/>
    <xf numFmtId="0" fontId="148" fillId="67" borderId="0" xfId="99" applyFont="1" applyFill="1" applyAlignment="1">
      <alignment horizontal="left" vertical="center" wrapText="1"/>
    </xf>
    <xf numFmtId="0" fontId="146" fillId="0" borderId="0" xfId="99" applyFont="1"/>
    <xf numFmtId="0" fontId="86" fillId="0" borderId="0" xfId="99" applyFont="1" applyAlignment="1">
      <alignment horizontal="left" vertical="center"/>
    </xf>
    <xf numFmtId="0" fontId="146" fillId="0" borderId="0" xfId="99" applyFont="1" applyAlignment="1">
      <alignment horizontal="left" vertical="center"/>
    </xf>
    <xf numFmtId="0" fontId="1" fillId="0" borderId="0" xfId="99" applyAlignment="1">
      <alignment horizontal="left" vertical="center"/>
    </xf>
    <xf numFmtId="49" fontId="148" fillId="67" borderId="160" xfId="99" applyNumberFormat="1" applyFont="1" applyFill="1" applyBorder="1" applyAlignment="1">
      <alignment horizontal="right" vertical="center"/>
      <extLst>
        <ext xmlns:xfpb="http://schemas.microsoft.com/office/spreadsheetml/2022/featurepropertybag" uri="{C7286773-470A-42A8-94C5-96B5CB345126}">
          <xfpb:xfComplement i="0"/>
        </ext>
      </extLst>
    </xf>
    <xf numFmtId="49" fontId="148" fillId="67" borderId="0" xfId="99" applyNumberFormat="1" applyFont="1" applyFill="1" applyAlignment="1">
      <alignment horizontal="left" vertical="center"/>
    </xf>
    <xf numFmtId="49" fontId="148" fillId="67" borderId="0" xfId="99" applyNumberFormat="1" applyFont="1" applyFill="1" applyAlignment="1">
      <alignment horizontal="left" vertical="center"/>
      <extLst>
        <ext xmlns:xfpb="http://schemas.microsoft.com/office/spreadsheetml/2022/featurepropertybag" uri="{C7286773-470A-42A8-94C5-96B5CB345126}">
          <xfpb:xfComplement i="0"/>
        </ext>
      </extLst>
    </xf>
    <xf numFmtId="49" fontId="148" fillId="67" borderId="164" xfId="99" applyNumberFormat="1" applyFont="1" applyFill="1" applyBorder="1" applyAlignment="1">
      <alignment horizontal="left" vertical="center"/>
    </xf>
    <xf numFmtId="49" fontId="146" fillId="0" borderId="0" xfId="99" applyNumberFormat="1" applyFont="1" applyAlignment="1">
      <alignment horizontal="left" vertical="center"/>
    </xf>
    <xf numFmtId="49" fontId="146" fillId="0" borderId="0" xfId="99" applyNumberFormat="1" applyFont="1" applyAlignment="1">
      <alignment horizontal="left"/>
    </xf>
    <xf numFmtId="0" fontId="152" fillId="0" borderId="0" xfId="99" applyFont="1" applyAlignment="1">
      <alignment horizontal="left" vertical="center"/>
    </xf>
    <xf numFmtId="0" fontId="152" fillId="0" borderId="0" xfId="99" applyFont="1" applyAlignment="1">
      <alignment vertical="center"/>
    </xf>
    <xf numFmtId="0" fontId="86" fillId="0" borderId="14" xfId="99" applyFont="1" applyBorder="1" applyAlignment="1">
      <alignment horizontal="left" vertical="center"/>
    </xf>
    <xf numFmtId="0" fontId="1" fillId="0" borderId="14" xfId="99" applyBorder="1"/>
    <xf numFmtId="0" fontId="131" fillId="61" borderId="131" xfId="89" applyFont="1" applyFill="1" applyBorder="1" applyAlignment="1" applyProtection="1">
      <alignment horizontal="center" vertical="center"/>
      <protection locked="0"/>
    </xf>
    <xf numFmtId="0" fontId="131" fillId="61" borderId="132" xfId="89" applyFont="1" applyFill="1" applyBorder="1" applyAlignment="1" applyProtection="1">
      <alignment horizontal="center" vertical="center"/>
      <protection locked="0"/>
    </xf>
    <xf numFmtId="0" fontId="131" fillId="61" borderId="134" xfId="89" applyFont="1" applyFill="1" applyBorder="1" applyAlignment="1" applyProtection="1">
      <alignment horizontal="center" vertical="center"/>
      <protection locked="0"/>
    </xf>
    <xf numFmtId="0" fontId="131" fillId="61" borderId="135" xfId="89" applyFont="1" applyFill="1" applyBorder="1" applyAlignment="1" applyProtection="1">
      <alignment horizontal="center" vertical="center"/>
      <protection locked="0"/>
    </xf>
    <xf numFmtId="0" fontId="132" fillId="61" borderId="113" xfId="89" applyFont="1" applyFill="1" applyBorder="1" applyAlignment="1">
      <alignment horizontal="center" vertical="center" wrapText="1"/>
    </xf>
    <xf numFmtId="0" fontId="132" fillId="61" borderId="41" xfId="89" applyFont="1" applyFill="1" applyBorder="1" applyAlignment="1">
      <alignment horizontal="center" vertical="center" wrapText="1"/>
    </xf>
    <xf numFmtId="0" fontId="132" fillId="61" borderId="40" xfId="89" applyFont="1" applyFill="1" applyBorder="1" applyAlignment="1">
      <alignment horizontal="center" vertical="center" wrapText="1"/>
    </xf>
    <xf numFmtId="0" fontId="133" fillId="61" borderId="136" xfId="89" applyFont="1" applyFill="1" applyBorder="1" applyAlignment="1">
      <alignment horizontal="center" vertical="center" wrapText="1"/>
    </xf>
    <xf numFmtId="0" fontId="133" fillId="61" borderId="137" xfId="89" applyFont="1" applyFill="1" applyBorder="1" applyAlignment="1">
      <alignment horizontal="center" vertical="center" wrapText="1"/>
    </xf>
    <xf numFmtId="0" fontId="133" fillId="61" borderId="138" xfId="89" applyFont="1" applyFill="1" applyBorder="1" applyAlignment="1">
      <alignment horizontal="center" vertical="center" wrapText="1"/>
    </xf>
    <xf numFmtId="0" fontId="5" fillId="61" borderId="0" xfId="89" applyFill="1" applyAlignment="1">
      <alignment horizontal="center"/>
    </xf>
    <xf numFmtId="0" fontId="127" fillId="61" borderId="123" xfId="89" applyFont="1" applyFill="1" applyBorder="1" applyAlignment="1">
      <alignment horizontal="center"/>
    </xf>
    <xf numFmtId="0" fontId="127" fillId="61" borderId="120" xfId="89" applyFont="1" applyFill="1" applyBorder="1" applyAlignment="1">
      <alignment horizontal="center"/>
    </xf>
    <xf numFmtId="0" fontId="127" fillId="61" borderId="122" xfId="89" applyFont="1" applyFill="1" applyBorder="1" applyAlignment="1">
      <alignment horizontal="center"/>
    </xf>
    <xf numFmtId="0" fontId="128" fillId="64" borderId="113" xfId="96" applyFont="1" applyFill="1" applyBorder="1" applyAlignment="1">
      <alignment horizontal="center" vertical="center" wrapText="1"/>
    </xf>
    <xf numFmtId="0" fontId="128" fillId="64" borderId="41" xfId="96" applyFont="1" applyFill="1" applyBorder="1" applyAlignment="1">
      <alignment horizontal="center" vertical="center"/>
    </xf>
    <xf numFmtId="0" fontId="128" fillId="64" borderId="40" xfId="96" applyFont="1" applyFill="1" applyBorder="1" applyAlignment="1">
      <alignment horizontal="center" vertical="center"/>
    </xf>
    <xf numFmtId="0" fontId="129" fillId="61" borderId="113" xfId="89" applyFont="1" applyFill="1" applyBorder="1" applyAlignment="1">
      <alignment horizontal="left" vertical="center" wrapText="1" indent="1"/>
    </xf>
    <xf numFmtId="0" fontId="129" fillId="61" borderId="41" xfId="89" applyFont="1" applyFill="1" applyBorder="1" applyAlignment="1">
      <alignment horizontal="left" vertical="center" wrapText="1" indent="1"/>
    </xf>
    <xf numFmtId="0" fontId="129" fillId="61" borderId="40" xfId="89" applyFont="1" applyFill="1" applyBorder="1" applyAlignment="1">
      <alignment horizontal="left" vertical="center" wrapText="1" indent="1"/>
    </xf>
    <xf numFmtId="0" fontId="130" fillId="61" borderId="113" xfId="89" quotePrefix="1" applyFont="1" applyFill="1" applyBorder="1" applyAlignment="1">
      <alignment horizontal="center" vertical="center"/>
    </xf>
    <xf numFmtId="0" fontId="130" fillId="61" borderId="41" xfId="89" quotePrefix="1" applyFont="1" applyFill="1" applyBorder="1" applyAlignment="1">
      <alignment horizontal="center" vertical="center"/>
    </xf>
    <xf numFmtId="0" fontId="130" fillId="61" borderId="40" xfId="89" quotePrefix="1" applyFont="1" applyFill="1" applyBorder="1" applyAlignment="1">
      <alignment horizontal="center" vertical="center"/>
    </xf>
    <xf numFmtId="0" fontId="131" fillId="61" borderId="128" xfId="89" applyFont="1" applyFill="1" applyBorder="1" applyAlignment="1" applyProtection="1">
      <alignment horizontal="center" vertical="center"/>
      <protection locked="0"/>
    </xf>
    <xf numFmtId="0" fontId="131" fillId="61" borderId="129" xfId="89" applyFont="1" applyFill="1" applyBorder="1" applyAlignment="1" applyProtection="1">
      <alignment horizontal="center" vertical="center"/>
      <protection locked="0"/>
    </xf>
    <xf numFmtId="0" fontId="129" fillId="61" borderId="14" xfId="89" applyFont="1" applyFill="1" applyBorder="1" applyAlignment="1">
      <alignment horizontal="left" vertical="center" wrapText="1" indent="1"/>
    </xf>
    <xf numFmtId="0" fontId="129" fillId="61" borderId="0" xfId="89" applyFont="1" applyFill="1" applyAlignment="1">
      <alignment horizontal="left" vertical="center" wrapText="1" indent="1"/>
    </xf>
    <xf numFmtId="0" fontId="129" fillId="61" borderId="44" xfId="89" applyFont="1" applyFill="1" applyBorder="1" applyAlignment="1">
      <alignment horizontal="left" vertical="center" wrapText="1" indent="1"/>
    </xf>
    <xf numFmtId="0" fontId="133" fillId="0" borderId="39" xfId="89" quotePrefix="1" applyFont="1" applyBorder="1" applyAlignment="1">
      <alignment horizontal="left" vertical="center" wrapText="1"/>
    </xf>
    <xf numFmtId="0" fontId="133" fillId="0" borderId="42" xfId="89" quotePrefix="1" applyFont="1" applyBorder="1" applyAlignment="1">
      <alignment horizontal="left" vertical="center" wrapText="1"/>
    </xf>
    <xf numFmtId="0" fontId="129" fillId="0" borderId="19" xfId="98" applyFont="1" applyBorder="1" applyAlignment="1">
      <alignment horizontal="left" vertical="center" wrapText="1"/>
    </xf>
    <xf numFmtId="0" fontId="129" fillId="0" borderId="24" xfId="98" applyFont="1" applyBorder="1" applyAlignment="1">
      <alignment horizontal="left" vertical="center" wrapText="1"/>
    </xf>
    <xf numFmtId="0" fontId="129" fillId="0" borderId="19" xfId="98" quotePrefix="1" applyFont="1" applyBorder="1" applyAlignment="1">
      <alignment horizontal="left" vertical="center" wrapText="1"/>
    </xf>
    <xf numFmtId="0" fontId="129" fillId="0" borderId="27" xfId="89" quotePrefix="1" applyFont="1" applyBorder="1" applyAlignment="1">
      <alignment horizontal="left" vertical="center" wrapText="1"/>
    </xf>
    <xf numFmtId="0" fontId="129" fillId="0" borderId="50" xfId="89" quotePrefix="1" applyFont="1" applyBorder="1" applyAlignment="1">
      <alignment horizontal="left" vertical="center" wrapText="1"/>
    </xf>
    <xf numFmtId="0" fontId="129" fillId="0" borderId="55" xfId="89" quotePrefix="1" applyFont="1" applyBorder="1" applyAlignment="1">
      <alignment horizontal="left" vertical="center" wrapText="1"/>
    </xf>
    <xf numFmtId="0" fontId="129" fillId="0" borderId="49" xfId="89" quotePrefix="1" applyFont="1" applyBorder="1" applyAlignment="1">
      <alignment horizontal="left" vertical="center" wrapText="1"/>
    </xf>
    <xf numFmtId="0" fontId="127" fillId="0" borderId="38" xfId="89" applyFont="1" applyBorder="1" applyAlignment="1">
      <alignment horizontal="center" vertical="center"/>
    </xf>
    <xf numFmtId="0" fontId="127" fillId="0" borderId="10" xfId="89" applyFont="1" applyBorder="1" applyAlignment="1">
      <alignment horizontal="center" vertical="center"/>
    </xf>
    <xf numFmtId="0" fontId="127" fillId="0" borderId="20" xfId="89" applyFont="1" applyBorder="1" applyAlignment="1">
      <alignment horizontal="center" vertical="center"/>
    </xf>
    <xf numFmtId="0" fontId="128" fillId="64" borderId="39" xfId="96" applyFont="1" applyFill="1" applyBorder="1" applyAlignment="1">
      <alignment horizontal="center" vertical="center" wrapText="1"/>
    </xf>
    <xf numFmtId="0" fontId="128" fillId="64" borderId="42" xfId="96" applyFont="1" applyFill="1" applyBorder="1" applyAlignment="1">
      <alignment horizontal="center" vertical="center"/>
    </xf>
    <xf numFmtId="0" fontId="130" fillId="0" borderId="22" xfId="89" applyFont="1" applyBorder="1" applyAlignment="1">
      <alignment horizontal="left" vertical="center" wrapText="1" indent="1"/>
    </xf>
    <xf numFmtId="0" fontId="130" fillId="0" borderId="11" xfId="89" applyFont="1" applyBorder="1" applyAlignment="1">
      <alignment horizontal="left" vertical="center" wrapText="1" indent="1"/>
    </xf>
    <xf numFmtId="0" fontId="130" fillId="0" borderId="17" xfId="89" applyFont="1" applyBorder="1" applyAlignment="1">
      <alignment horizontal="left" vertical="center" wrapText="1" indent="1"/>
    </xf>
    <xf numFmtId="0" fontId="129" fillId="0" borderId="38" xfId="89" quotePrefix="1" applyFont="1" applyBorder="1" applyAlignment="1">
      <alignment horizontal="left" vertical="center" wrapText="1"/>
    </xf>
    <xf numFmtId="0" fontId="129" fillId="0" borderId="20" xfId="89" quotePrefix="1" applyFont="1" applyBorder="1" applyAlignment="1">
      <alignment horizontal="left" vertical="center" wrapText="1"/>
    </xf>
    <xf numFmtId="0" fontId="129" fillId="0" borderId="19" xfId="89" quotePrefix="1" applyFont="1" applyBorder="1" applyAlignment="1">
      <alignment horizontal="left" vertical="center" wrapText="1"/>
    </xf>
    <xf numFmtId="0" fontId="129" fillId="0" borderId="24" xfId="89" quotePrefix="1" applyFont="1" applyBorder="1" applyAlignment="1">
      <alignment horizontal="left" vertical="center" wrapText="1"/>
    </xf>
    <xf numFmtId="0" fontId="134" fillId="0" borderId="19" xfId="89" quotePrefix="1" applyFont="1" applyBorder="1" applyAlignment="1">
      <alignment horizontal="left" vertical="center" wrapText="1"/>
    </xf>
    <xf numFmtId="0" fontId="134" fillId="0" borderId="24" xfId="89" quotePrefix="1" applyFont="1" applyBorder="1" applyAlignment="1">
      <alignment horizontal="left" vertical="center" wrapText="1"/>
    </xf>
    <xf numFmtId="0" fontId="139" fillId="0" borderId="151" xfId="89" applyFont="1" applyBorder="1" applyAlignment="1">
      <alignment horizontal="left"/>
    </xf>
    <xf numFmtId="0" fontId="129" fillId="0" borderId="152" xfId="89" applyFont="1" applyBorder="1" applyAlignment="1">
      <alignment horizontal="left"/>
    </xf>
    <xf numFmtId="0" fontId="129" fillId="0" borderId="153" xfId="89" applyFont="1" applyBorder="1" applyAlignment="1">
      <alignment horizontal="left"/>
    </xf>
    <xf numFmtId="0" fontId="142" fillId="0" borderId="156" xfId="92" applyFont="1" applyBorder="1" applyAlignment="1">
      <alignment horizontal="center"/>
    </xf>
    <xf numFmtId="0" fontId="143" fillId="0" borderId="157" xfId="89" applyFont="1" applyBorder="1" applyAlignment="1">
      <alignment horizontal="center"/>
    </xf>
    <xf numFmtId="0" fontId="143" fillId="0" borderId="158" xfId="89" applyFont="1" applyBorder="1" applyAlignment="1">
      <alignment horizontal="center"/>
    </xf>
    <xf numFmtId="0" fontId="130" fillId="0" borderId="148" xfId="89" applyFont="1" applyBorder="1" applyAlignment="1">
      <alignment horizontal="left" wrapText="1"/>
    </xf>
    <xf numFmtId="0" fontId="130" fillId="0" borderId="149" xfId="89" applyFont="1" applyBorder="1" applyAlignment="1">
      <alignment horizontal="left" wrapText="1"/>
    </xf>
    <xf numFmtId="0" fontId="130" fillId="0" borderId="150" xfId="89" applyFont="1" applyBorder="1" applyAlignment="1">
      <alignment horizontal="left" wrapText="1"/>
    </xf>
    <xf numFmtId="0" fontId="129" fillId="0" borderId="151" xfId="89" applyFont="1" applyBorder="1" applyAlignment="1">
      <alignment horizontal="left" wrapText="1"/>
    </xf>
    <xf numFmtId="0" fontId="129" fillId="0" borderId="152" xfId="89" applyFont="1" applyBorder="1" applyAlignment="1">
      <alignment horizontal="left" wrapText="1"/>
    </xf>
    <xf numFmtId="0" fontId="129" fillId="0" borderId="153" xfId="89" applyFont="1" applyBorder="1" applyAlignment="1">
      <alignment horizontal="left" wrapText="1"/>
    </xf>
    <xf numFmtId="0" fontId="99" fillId="0" borderId="39" xfId="0" applyFont="1" applyBorder="1" applyAlignment="1" applyProtection="1">
      <alignment horizontal="left" vertical="center"/>
      <protection locked="0"/>
    </xf>
    <xf numFmtId="0" fontId="100" fillId="0" borderId="41" xfId="0" applyFont="1" applyBorder="1" applyAlignment="1" applyProtection="1">
      <alignment vertical="center"/>
      <protection locked="0"/>
    </xf>
    <xf numFmtId="0" fontId="8" fillId="25" borderId="39" xfId="0" applyFont="1" applyFill="1" applyBorder="1" applyAlignment="1">
      <alignment horizontal="center" vertical="center"/>
    </xf>
    <xf numFmtId="0" fontId="8" fillId="25" borderId="41" xfId="0" applyFont="1" applyFill="1" applyBorder="1" applyAlignment="1">
      <alignment horizontal="center" vertical="center"/>
    </xf>
    <xf numFmtId="0" fontId="8" fillId="25" borderId="42" xfId="0" applyFont="1" applyFill="1" applyBorder="1" applyAlignment="1">
      <alignment horizontal="center" vertical="center"/>
    </xf>
    <xf numFmtId="0" fontId="8" fillId="0" borderId="22" xfId="0" applyFont="1" applyBorder="1" applyAlignment="1" applyProtection="1">
      <alignment horizontal="center" vertical="top" wrapText="1" shrinkToFit="1"/>
      <protection locked="0"/>
    </xf>
    <xf numFmtId="0" fontId="8" fillId="0" borderId="17" xfId="0" applyFont="1" applyBorder="1" applyAlignment="1" applyProtection="1">
      <alignment horizontal="center" vertical="top" wrapText="1" shrinkToFit="1"/>
      <protection locked="0"/>
    </xf>
    <xf numFmtId="0" fontId="27" fillId="0" borderId="14" xfId="0" applyFont="1" applyBorder="1" applyAlignment="1">
      <alignment horizontal="center"/>
    </xf>
    <xf numFmtId="0" fontId="18" fillId="0" borderId="24" xfId="0" applyFont="1" applyBorder="1" applyAlignment="1">
      <alignment horizontal="center"/>
    </xf>
    <xf numFmtId="0" fontId="18" fillId="0" borderId="14" xfId="0" applyFont="1" applyBorder="1" applyAlignment="1">
      <alignment horizontal="center"/>
    </xf>
    <xf numFmtId="0" fontId="26" fillId="0" borderId="14" xfId="0" applyFont="1" applyBorder="1" applyAlignment="1">
      <alignment horizontal="center" vertical="center"/>
    </xf>
    <xf numFmtId="0" fontId="26" fillId="0" borderId="24" xfId="0" applyFont="1" applyBorder="1" applyAlignment="1">
      <alignment horizontal="center" vertical="center"/>
    </xf>
    <xf numFmtId="0" fontId="100" fillId="0" borderId="42" xfId="0" applyFont="1" applyBorder="1" applyAlignment="1" applyProtection="1">
      <alignment vertical="center"/>
      <protection locked="0"/>
    </xf>
    <xf numFmtId="0" fontId="99" fillId="0" borderId="38" xfId="0" applyFont="1" applyBorder="1" applyAlignment="1" applyProtection="1">
      <alignment horizontal="left" vertical="center"/>
      <protection locked="0"/>
    </xf>
    <xf numFmtId="0" fontId="100" fillId="0" borderId="10" xfId="0" applyFont="1" applyBorder="1" applyAlignment="1" applyProtection="1">
      <alignment vertical="center"/>
      <protection locked="0"/>
    </xf>
    <xf numFmtId="0" fontId="100" fillId="0" borderId="20" xfId="0" applyFont="1" applyBorder="1" applyAlignment="1" applyProtection="1">
      <alignment vertical="center"/>
      <protection locked="0"/>
    </xf>
    <xf numFmtId="0" fontId="110" fillId="0" borderId="0" xfId="0" applyFont="1" applyAlignment="1">
      <alignment horizontal="center"/>
    </xf>
    <xf numFmtId="0" fontId="123" fillId="0" borderId="0" xfId="0" applyFont="1" applyAlignment="1">
      <alignment horizontal="center" wrapText="1"/>
    </xf>
    <xf numFmtId="0" fontId="8" fillId="0" borderId="0" xfId="0" applyFont="1" applyAlignment="1">
      <alignment horizontal="left" wrapText="1"/>
    </xf>
    <xf numFmtId="0" fontId="22" fillId="0" borderId="15" xfId="0" applyFont="1" applyBorder="1" applyAlignment="1">
      <alignment horizontal="center" vertical="center"/>
    </xf>
    <xf numFmtId="0" fontId="22" fillId="0" borderId="34" xfId="0" applyFont="1" applyBorder="1" applyAlignment="1">
      <alignment horizontal="center" vertical="center"/>
    </xf>
    <xf numFmtId="0" fontId="21" fillId="0" borderId="21" xfId="0" applyFont="1" applyBorder="1" applyAlignment="1">
      <alignment horizontal="center" vertical="center"/>
    </xf>
    <xf numFmtId="0" fontId="21" fillId="0" borderId="50" xfId="0" applyFont="1" applyBorder="1" applyAlignment="1">
      <alignment horizontal="center" vertical="center"/>
    </xf>
    <xf numFmtId="0" fontId="21" fillId="0" borderId="27" xfId="0" applyFont="1" applyBorder="1" applyAlignment="1">
      <alignment horizontal="center" vertical="center"/>
    </xf>
    <xf numFmtId="0" fontId="22" fillId="0" borderId="32" xfId="0" applyFont="1" applyBorder="1" applyAlignment="1">
      <alignment horizontal="center" vertical="center"/>
    </xf>
    <xf numFmtId="0" fontId="38" fillId="0" borderId="0" xfId="0" applyFont="1" applyAlignment="1">
      <alignment horizontal="left" wrapText="1"/>
    </xf>
    <xf numFmtId="0" fontId="40" fillId="0" borderId="0" xfId="0" applyFont="1" applyAlignment="1">
      <alignment horizontal="center" vertical="center"/>
    </xf>
    <xf numFmtId="0" fontId="99" fillId="0" borderId="10" xfId="0" applyFont="1" applyBorder="1" applyAlignment="1" applyProtection="1">
      <alignment horizontal="left" vertical="center"/>
      <protection locked="0"/>
    </xf>
    <xf numFmtId="0" fontId="99" fillId="0" borderId="41" xfId="0" applyFont="1" applyBorder="1" applyAlignment="1" applyProtection="1">
      <alignment horizontal="left" vertical="center"/>
      <protection locked="0"/>
    </xf>
    <xf numFmtId="0" fontId="99" fillId="0" borderId="40" xfId="0" applyFont="1" applyBorder="1" applyAlignment="1" applyProtection="1">
      <alignment horizontal="left" vertical="center"/>
      <protection locked="0"/>
    </xf>
    <xf numFmtId="0" fontId="22" fillId="0" borderId="19" xfId="0" applyFont="1" applyBorder="1" applyAlignment="1">
      <alignment horizontal="center" vertical="center"/>
    </xf>
    <xf numFmtId="0" fontId="22" fillId="0" borderId="10" xfId="0" applyFont="1" applyBorder="1" applyAlignment="1">
      <alignment horizontal="center" vertical="center"/>
    </xf>
    <xf numFmtId="0" fontId="22" fillId="0" borderId="0" xfId="0" applyFont="1" applyAlignment="1">
      <alignment horizontal="center" vertical="center"/>
    </xf>
    <xf numFmtId="0" fontId="22" fillId="0" borderId="24" xfId="0" applyFont="1" applyBorder="1" applyAlignment="1">
      <alignment horizontal="center" vertical="center"/>
    </xf>
    <xf numFmtId="0" fontId="22" fillId="0" borderId="38" xfId="0" applyFont="1" applyBorder="1" applyAlignment="1">
      <alignment horizontal="center" vertical="center"/>
    </xf>
    <xf numFmtId="0" fontId="22" fillId="0" borderId="112" xfId="0" applyFont="1" applyBorder="1" applyAlignment="1">
      <alignment horizontal="center" vertical="center"/>
    </xf>
    <xf numFmtId="0" fontId="12" fillId="0" borderId="41" xfId="0" applyFont="1" applyBorder="1" applyAlignment="1" applyProtection="1">
      <alignment horizontal="center"/>
      <protection locked="0"/>
    </xf>
    <xf numFmtId="0" fontId="12" fillId="0" borderId="42" xfId="0" applyFont="1" applyBorder="1" applyAlignment="1" applyProtection="1">
      <alignment horizontal="center"/>
      <protection locked="0"/>
    </xf>
    <xf numFmtId="0" fontId="99" fillId="0" borderId="120" xfId="0" applyFont="1" applyBorder="1" applyAlignment="1" applyProtection="1">
      <alignment horizontal="center" vertical="center"/>
      <protection locked="0"/>
    </xf>
    <xf numFmtId="0" fontId="99" fillId="0" borderId="121" xfId="0" applyFont="1" applyBorder="1" applyAlignment="1" applyProtection="1">
      <alignment horizontal="center" vertical="center"/>
      <protection locked="0"/>
    </xf>
    <xf numFmtId="0" fontId="41" fillId="0" borderId="15" xfId="0" applyFont="1" applyBorder="1" applyAlignment="1">
      <alignment horizontal="center" vertical="center"/>
    </xf>
    <xf numFmtId="0" fontId="41" fillId="0" borderId="33" xfId="0" applyFont="1" applyBorder="1" applyAlignment="1">
      <alignment horizontal="center" vertical="center"/>
    </xf>
    <xf numFmtId="0" fontId="41" fillId="0" borderId="0" xfId="0" applyFont="1" applyAlignment="1">
      <alignment horizontal="center" vertical="center"/>
    </xf>
    <xf numFmtId="0" fontId="41" fillId="0" borderId="24" xfId="0" applyFont="1" applyBorder="1" applyAlignment="1">
      <alignment horizontal="center" vertical="center"/>
    </xf>
    <xf numFmtId="0" fontId="11" fillId="0" borderId="0" xfId="0" applyFont="1" applyAlignment="1">
      <alignment horizontal="center" vertical="center"/>
    </xf>
    <xf numFmtId="0" fontId="11" fillId="0" borderId="24" xfId="0" applyFont="1" applyBorder="1" applyAlignment="1">
      <alignment horizontal="center" vertical="center"/>
    </xf>
    <xf numFmtId="0" fontId="26" fillId="0" borderId="0" xfId="0" quotePrefix="1" applyFont="1" applyAlignment="1">
      <alignment horizontal="center" vertical="center"/>
    </xf>
    <xf numFmtId="0" fontId="26" fillId="0" borderId="24" xfId="0" quotePrefix="1" applyFont="1" applyBorder="1" applyAlignment="1">
      <alignment horizontal="center" vertical="center"/>
    </xf>
    <xf numFmtId="0" fontId="43" fillId="0" borderId="21" xfId="0" applyFont="1" applyBorder="1" applyAlignment="1">
      <alignment horizontal="right" vertical="center"/>
    </xf>
    <xf numFmtId="0" fontId="9" fillId="0" borderId="0" xfId="0" applyFont="1" applyAlignment="1">
      <alignment horizontal="center"/>
    </xf>
    <xf numFmtId="0" fontId="26" fillId="0" borderId="41" xfId="0" applyFont="1" applyBorder="1" applyAlignment="1">
      <alignment horizontal="center"/>
    </xf>
    <xf numFmtId="0" fontId="26" fillId="0" borderId="42" xfId="0" applyFont="1" applyBorder="1" applyAlignment="1">
      <alignment horizontal="center"/>
    </xf>
    <xf numFmtId="0" fontId="21" fillId="0" borderId="60" xfId="0" applyFont="1" applyBorder="1" applyAlignment="1">
      <alignment horizontal="center" vertical="center"/>
    </xf>
    <xf numFmtId="0" fontId="113" fillId="0" borderId="0" xfId="0" applyFont="1" applyAlignment="1">
      <alignment horizontal="left" vertical="center" wrapText="1"/>
    </xf>
    <xf numFmtId="0" fontId="7" fillId="29" borderId="38" xfId="0" applyFont="1" applyFill="1" applyBorder="1" applyAlignment="1">
      <alignment horizontal="left" vertical="center"/>
    </xf>
    <xf numFmtId="0" fontId="7" fillId="29" borderId="10" xfId="0" applyFont="1" applyFill="1" applyBorder="1" applyAlignment="1">
      <alignment horizontal="left" vertical="center"/>
    </xf>
    <xf numFmtId="0" fontId="7" fillId="29" borderId="20" xfId="0" applyFont="1" applyFill="1" applyBorder="1" applyAlignment="1">
      <alignment horizontal="left" vertical="center"/>
    </xf>
    <xf numFmtId="0" fontId="99" fillId="0" borderId="42" xfId="0" applyFont="1" applyBorder="1" applyAlignment="1" applyProtection="1">
      <alignment horizontal="left" vertical="center"/>
      <protection locked="0"/>
    </xf>
    <xf numFmtId="0" fontId="27" fillId="0" borderId="0" xfId="0" applyFont="1" applyAlignment="1">
      <alignment horizontal="center" vertical="center"/>
    </xf>
    <xf numFmtId="0" fontId="18" fillId="0" borderId="24" xfId="0" applyFont="1" applyBorder="1" applyAlignment="1">
      <alignment horizontal="center" vertical="center"/>
    </xf>
    <xf numFmtId="0" fontId="18" fillId="0" borderId="0" xfId="0" applyFont="1" applyAlignment="1">
      <alignment horizontal="center" vertical="center"/>
    </xf>
    <xf numFmtId="0" fontId="26" fillId="0" borderId="0" xfId="0" quotePrefix="1" applyFont="1" applyAlignment="1">
      <alignment horizontal="center" vertical="center" wrapText="1"/>
    </xf>
    <xf numFmtId="0" fontId="26" fillId="0" borderId="24" xfId="0" quotePrefix="1" applyFont="1" applyBorder="1" applyAlignment="1">
      <alignment horizontal="center" vertical="center" wrapText="1"/>
    </xf>
    <xf numFmtId="0" fontId="26" fillId="0" borderId="0" xfId="0" applyFont="1" applyAlignment="1">
      <alignment horizontal="center" vertical="center"/>
    </xf>
    <xf numFmtId="0" fontId="28" fillId="0" borderId="38" xfId="0" applyFont="1" applyBorder="1" applyAlignment="1">
      <alignment horizontal="center" vertical="center"/>
    </xf>
    <xf numFmtId="0" fontId="28" fillId="0" borderId="20" xfId="0" applyFont="1" applyBorder="1" applyAlignment="1">
      <alignment horizontal="center" vertical="center"/>
    </xf>
    <xf numFmtId="0" fontId="17" fillId="0" borderId="0" xfId="0" applyFont="1" applyAlignment="1">
      <alignment horizontal="center"/>
    </xf>
    <xf numFmtId="0" fontId="28" fillId="0" borderId="24" xfId="0" applyFont="1" applyBorder="1" applyAlignment="1">
      <alignment horizontal="center" vertical="center"/>
    </xf>
    <xf numFmtId="0" fontId="29" fillId="0" borderId="0" xfId="0" applyFont="1" applyAlignment="1">
      <alignment horizontal="left" wrapText="1"/>
    </xf>
    <xf numFmtId="0" fontId="8" fillId="0" borderId="0" xfId="0" applyFont="1" applyAlignment="1">
      <alignment horizontal="left" vertical="top" wrapText="1"/>
    </xf>
    <xf numFmtId="0" fontId="1" fillId="66" borderId="167" xfId="99" applyFill="1" applyBorder="1" applyAlignment="1">
      <alignment vertical="center"/>
    </xf>
    <xf numFmtId="0" fontId="1" fillId="66" borderId="168" xfId="99" applyFill="1" applyBorder="1" applyAlignment="1">
      <alignment vertical="center"/>
    </xf>
    <xf numFmtId="0" fontId="149" fillId="66" borderId="160" xfId="99" applyFont="1" applyFill="1" applyBorder="1" applyAlignment="1">
      <alignment horizontal="left" vertical="center" indent="2"/>
    </xf>
    <xf numFmtId="0" fontId="149" fillId="66" borderId="0" xfId="99" applyFont="1" applyFill="1" applyAlignment="1">
      <alignment horizontal="left" vertical="center" indent="2"/>
    </xf>
    <xf numFmtId="0" fontId="149" fillId="66" borderId="165" xfId="99" applyFont="1" applyFill="1" applyBorder="1" applyAlignment="1">
      <alignment vertical="center"/>
    </xf>
    <xf numFmtId="0" fontId="149" fillId="66" borderId="166" xfId="99" applyFont="1" applyFill="1" applyBorder="1" applyAlignment="1">
      <alignment vertical="center"/>
    </xf>
    <xf numFmtId="0" fontId="147" fillId="66" borderId="160" xfId="99" applyFont="1" applyFill="1" applyBorder="1" applyAlignment="1">
      <alignment vertical="center"/>
    </xf>
    <xf numFmtId="0" fontId="147" fillId="66" borderId="0" xfId="99" applyFont="1" applyFill="1" applyAlignment="1">
      <alignment vertical="center"/>
    </xf>
    <xf numFmtId="0" fontId="147" fillId="66" borderId="164" xfId="99" applyFont="1" applyFill="1" applyBorder="1" applyAlignment="1">
      <alignment vertical="center"/>
    </xf>
    <xf numFmtId="0" fontId="149" fillId="66" borderId="0" xfId="99" applyFont="1" applyFill="1" applyAlignment="1">
      <alignment vertical="center"/>
    </xf>
    <xf numFmtId="0" fontId="149" fillId="66" borderId="164" xfId="99" applyFont="1" applyFill="1" applyBorder="1" applyAlignment="1">
      <alignment vertical="center"/>
    </xf>
    <xf numFmtId="0" fontId="147" fillId="66" borderId="0" xfId="99" applyFont="1" applyFill="1" applyAlignment="1">
      <alignment horizontal="center" vertical="center"/>
    </xf>
    <xf numFmtId="0" fontId="147" fillId="66" borderId="165" xfId="99" applyFont="1" applyFill="1" applyBorder="1" applyAlignment="1">
      <alignment horizontal="center" vertical="center"/>
    </xf>
    <xf numFmtId="0" fontId="147" fillId="66" borderId="166" xfId="99" applyFont="1" applyFill="1" applyBorder="1" applyAlignment="1">
      <alignment horizontal="center" vertical="center"/>
    </xf>
    <xf numFmtId="0" fontId="149" fillId="66" borderId="160" xfId="99" applyFont="1" applyFill="1" applyBorder="1" applyAlignment="1">
      <alignment horizontal="center" vertical="center"/>
    </xf>
    <xf numFmtId="0" fontId="149" fillId="66" borderId="0" xfId="99" applyFont="1" applyFill="1" applyAlignment="1">
      <alignment horizontal="center" vertical="center"/>
    </xf>
    <xf numFmtId="0" fontId="149" fillId="66" borderId="165" xfId="99" applyFont="1" applyFill="1" applyBorder="1" applyAlignment="1">
      <alignment horizontal="center" vertical="center"/>
    </xf>
    <xf numFmtId="0" fontId="149" fillId="66" borderId="166" xfId="99" applyFont="1" applyFill="1" applyBorder="1" applyAlignment="1">
      <alignment horizontal="center" vertical="center"/>
    </xf>
    <xf numFmtId="0" fontId="147" fillId="66" borderId="160" xfId="99" applyFont="1" applyFill="1" applyBorder="1" applyAlignment="1">
      <alignment horizontal="left" vertical="center" indent="2"/>
    </xf>
    <xf numFmtId="0" fontId="147" fillId="66" borderId="0" xfId="99" applyFont="1" applyFill="1" applyAlignment="1">
      <alignment horizontal="left" vertical="center" indent="2"/>
    </xf>
    <xf numFmtId="0" fontId="147" fillId="66" borderId="164" xfId="99" applyFont="1" applyFill="1" applyBorder="1" applyAlignment="1">
      <alignment horizontal="left" vertical="center" indent="2"/>
    </xf>
    <xf numFmtId="0" fontId="148" fillId="66" borderId="0" xfId="99" applyFont="1" applyFill="1" applyAlignment="1">
      <alignment vertical="center"/>
    </xf>
    <xf numFmtId="0" fontId="148" fillId="66" borderId="165" xfId="99" applyFont="1" applyFill="1" applyBorder="1"/>
    <xf numFmtId="0" fontId="148" fillId="66" borderId="166" xfId="99" applyFont="1" applyFill="1" applyBorder="1"/>
    <xf numFmtId="0" fontId="148" fillId="66" borderId="165" xfId="99" applyFont="1" applyFill="1" applyBorder="1" applyAlignment="1">
      <alignment vertical="center" wrapText="1"/>
    </xf>
    <xf numFmtId="0" fontId="148" fillId="66" borderId="166" xfId="99" applyFont="1" applyFill="1" applyBorder="1" applyAlignment="1">
      <alignment vertical="center" wrapText="1"/>
    </xf>
    <xf numFmtId="49" fontId="144" fillId="63" borderId="160" xfId="95" applyNumberFormat="1" applyFont="1" applyFill="1" applyBorder="1" applyAlignment="1">
      <alignment horizontal="center" wrapText="1"/>
    </xf>
    <xf numFmtId="49" fontId="144" fillId="63" borderId="0" xfId="95" applyNumberFormat="1" applyFont="1" applyFill="1" applyAlignment="1">
      <alignment horizontal="center" wrapText="1"/>
    </xf>
    <xf numFmtId="0" fontId="145" fillId="65" borderId="160" xfId="99" applyFont="1" applyFill="1" applyBorder="1" applyAlignment="1">
      <alignment horizontal="center" vertical="center"/>
    </xf>
    <xf numFmtId="0" fontId="145" fillId="65" borderId="0" xfId="99" applyFont="1" applyFill="1" applyAlignment="1">
      <alignment horizontal="center" vertical="center"/>
    </xf>
    <xf numFmtId="0" fontId="146" fillId="66" borderId="160" xfId="99" applyFont="1" applyFill="1" applyBorder="1" applyAlignment="1">
      <alignment horizontal="left" vertical="center"/>
    </xf>
    <xf numFmtId="0" fontId="145" fillId="66" borderId="0" xfId="99" applyFont="1" applyFill="1" applyAlignment="1">
      <alignment horizontal="left" vertical="center"/>
    </xf>
    <xf numFmtId="0" fontId="145" fillId="66" borderId="164" xfId="99" applyFont="1" applyFill="1" applyBorder="1" applyAlignment="1">
      <alignment horizontal="left" vertical="center"/>
    </xf>
    <xf numFmtId="0" fontId="1" fillId="67" borderId="51" xfId="99" applyFill="1" applyBorder="1" applyAlignment="1">
      <alignment horizontal="right"/>
    </xf>
    <xf numFmtId="0" fontId="1" fillId="67" borderId="178" xfId="99" applyFill="1" applyBorder="1" applyAlignment="1">
      <alignment horizontal="right"/>
    </xf>
    <xf numFmtId="0" fontId="149" fillId="67" borderId="160" xfId="99" applyFont="1" applyFill="1" applyBorder="1" applyAlignment="1">
      <alignment horizontal="center" vertical="center"/>
    </xf>
    <xf numFmtId="0" fontId="149" fillId="67" borderId="0" xfId="99" applyFont="1" applyFill="1" applyAlignment="1">
      <alignment horizontal="center" vertical="center"/>
    </xf>
    <xf numFmtId="0" fontId="149" fillId="67" borderId="165" xfId="99" applyFont="1" applyFill="1" applyBorder="1" applyAlignment="1">
      <alignment horizontal="center" vertical="center"/>
    </xf>
    <xf numFmtId="0" fontId="149" fillId="67" borderId="166" xfId="99" applyFont="1" applyFill="1" applyBorder="1" applyAlignment="1">
      <alignment horizontal="center" vertical="center"/>
    </xf>
    <xf numFmtId="0" fontId="147" fillId="67" borderId="160" xfId="99" applyFont="1" applyFill="1" applyBorder="1" applyAlignment="1">
      <alignment horizontal="left" vertical="center"/>
    </xf>
    <xf numFmtId="0" fontId="147" fillId="67" borderId="0" xfId="99" applyFont="1" applyFill="1" applyAlignment="1">
      <alignment horizontal="left" vertical="center"/>
    </xf>
    <xf numFmtId="0" fontId="147" fillId="67" borderId="164" xfId="99" applyFont="1" applyFill="1" applyBorder="1" applyAlignment="1">
      <alignment horizontal="left" vertical="center"/>
    </xf>
    <xf numFmtId="0" fontId="149" fillId="67" borderId="160" xfId="99" applyFont="1" applyFill="1" applyBorder="1" applyAlignment="1">
      <alignment horizontal="left" vertical="center" indent="2"/>
    </xf>
    <xf numFmtId="0" fontId="149" fillId="67" borderId="0" xfId="99" applyFont="1" applyFill="1" applyAlignment="1">
      <alignment horizontal="left" vertical="center" indent="2"/>
    </xf>
    <xf numFmtId="0" fontId="152" fillId="67" borderId="0" xfId="99" applyFont="1" applyFill="1" applyAlignment="1">
      <alignment horizontal="left" vertical="center"/>
    </xf>
    <xf numFmtId="0" fontId="152" fillId="67" borderId="164" xfId="99" applyFont="1" applyFill="1" applyBorder="1" applyAlignment="1">
      <alignment horizontal="left" vertical="center"/>
    </xf>
    <xf numFmtId="0" fontId="147" fillId="67" borderId="21" xfId="99" applyFont="1" applyFill="1" applyBorder="1" applyAlignment="1">
      <alignment horizontal="left" vertical="center"/>
    </xf>
    <xf numFmtId="0" fontId="147" fillId="67" borderId="60" xfId="99" applyFont="1" applyFill="1" applyBorder="1" applyAlignment="1">
      <alignment horizontal="left" vertical="center"/>
    </xf>
    <xf numFmtId="0" fontId="147" fillId="67" borderId="160" xfId="99" applyFont="1" applyFill="1" applyBorder="1" applyAlignment="1">
      <alignment horizontal="left" vertical="center" indent="2"/>
    </xf>
    <xf numFmtId="0" fontId="147" fillId="67" borderId="0" xfId="99" applyFont="1" applyFill="1" applyAlignment="1">
      <alignment horizontal="left" vertical="center" indent="2"/>
    </xf>
    <xf numFmtId="0" fontId="147" fillId="67" borderId="164" xfId="99" applyFont="1" applyFill="1" applyBorder="1" applyAlignment="1">
      <alignment horizontal="left" vertical="center" indent="2"/>
    </xf>
    <xf numFmtId="0" fontId="153" fillId="67" borderId="160" xfId="99" applyFont="1" applyFill="1" applyBorder="1" applyAlignment="1">
      <alignment horizontal="left" vertical="center" indent="5"/>
    </xf>
    <xf numFmtId="0" fontId="153" fillId="67" borderId="0" xfId="99" applyFont="1" applyFill="1" applyAlignment="1">
      <alignment horizontal="left" vertical="center" indent="5"/>
    </xf>
    <xf numFmtId="0" fontId="153" fillId="67" borderId="164" xfId="99" applyFont="1" applyFill="1" applyBorder="1" applyAlignment="1">
      <alignment horizontal="left" vertical="center" indent="5"/>
    </xf>
    <xf numFmtId="0" fontId="149" fillId="67" borderId="165" xfId="99" applyFont="1" applyFill="1" applyBorder="1" applyAlignment="1">
      <alignment horizontal="left" vertical="center"/>
    </xf>
    <xf numFmtId="0" fontId="149" fillId="67" borderId="166" xfId="99" applyFont="1" applyFill="1" applyBorder="1" applyAlignment="1">
      <alignment horizontal="left" vertical="center"/>
    </xf>
    <xf numFmtId="0" fontId="148" fillId="67" borderId="165" xfId="99" applyFont="1" applyFill="1" applyBorder="1" applyAlignment="1">
      <alignment horizontal="left" vertical="center"/>
    </xf>
    <xf numFmtId="0" fontId="148" fillId="67" borderId="166" xfId="99" applyFont="1" applyFill="1" applyBorder="1" applyAlignment="1">
      <alignment horizontal="left" vertical="center"/>
    </xf>
    <xf numFmtId="49" fontId="126" fillId="63" borderId="169" xfId="95" applyNumberFormat="1" applyFont="1" applyFill="1" applyBorder="1" applyAlignment="1">
      <alignment horizontal="center" wrapText="1"/>
    </xf>
    <xf numFmtId="49" fontId="126" fillId="63" borderId="170" xfId="95" applyNumberFormat="1" applyFont="1" applyFill="1" applyBorder="1" applyAlignment="1">
      <alignment horizontal="center" wrapText="1"/>
    </xf>
    <xf numFmtId="49" fontId="126" fillId="63" borderId="171" xfId="95" applyNumberFormat="1" applyFont="1" applyFill="1" applyBorder="1" applyAlignment="1">
      <alignment horizontal="center" wrapText="1"/>
    </xf>
    <xf numFmtId="49" fontId="126" fillId="63" borderId="172" xfId="95" applyNumberFormat="1" applyFont="1" applyFill="1" applyBorder="1" applyAlignment="1">
      <alignment horizontal="center" wrapText="1"/>
    </xf>
    <xf numFmtId="49" fontId="126" fillId="63" borderId="173" xfId="95" applyNumberFormat="1" applyFont="1" applyFill="1" applyBorder="1" applyAlignment="1">
      <alignment horizontal="center" wrapText="1"/>
    </xf>
    <xf numFmtId="49" fontId="126" fillId="63" borderId="174" xfId="95" applyNumberFormat="1" applyFont="1" applyFill="1" applyBorder="1" applyAlignment="1">
      <alignment horizontal="center" wrapText="1"/>
    </xf>
    <xf numFmtId="49" fontId="151" fillId="65" borderId="175" xfId="95" applyNumberFormat="1" applyFont="1" applyFill="1" applyBorder="1" applyAlignment="1">
      <alignment horizontal="center" vertical="center" wrapText="1"/>
    </xf>
    <xf numFmtId="49" fontId="151" fillId="65" borderId="176" xfId="95" applyNumberFormat="1" applyFont="1" applyFill="1" applyBorder="1" applyAlignment="1">
      <alignment horizontal="center" vertical="center" wrapText="1"/>
    </xf>
    <xf numFmtId="49" fontId="151" fillId="65" borderId="177" xfId="95" applyNumberFormat="1" applyFont="1" applyFill="1" applyBorder="1" applyAlignment="1">
      <alignment horizontal="center" vertical="center" wrapText="1"/>
    </xf>
    <xf numFmtId="0" fontId="89" fillId="0" borderId="0" xfId="0" quotePrefix="1" applyFont="1" applyAlignment="1">
      <alignment vertical="top" wrapText="1"/>
    </xf>
    <xf numFmtId="0" fontId="11" fillId="0" borderId="22" xfId="0" applyFont="1" applyBorder="1" applyAlignment="1">
      <alignment horizontal="center" vertical="center" wrapText="1"/>
    </xf>
    <xf numFmtId="0" fontId="11" fillId="0" borderId="11" xfId="0" applyFont="1" applyBorder="1" applyAlignment="1">
      <alignment horizontal="center" vertical="center"/>
    </xf>
    <xf numFmtId="0" fontId="11" fillId="0" borderId="17" xfId="0" applyFont="1" applyBorder="1" applyAlignment="1">
      <alignment horizontal="center" vertical="center"/>
    </xf>
    <xf numFmtId="0" fontId="21" fillId="25" borderId="38" xfId="0" applyFont="1" applyFill="1" applyBorder="1" applyAlignment="1">
      <alignment horizontal="center" vertical="center"/>
    </xf>
    <xf numFmtId="0" fontId="21" fillId="25" borderId="10" xfId="0" applyFont="1" applyFill="1" applyBorder="1" applyAlignment="1">
      <alignment horizontal="center" vertical="center"/>
    </xf>
    <xf numFmtId="0" fontId="13" fillId="0" borderId="0" xfId="0" quotePrefix="1" applyFont="1" applyAlignment="1">
      <alignment vertical="top" wrapText="1"/>
    </xf>
    <xf numFmtId="0" fontId="69" fillId="0" borderId="21" xfId="0" applyFont="1" applyBorder="1" applyAlignment="1">
      <alignment horizontal="center"/>
    </xf>
    <xf numFmtId="0" fontId="69" fillId="0" borderId="50" xfId="0" applyFont="1" applyBorder="1" applyAlignment="1">
      <alignment horizontal="center"/>
    </xf>
    <xf numFmtId="0" fontId="69" fillId="0" borderId="10" xfId="0" applyFont="1" applyBorder="1" applyAlignment="1">
      <alignment horizontal="center"/>
    </xf>
    <xf numFmtId="0" fontId="69" fillId="0" borderId="20" xfId="0" applyFont="1" applyBorder="1" applyAlignment="1">
      <alignment horizontal="center"/>
    </xf>
    <xf numFmtId="0" fontId="69" fillId="0" borderId="24" xfId="0" applyFont="1" applyBorder="1" applyAlignment="1">
      <alignment horizontal="center"/>
    </xf>
    <xf numFmtId="0" fontId="27" fillId="0" borderId="24" xfId="0" applyFont="1" applyBorder="1" applyAlignment="1">
      <alignment horizontal="center"/>
    </xf>
    <xf numFmtId="0" fontId="27" fillId="0" borderId="0" xfId="0" applyFont="1" applyAlignment="1">
      <alignment horizontal="center"/>
    </xf>
    <xf numFmtId="0" fontId="71" fillId="0" borderId="0" xfId="0" applyFont="1" applyAlignment="1">
      <alignment horizontal="center"/>
    </xf>
    <xf numFmtId="0" fontId="47" fillId="0" borderId="44" xfId="0" applyFont="1" applyBorder="1" applyAlignment="1">
      <alignment horizontal="center"/>
    </xf>
    <xf numFmtId="0" fontId="47" fillId="0" borderId="0" xfId="0" applyFont="1" applyAlignment="1">
      <alignment horizontal="center"/>
    </xf>
    <xf numFmtId="0" fontId="46" fillId="0" borderId="44" xfId="0" applyFont="1" applyBorder="1"/>
    <xf numFmtId="0" fontId="26" fillId="0" borderId="0" xfId="0" applyFont="1" applyAlignment="1">
      <alignment horizontal="center"/>
    </xf>
    <xf numFmtId="0" fontId="11" fillId="0" borderId="38" xfId="0" applyFont="1" applyBorder="1" applyAlignment="1">
      <alignment horizontal="center" vertical="center"/>
    </xf>
    <xf numFmtId="0" fontId="11" fillId="0" borderId="10" xfId="0" applyFont="1" applyBorder="1" applyAlignment="1">
      <alignment horizontal="center" vertical="center"/>
    </xf>
    <xf numFmtId="0" fontId="11" fillId="0" borderId="112" xfId="0" applyFont="1" applyBorder="1" applyAlignment="1">
      <alignment horizontal="center" vertical="center"/>
    </xf>
    <xf numFmtId="0" fontId="11" fillId="0" borderId="27" xfId="0" applyFont="1" applyBorder="1" applyAlignment="1">
      <alignment horizontal="center" vertical="center"/>
    </xf>
    <xf numFmtId="0" fontId="11" fillId="0" borderId="21" xfId="0" applyFont="1" applyBorder="1" applyAlignment="1">
      <alignment horizontal="center" vertical="center"/>
    </xf>
    <xf numFmtId="0" fontId="11" fillId="0" borderId="60" xfId="0" applyFont="1" applyBorder="1" applyAlignment="1">
      <alignment horizontal="center" vertical="center"/>
    </xf>
    <xf numFmtId="0" fontId="13" fillId="0" borderId="0" xfId="0" quotePrefix="1" applyFont="1" applyAlignment="1">
      <alignment horizontal="left" vertical="top" wrapText="1"/>
    </xf>
    <xf numFmtId="0" fontId="13" fillId="0" borderId="0" xfId="0" applyFont="1" applyAlignment="1">
      <alignment vertical="top" wrapText="1"/>
    </xf>
    <xf numFmtId="0" fontId="13" fillId="0" borderId="0" xfId="0" applyFont="1" applyAlignment="1">
      <alignment horizontal="left" wrapText="1"/>
    </xf>
    <xf numFmtId="0" fontId="11" fillId="0" borderId="17" xfId="0" applyFont="1" applyBorder="1" applyAlignment="1">
      <alignment horizontal="center" vertical="center" wrapText="1"/>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3" fillId="0" borderId="0" xfId="0" applyFont="1" applyAlignment="1">
      <alignment horizontal="left" vertical="top" wrapText="1"/>
    </xf>
    <xf numFmtId="0" fontId="27" fillId="28" borderId="39" xfId="0" applyFont="1" applyFill="1" applyBorder="1" applyAlignment="1">
      <alignment horizontal="left" vertical="center" wrapText="1"/>
    </xf>
    <xf numFmtId="0" fontId="27" fillId="28" borderId="41" xfId="0" applyFont="1" applyFill="1" applyBorder="1" applyAlignment="1">
      <alignment horizontal="left" vertical="center" wrapText="1"/>
    </xf>
    <xf numFmtId="0" fontId="27" fillId="28" borderId="40" xfId="0" applyFont="1" applyFill="1" applyBorder="1" applyAlignment="1">
      <alignment horizontal="left" vertical="center" wrapText="1"/>
    </xf>
    <xf numFmtId="0" fontId="13" fillId="0" borderId="15" xfId="0" applyFont="1" applyBorder="1" applyAlignment="1">
      <alignment horizontal="left" vertical="top" wrapText="1"/>
    </xf>
    <xf numFmtId="0" fontId="11" fillId="0" borderId="20" xfId="0" applyFont="1" applyBorder="1" applyAlignment="1">
      <alignment horizontal="center" vertical="center" wrapText="1"/>
    </xf>
    <xf numFmtId="0" fontId="11" fillId="0" borderId="50" xfId="0" applyFont="1" applyBorder="1" applyAlignment="1">
      <alignment horizontal="center" vertical="center" wrapText="1"/>
    </xf>
    <xf numFmtId="0" fontId="27" fillId="0" borderId="0" xfId="0" quotePrefix="1" applyFont="1" applyAlignment="1">
      <alignment horizontal="center"/>
    </xf>
    <xf numFmtId="0" fontId="11" fillId="0" borderId="32" xfId="0" applyFont="1" applyBorder="1" applyAlignment="1">
      <alignment horizontal="center" vertical="center"/>
    </xf>
    <xf numFmtId="0" fontId="11" fillId="0" borderId="15" xfId="0" applyFont="1" applyBorder="1" applyAlignment="1">
      <alignment horizontal="center" vertical="center"/>
    </xf>
    <xf numFmtId="0" fontId="11" fillId="0" borderId="34" xfId="0" applyFont="1" applyBorder="1" applyAlignment="1">
      <alignment horizontal="center" vertical="center"/>
    </xf>
    <xf numFmtId="0" fontId="21" fillId="0" borderId="19" xfId="0" applyFont="1" applyFill="1" applyBorder="1" applyAlignment="1">
      <alignment vertical="center" wrapText="1"/>
    </xf>
    <xf numFmtId="49" fontId="21" fillId="0" borderId="19" xfId="0" applyNumberFormat="1" applyFont="1" applyFill="1" applyBorder="1" applyAlignment="1">
      <alignment horizontal="left" vertical="center" wrapText="1"/>
    </xf>
    <xf numFmtId="49" fontId="21" fillId="0" borderId="57" xfId="0" applyNumberFormat="1" applyFont="1" applyFill="1" applyBorder="1" applyAlignment="1">
      <alignment horizontal="left" vertical="center" wrapText="1"/>
    </xf>
    <xf numFmtId="0" fontId="49" fillId="0" borderId="110" xfId="91" applyFont="1" applyFill="1" applyBorder="1" applyAlignment="1">
      <alignment wrapText="1"/>
    </xf>
    <xf numFmtId="0" fontId="97" fillId="0" borderId="95" xfId="90" applyFont="1" applyFill="1" applyBorder="1" applyAlignment="1">
      <alignment horizontal="left" wrapText="1"/>
    </xf>
    <xf numFmtId="0" fontId="97" fillId="0" borderId="96" xfId="90" applyFont="1" applyFill="1" applyBorder="1" applyAlignment="1">
      <alignment wrapText="1"/>
    </xf>
    <xf numFmtId="0" fontId="97" fillId="0" borderId="97" xfId="90" applyFont="1" applyFill="1" applyBorder="1" applyAlignment="1">
      <alignment wrapText="1"/>
    </xf>
    <xf numFmtId="0" fontId="49" fillId="0" borderId="63" xfId="90" applyFont="1" applyFill="1" applyBorder="1" applyAlignment="1">
      <alignment wrapText="1"/>
    </xf>
    <xf numFmtId="0" fontId="97" fillId="0" borderId="92" xfId="90" applyFont="1" applyFill="1" applyBorder="1" applyAlignment="1">
      <alignment horizontal="left" wrapText="1"/>
    </xf>
    <xf numFmtId="0" fontId="97" fillId="0" borderId="93" xfId="90" applyFont="1" applyFill="1" applyBorder="1" applyAlignment="1">
      <alignment wrapText="1"/>
    </xf>
    <xf numFmtId="0" fontId="97" fillId="0" borderId="63" xfId="0" applyFont="1" applyFill="1" applyBorder="1" applyAlignment="1">
      <alignment horizontal="right" vertical="center"/>
    </xf>
    <xf numFmtId="0" fontId="97" fillId="0" borderId="28" xfId="90" applyFont="1" applyFill="1" applyBorder="1" applyAlignment="1">
      <alignment horizontal="left" wrapText="1"/>
    </xf>
    <xf numFmtId="0" fontId="97" fillId="0" borderId="0" xfId="90" applyFont="1" applyFill="1" applyAlignment="1">
      <alignment wrapText="1"/>
    </xf>
    <xf numFmtId="0" fontId="98" fillId="0" borderId="63" xfId="90" applyFont="1" applyFill="1" applyBorder="1" applyAlignment="1">
      <alignment horizontal="right" wrapText="1"/>
    </xf>
    <xf numFmtId="0" fontId="98" fillId="0" borderId="63" xfId="0" applyFont="1" applyFill="1" applyBorder="1" applyAlignment="1">
      <alignment vertical="center"/>
    </xf>
    <xf numFmtId="0" fontId="97" fillId="0" borderId="63" xfId="90" applyFont="1" applyFill="1" applyBorder="1" applyAlignment="1">
      <alignment horizontal="right" wrapText="1"/>
    </xf>
    <xf numFmtId="0" fontId="96" fillId="0" borderId="63" xfId="0" applyFont="1" applyFill="1" applyBorder="1" applyAlignment="1">
      <alignment vertical="center"/>
    </xf>
    <xf numFmtId="0" fontId="97" fillId="0" borderId="81" xfId="90" applyFont="1" applyFill="1" applyBorder="1" applyAlignment="1">
      <alignment horizontal="left" wrapText="1"/>
    </xf>
    <xf numFmtId="0" fontId="97" fillId="0" borderId="7" xfId="90" applyFont="1" applyFill="1" applyBorder="1" applyAlignment="1">
      <alignment wrapText="1"/>
    </xf>
    <xf numFmtId="0" fontId="98" fillId="0" borderId="63" xfId="0" applyFont="1" applyFill="1" applyBorder="1" applyAlignment="1">
      <alignment horizontal="right" vertical="center"/>
    </xf>
    <xf numFmtId="0" fontId="98" fillId="0" borderId="63" xfId="90" applyFont="1" applyFill="1" applyBorder="1" applyAlignment="1">
      <alignment wrapText="1"/>
    </xf>
    <xf numFmtId="0" fontId="96" fillId="0" borderId="63" xfId="90" applyFont="1" applyFill="1" applyBorder="1" applyAlignment="1">
      <alignment horizontal="right" wrapText="1"/>
    </xf>
    <xf numFmtId="0" fontId="97" fillId="0" borderId="0" xfId="0" applyFont="1" applyFill="1" applyAlignment="1">
      <alignment vertical="center"/>
    </xf>
    <xf numFmtId="0" fontId="97" fillId="0" borderId="94" xfId="90" applyFont="1" applyFill="1" applyBorder="1" applyAlignment="1">
      <alignment horizontal="right" wrapText="1"/>
    </xf>
    <xf numFmtId="0" fontId="97" fillId="0" borderId="46" xfId="90" applyFont="1" applyFill="1" applyBorder="1" applyAlignment="1">
      <alignment horizontal="left" wrapText="1"/>
    </xf>
    <xf numFmtId="0" fontId="97" fillId="0" borderId="47" xfId="90" applyFont="1" applyFill="1" applyBorder="1" applyAlignment="1">
      <alignment wrapText="1"/>
    </xf>
    <xf numFmtId="0" fontId="97" fillId="0" borderId="77" xfId="90" applyFont="1" applyFill="1" applyBorder="1" applyAlignment="1">
      <alignment horizontal="right" wrapText="1"/>
    </xf>
    <xf numFmtId="0" fontId="96" fillId="0" borderId="0" xfId="90" applyFont="1" applyFill="1" applyAlignment="1">
      <alignment wrapText="1"/>
    </xf>
    <xf numFmtId="0" fontId="97" fillId="0" borderId="29" xfId="90" applyFont="1" applyFill="1" applyBorder="1" applyAlignment="1">
      <alignment horizontal="left" wrapText="1"/>
    </xf>
    <xf numFmtId="0" fontId="97" fillId="0" borderId="84" xfId="90" applyFont="1" applyFill="1" applyBorder="1" applyAlignment="1">
      <alignment wrapText="1"/>
    </xf>
    <xf numFmtId="0" fontId="97" fillId="0" borderId="82" xfId="90" applyFont="1" applyFill="1" applyBorder="1" applyAlignment="1">
      <alignment horizontal="right" wrapText="1"/>
    </xf>
    <xf numFmtId="0" fontId="96" fillId="0" borderId="118" xfId="0" applyFont="1" applyFill="1" applyBorder="1" applyAlignment="1">
      <alignment vertical="center"/>
    </xf>
    <xf numFmtId="0" fontId="98" fillId="0" borderId="77" xfId="90" applyFont="1" applyFill="1" applyBorder="1" applyAlignment="1">
      <alignment horizontal="right" wrapText="1"/>
    </xf>
    <xf numFmtId="0" fontId="97" fillId="0" borderId="79" xfId="90" applyFont="1" applyFill="1" applyBorder="1" applyAlignment="1">
      <alignment horizontal="left" wrapText="1"/>
    </xf>
    <xf numFmtId="0" fontId="97" fillId="0" borderId="80" xfId="90" applyFont="1" applyFill="1" applyBorder="1" applyAlignment="1">
      <alignment wrapText="1"/>
    </xf>
    <xf numFmtId="0" fontId="97" fillId="0" borderId="91" xfId="90" applyFont="1" applyFill="1" applyBorder="1" applyAlignment="1">
      <alignment horizontal="right" wrapText="1"/>
    </xf>
    <xf numFmtId="0" fontId="98" fillId="0" borderId="94" xfId="90" applyFont="1" applyFill="1" applyBorder="1" applyAlignment="1">
      <alignment horizontal="right" wrapText="1"/>
    </xf>
    <xf numFmtId="0" fontId="97" fillId="0" borderId="98" xfId="90" applyFont="1" applyFill="1" applyBorder="1" applyAlignment="1">
      <alignment horizontal="left" wrapText="1"/>
    </xf>
    <xf numFmtId="0" fontId="97" fillId="0" borderId="99" xfId="90" applyFont="1" applyFill="1" applyBorder="1" applyAlignment="1">
      <alignment wrapText="1"/>
    </xf>
    <xf numFmtId="0" fontId="98" fillId="0" borderId="100" xfId="90" applyFont="1" applyFill="1" applyBorder="1" applyAlignment="1">
      <alignment horizontal="right" wrapText="1"/>
    </xf>
    <xf numFmtId="0" fontId="97" fillId="0" borderId="97" xfId="90" applyFont="1" applyFill="1" applyBorder="1" applyAlignment="1">
      <alignment horizontal="right" wrapText="1"/>
    </xf>
    <xf numFmtId="0" fontId="98" fillId="0" borderId="97" xfId="90" applyFont="1" applyFill="1" applyBorder="1" applyAlignment="1">
      <alignment horizontal="right" wrapText="1"/>
    </xf>
    <xf numFmtId="0" fontId="64" fillId="62" borderId="119" xfId="94" applyFont="1" applyFill="1" applyBorder="1" applyAlignment="1">
      <alignment horizontal="center"/>
    </xf>
    <xf numFmtId="0" fontId="49" fillId="0" borderId="7" xfId="94" applyFont="1" applyBorder="1" applyAlignment="1">
      <alignment wrapText="1"/>
    </xf>
    <xf numFmtId="0" fontId="49" fillId="0" borderId="7" xfId="94" applyFont="1" applyFill="1" applyBorder="1" applyAlignment="1">
      <alignment wrapText="1"/>
    </xf>
    <xf numFmtId="0" fontId="49" fillId="0" borderId="7" xfId="94" applyFont="1" applyFill="1" applyBorder="1" applyAlignment="1">
      <alignment horizontal="center" wrapText="1"/>
    </xf>
    <xf numFmtId="0" fontId="49" fillId="0" borderId="7" xfId="94" applyFont="1" applyFill="1" applyBorder="1"/>
  </cellXfs>
  <cellStyles count="100">
    <cellStyle name="20% - Accent1" xfId="1" builtinId="30" customBuiltin="1"/>
    <cellStyle name="20% - Accent1 2" xfId="65" xr:uid="{00000000-0005-0000-0000-000001000000}"/>
    <cellStyle name="20% - Accent2" xfId="2" builtinId="34" customBuiltin="1"/>
    <cellStyle name="20% - Accent2 2" xfId="69" xr:uid="{00000000-0005-0000-0000-000003000000}"/>
    <cellStyle name="20% - Accent3" xfId="3" builtinId="38" customBuiltin="1"/>
    <cellStyle name="20% - Accent3 2" xfId="73" xr:uid="{00000000-0005-0000-0000-000005000000}"/>
    <cellStyle name="20% - Accent4" xfId="4" builtinId="42" customBuiltin="1"/>
    <cellStyle name="20% - Accent4 2" xfId="77" xr:uid="{00000000-0005-0000-0000-000007000000}"/>
    <cellStyle name="20% - Accent5" xfId="5" builtinId="46" customBuiltin="1"/>
    <cellStyle name="20% - Accent5 2" xfId="81" xr:uid="{00000000-0005-0000-0000-000009000000}"/>
    <cellStyle name="20% - Accent6" xfId="6" builtinId="50" customBuiltin="1"/>
    <cellStyle name="20% - Accent6 2" xfId="85" xr:uid="{00000000-0005-0000-0000-00000B000000}"/>
    <cellStyle name="40% - Accent1" xfId="7" builtinId="31" customBuiltin="1"/>
    <cellStyle name="40% - Accent1 2" xfId="66" xr:uid="{00000000-0005-0000-0000-00000D000000}"/>
    <cellStyle name="40% - Accent2" xfId="8" builtinId="35" customBuiltin="1"/>
    <cellStyle name="40% - Accent2 2" xfId="70" xr:uid="{00000000-0005-0000-0000-00000F000000}"/>
    <cellStyle name="40% - Accent3" xfId="9" builtinId="39" customBuiltin="1"/>
    <cellStyle name="40% - Accent3 2" xfId="74" xr:uid="{00000000-0005-0000-0000-000011000000}"/>
    <cellStyle name="40% - Accent4" xfId="10" builtinId="43" customBuiltin="1"/>
    <cellStyle name="40% - Accent4 2" xfId="78" xr:uid="{00000000-0005-0000-0000-000013000000}"/>
    <cellStyle name="40% - Accent5" xfId="11" builtinId="47" customBuiltin="1"/>
    <cellStyle name="40% - Accent5 2" xfId="82" xr:uid="{00000000-0005-0000-0000-000015000000}"/>
    <cellStyle name="40% - Accent6" xfId="12" builtinId="51" customBuiltin="1"/>
    <cellStyle name="40% - Accent6 2" xfId="86" xr:uid="{00000000-0005-0000-0000-000017000000}"/>
    <cellStyle name="60% - Accent1" xfId="13" builtinId="32" customBuiltin="1"/>
    <cellStyle name="60% - Accent1 2" xfId="67" xr:uid="{00000000-0005-0000-0000-000019000000}"/>
    <cellStyle name="60% - Accent2" xfId="14" builtinId="36" customBuiltin="1"/>
    <cellStyle name="60% - Accent2 2" xfId="71" xr:uid="{00000000-0005-0000-0000-00001B000000}"/>
    <cellStyle name="60% - Accent3" xfId="15" builtinId="40" customBuiltin="1"/>
    <cellStyle name="60% - Accent3 2" xfId="75" xr:uid="{00000000-0005-0000-0000-00001D000000}"/>
    <cellStyle name="60% - Accent4" xfId="16" builtinId="44" customBuiltin="1"/>
    <cellStyle name="60% - Accent4 2" xfId="79" xr:uid="{00000000-0005-0000-0000-00001F000000}"/>
    <cellStyle name="60% - Accent5" xfId="17" builtinId="48" customBuiltin="1"/>
    <cellStyle name="60% - Accent5 2" xfId="83" xr:uid="{00000000-0005-0000-0000-000021000000}"/>
    <cellStyle name="60% - Accent6" xfId="18" builtinId="52" customBuiltin="1"/>
    <cellStyle name="60% - Accent6 2" xfId="87" xr:uid="{00000000-0005-0000-0000-000023000000}"/>
    <cellStyle name="Accent1" xfId="19" builtinId="29" customBuiltin="1"/>
    <cellStyle name="Accent1 2" xfId="64" xr:uid="{00000000-0005-0000-0000-000025000000}"/>
    <cellStyle name="Accent2" xfId="20" builtinId="33" customBuiltin="1"/>
    <cellStyle name="Accent2 2" xfId="68" xr:uid="{00000000-0005-0000-0000-000027000000}"/>
    <cellStyle name="Accent3" xfId="21" builtinId="37" customBuiltin="1"/>
    <cellStyle name="Accent3 2" xfId="72" xr:uid="{00000000-0005-0000-0000-000029000000}"/>
    <cellStyle name="Accent4" xfId="22" builtinId="41" customBuiltin="1"/>
    <cellStyle name="Accent4 2" xfId="76" xr:uid="{00000000-0005-0000-0000-00002B000000}"/>
    <cellStyle name="Accent5" xfId="23" builtinId="45" customBuiltin="1"/>
    <cellStyle name="Accent5 2" xfId="80" xr:uid="{00000000-0005-0000-0000-00002D000000}"/>
    <cellStyle name="Accent6" xfId="24" builtinId="49" customBuiltin="1"/>
    <cellStyle name="Accent6 2" xfId="84" xr:uid="{00000000-0005-0000-0000-00002F000000}"/>
    <cellStyle name="Bad" xfId="25" builtinId="27" customBuiltin="1"/>
    <cellStyle name="Bad 2" xfId="53" xr:uid="{00000000-0005-0000-0000-000031000000}"/>
    <cellStyle name="Calculation" xfId="26" builtinId="22" customBuiltin="1"/>
    <cellStyle name="Calculation 2" xfId="57" xr:uid="{00000000-0005-0000-0000-000033000000}"/>
    <cellStyle name="Check Cell" xfId="27" builtinId="23" customBuiltin="1"/>
    <cellStyle name="Check Cell 2" xfId="59" xr:uid="{00000000-0005-0000-0000-000035000000}"/>
    <cellStyle name="Explanatory Text" xfId="28" builtinId="53" customBuiltin="1"/>
    <cellStyle name="Explanatory Text 2" xfId="62" xr:uid="{00000000-0005-0000-0000-000037000000}"/>
    <cellStyle name="Good" xfId="29" builtinId="26" customBuiltin="1"/>
    <cellStyle name="Good 2" xfId="52" xr:uid="{00000000-0005-0000-0000-000039000000}"/>
    <cellStyle name="Heading 1" xfId="30" builtinId="16" customBuiltin="1"/>
    <cellStyle name="Heading 1 2" xfId="48" xr:uid="{00000000-0005-0000-0000-00003B000000}"/>
    <cellStyle name="Heading 2" xfId="31" builtinId="17" customBuiltin="1"/>
    <cellStyle name="Heading 2 2" xfId="49" xr:uid="{00000000-0005-0000-0000-00003D000000}"/>
    <cellStyle name="Heading 3" xfId="32" builtinId="18" customBuiltin="1"/>
    <cellStyle name="Heading 3 2" xfId="50" xr:uid="{00000000-0005-0000-0000-00003F000000}"/>
    <cellStyle name="Heading 4" xfId="33" builtinId="19" customBuiltin="1"/>
    <cellStyle name="Heading 4 2" xfId="51" xr:uid="{00000000-0005-0000-0000-000041000000}"/>
    <cellStyle name="Hyperlink" xfId="92" builtinId="8"/>
    <cellStyle name="Input" xfId="34" builtinId="20" customBuiltin="1"/>
    <cellStyle name="Input 2" xfId="55" xr:uid="{00000000-0005-0000-0000-000044000000}"/>
    <cellStyle name="Linked Cell" xfId="35" builtinId="24" customBuiltin="1"/>
    <cellStyle name="Linked Cell 2" xfId="58" xr:uid="{00000000-0005-0000-0000-000046000000}"/>
    <cellStyle name="Neutral" xfId="36" builtinId="28" customBuiltin="1"/>
    <cellStyle name="Neutral 2" xfId="54" xr:uid="{00000000-0005-0000-0000-000048000000}"/>
    <cellStyle name="Normal" xfId="0" builtinId="0"/>
    <cellStyle name="Normal 2" xfId="37" xr:uid="{00000000-0005-0000-0000-00004A000000}"/>
    <cellStyle name="Normal 2 2" xfId="89" xr:uid="{00000000-0005-0000-0000-00004B000000}"/>
    <cellStyle name="Normal 2 3" xfId="93" xr:uid="{C0274E68-C15D-42C1-B5B5-590412F49245}"/>
    <cellStyle name="Normal 3" xfId="46" xr:uid="{00000000-0005-0000-0000-00004C000000}"/>
    <cellStyle name="Normal 4" xfId="88" xr:uid="{00000000-0005-0000-0000-00004D000000}"/>
    <cellStyle name="Normal 4 2" xfId="98" xr:uid="{FBA982FF-1AFE-4172-A7C0-4DF19EC82F60}"/>
    <cellStyle name="Normal 4 3" xfId="95" xr:uid="{659B332D-C04F-466D-93E2-96AF77DEF50A}"/>
    <cellStyle name="Normal 5" xfId="96" xr:uid="{729ABA94-429A-45CC-B500-9B18405A52C6}"/>
    <cellStyle name="Normal 5 2" xfId="99" xr:uid="{D60D387E-D8F7-436D-A3FC-ACBA818ED181}"/>
    <cellStyle name="Normal_e_quest5" xfId="97" xr:uid="{2080472E-3AF0-48D2-928B-7A2B28889098}"/>
    <cellStyle name="Normal_JFSQ2001e" xfId="38" xr:uid="{00000000-0005-0000-0000-000050000000}"/>
    <cellStyle name="Normal_jqrev" xfId="39" xr:uid="{00000000-0005-0000-0000-000051000000}"/>
    <cellStyle name="Normal_Sheet1" xfId="91" xr:uid="{00000000-0005-0000-0000-000053000000}"/>
    <cellStyle name="Normal_Sheet2" xfId="90" xr:uid="{00000000-0005-0000-0000-000054000000}"/>
    <cellStyle name="Normal_Tropical countries 2" xfId="94" xr:uid="{F748E07C-0360-4EA1-877C-FFB60D5D8F4C}"/>
    <cellStyle name="Note" xfId="40" builtinId="10" customBuiltin="1"/>
    <cellStyle name="Note 2" xfId="61" xr:uid="{00000000-0005-0000-0000-000057000000}"/>
    <cellStyle name="Output" xfId="41" builtinId="21" customBuiltin="1"/>
    <cellStyle name="Output 2" xfId="56" xr:uid="{00000000-0005-0000-0000-000059000000}"/>
    <cellStyle name="Percent" xfId="42" builtinId="5"/>
    <cellStyle name="Title" xfId="43" builtinId="15" customBuiltin="1"/>
    <cellStyle name="Title 2" xfId="47" xr:uid="{00000000-0005-0000-0000-00005C000000}"/>
    <cellStyle name="Total" xfId="44" builtinId="25" customBuiltin="1"/>
    <cellStyle name="Total 2" xfId="63" xr:uid="{00000000-0005-0000-0000-00005E000000}"/>
    <cellStyle name="Warning Text" xfId="45" builtinId="11" customBuiltin="1"/>
    <cellStyle name="Warning Text 2" xfId="60" xr:uid="{00000000-0005-0000-0000-000060000000}"/>
  </cellStyles>
  <dxfs count="5">
    <dxf>
      <font>
        <b/>
        <i val="0"/>
        <condense val="0"/>
        <extend val="0"/>
      </font>
    </dxf>
    <dxf>
      <font>
        <b/>
        <i/>
        <condense val="0"/>
        <extend val="0"/>
      </font>
      <fill>
        <patternFill>
          <bgColor indexed="14"/>
        </patternFill>
      </fill>
    </dxf>
    <dxf>
      <font>
        <b/>
        <i/>
        <condense val="0"/>
        <extend val="0"/>
      </font>
      <fill>
        <patternFill>
          <bgColor indexed="52"/>
        </patternFill>
      </fill>
    </dxf>
    <dxf>
      <font>
        <b/>
        <i val="0"/>
        <color rgb="FFFF0000"/>
      </font>
    </dxf>
    <dxf>
      <font>
        <b/>
        <i val="0"/>
        <color rgb="FFFF0000"/>
      </font>
    </dxf>
  </dxfs>
  <tableStyles count="0" defaultTableStyle="TableStyleMedium2" defaultPivotStyle="PivotStyleLight16"/>
  <colors>
    <mruColors>
      <color rgb="FFCCFFCC"/>
      <color rgb="FF800000"/>
      <color rgb="FF339966"/>
      <color rgb="FFEF5A53"/>
      <color rgb="FFF7DB35"/>
      <color rgb="FFF3F5AD"/>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56334</xdr:colOff>
      <xdr:row>1</xdr:row>
      <xdr:rowOff>47352</xdr:rowOff>
    </xdr:from>
    <xdr:to>
      <xdr:col>1</xdr:col>
      <xdr:colOff>3181350</xdr:colOff>
      <xdr:row>1</xdr:row>
      <xdr:rowOff>981075</xdr:rowOff>
    </xdr:to>
    <xdr:pic>
      <xdr:nvPicPr>
        <xdr:cNvPr id="2" name="Picture 1" descr="http://intranet.fao.org/fileadmin/images/FAO_LOGO/FAO_logo_Black_3lines_fr.jpg">
          <a:extLst>
            <a:ext uri="{FF2B5EF4-FFF2-40B4-BE49-F238E27FC236}">
              <a16:creationId xmlns:a16="http://schemas.microsoft.com/office/drawing/2014/main" id="{8322C87A-428F-45D1-929A-8A2C290BAC78}"/>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389709" y="228327"/>
          <a:ext cx="3125016" cy="933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396240</xdr:colOff>
      <xdr:row>2</xdr:row>
      <xdr:rowOff>22860</xdr:rowOff>
    </xdr:from>
    <xdr:to>
      <xdr:col>2</xdr:col>
      <xdr:colOff>1379870</xdr:colOff>
      <xdr:row>5</xdr:row>
      <xdr:rowOff>21573</xdr:rowOff>
    </xdr:to>
    <xdr:pic>
      <xdr:nvPicPr>
        <xdr:cNvPr id="3" name="Picture 2">
          <a:extLst>
            <a:ext uri="{FF2B5EF4-FFF2-40B4-BE49-F238E27FC236}">
              <a16:creationId xmlns:a16="http://schemas.microsoft.com/office/drawing/2014/main" id="{1C228FC5-4D0F-4958-A612-ADAA7971B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7760" y="426720"/>
          <a:ext cx="5414025" cy="654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340661</xdr:colOff>
      <xdr:row>3</xdr:row>
      <xdr:rowOff>62755</xdr:rowOff>
    </xdr:from>
    <xdr:to>
      <xdr:col>2</xdr:col>
      <xdr:colOff>2369202</xdr:colOff>
      <xdr:row>5</xdr:row>
      <xdr:rowOff>200010</xdr:rowOff>
    </xdr:to>
    <xdr:pic>
      <xdr:nvPicPr>
        <xdr:cNvPr id="3" name="Picture 2">
          <a:extLst>
            <a:ext uri="{FF2B5EF4-FFF2-40B4-BE49-F238E27FC236}">
              <a16:creationId xmlns:a16="http://schemas.microsoft.com/office/drawing/2014/main" id="{CE394152-5FC3-4C13-A100-69B7F89B61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661" y="663390"/>
          <a:ext cx="5414025" cy="654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229143</xdr:colOff>
      <xdr:row>1</xdr:row>
      <xdr:rowOff>47692</xdr:rowOff>
    </xdr:from>
    <xdr:to>
      <xdr:col>1</xdr:col>
      <xdr:colOff>3048000</xdr:colOff>
      <xdr:row>1</xdr:row>
      <xdr:rowOff>976312</xdr:rowOff>
    </xdr:to>
    <xdr:pic>
      <xdr:nvPicPr>
        <xdr:cNvPr id="2" name="Picture 1" descr="http://intranet.fao.org/fileadmin/images/FAO_LOGO/FAO_logo_Black_3lines_fr.jpg">
          <a:extLst>
            <a:ext uri="{FF2B5EF4-FFF2-40B4-BE49-F238E27FC236}">
              <a16:creationId xmlns:a16="http://schemas.microsoft.com/office/drawing/2014/main" id="{4060995C-962B-49B5-9706-E167909CBC03}"/>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229143" y="228667"/>
          <a:ext cx="3152232" cy="928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2925</xdr:colOff>
      <xdr:row>1</xdr:row>
      <xdr:rowOff>35785</xdr:rowOff>
    </xdr:from>
    <xdr:to>
      <xdr:col>1</xdr:col>
      <xdr:colOff>3155157</xdr:colOff>
      <xdr:row>1</xdr:row>
      <xdr:rowOff>964405</xdr:rowOff>
    </xdr:to>
    <xdr:pic>
      <xdr:nvPicPr>
        <xdr:cNvPr id="2" name="Picture 1" descr="http://intranet.fao.org/fileadmin/images/FAO_LOGO/FAO_logo_Black_3lines_fr.jpg">
          <a:extLst>
            <a:ext uri="{FF2B5EF4-FFF2-40B4-BE49-F238E27FC236}">
              <a16:creationId xmlns:a16="http://schemas.microsoft.com/office/drawing/2014/main" id="{A09E9FEF-FEBC-4AE7-8B93-E618AE6E10EC}"/>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336300" y="214379"/>
          <a:ext cx="3152232" cy="92862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276225</xdr:colOff>
      <xdr:row>0</xdr:row>
      <xdr:rowOff>104775</xdr:rowOff>
    </xdr:from>
    <xdr:to>
      <xdr:col>1</xdr:col>
      <xdr:colOff>4265002</xdr:colOff>
      <xdr:row>3</xdr:row>
      <xdr:rowOff>112747</xdr:rowOff>
    </xdr:to>
    <xdr:pic>
      <xdr:nvPicPr>
        <xdr:cNvPr id="3" name="Picture 2">
          <a:extLst>
            <a:ext uri="{FF2B5EF4-FFF2-40B4-BE49-F238E27FC236}">
              <a16:creationId xmlns:a16="http://schemas.microsoft.com/office/drawing/2014/main" id="{F18974BB-5658-46ED-999A-99B025A5A0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04775"/>
          <a:ext cx="4560277" cy="550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70338</xdr:colOff>
      <xdr:row>1</xdr:row>
      <xdr:rowOff>32798</xdr:rowOff>
    </xdr:from>
    <xdr:to>
      <xdr:col>1</xdr:col>
      <xdr:colOff>4630615</xdr:colOff>
      <xdr:row>3</xdr:row>
      <xdr:rowOff>161664</xdr:rowOff>
    </xdr:to>
    <xdr:pic>
      <xdr:nvPicPr>
        <xdr:cNvPr id="3" name="Picture 2">
          <a:extLst>
            <a:ext uri="{FF2B5EF4-FFF2-40B4-BE49-F238E27FC236}">
              <a16:creationId xmlns:a16="http://schemas.microsoft.com/office/drawing/2014/main" id="{B596CCD7-C6A6-4BB7-BEC2-8733A2437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3046" y="196921"/>
          <a:ext cx="4560277" cy="550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152400</xdr:colOff>
      <xdr:row>1</xdr:row>
      <xdr:rowOff>139700</xdr:rowOff>
    </xdr:from>
    <xdr:to>
      <xdr:col>1</xdr:col>
      <xdr:colOff>5572775</xdr:colOff>
      <xdr:row>4</xdr:row>
      <xdr:rowOff>146033</xdr:rowOff>
    </xdr:to>
    <xdr:pic>
      <xdr:nvPicPr>
        <xdr:cNvPr id="2" name="Picture 1">
          <a:extLst>
            <a:ext uri="{FF2B5EF4-FFF2-40B4-BE49-F238E27FC236}">
              <a16:creationId xmlns:a16="http://schemas.microsoft.com/office/drawing/2014/main" id="{CD8D2F89-92B4-4376-9953-4BA0363DB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7100" y="304800"/>
          <a:ext cx="5414025" cy="654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1248874</xdr:colOff>
      <xdr:row>0</xdr:row>
      <xdr:rowOff>0</xdr:rowOff>
    </xdr:from>
    <xdr:ext cx="7174567" cy="934543"/>
    <xdr:pic>
      <xdr:nvPicPr>
        <xdr:cNvPr id="2" name="Picture 1">
          <a:extLst>
            <a:ext uri="{FF2B5EF4-FFF2-40B4-BE49-F238E27FC236}">
              <a16:creationId xmlns:a16="http://schemas.microsoft.com/office/drawing/2014/main" id="{CBF71187-AA60-4211-BA8E-3026606422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12749" y="0"/>
          <a:ext cx="7174567" cy="9345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1014202</xdr:colOff>
      <xdr:row>0</xdr:row>
      <xdr:rowOff>0</xdr:rowOff>
    </xdr:from>
    <xdr:ext cx="7176706" cy="931467"/>
    <xdr:pic>
      <xdr:nvPicPr>
        <xdr:cNvPr id="2" name="Picture 1">
          <a:extLst>
            <a:ext uri="{FF2B5EF4-FFF2-40B4-BE49-F238E27FC236}">
              <a16:creationId xmlns:a16="http://schemas.microsoft.com/office/drawing/2014/main" id="{F0670EC5-1078-49B3-9FBD-D18314CF79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7452" y="0"/>
          <a:ext cx="7176706" cy="9314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188026</xdr:colOff>
      <xdr:row>2</xdr:row>
      <xdr:rowOff>178131</xdr:rowOff>
    </xdr:from>
    <xdr:to>
      <xdr:col>1</xdr:col>
      <xdr:colOff>4919220</xdr:colOff>
      <xdr:row>5</xdr:row>
      <xdr:rowOff>179021</xdr:rowOff>
    </xdr:to>
    <xdr:pic>
      <xdr:nvPicPr>
        <xdr:cNvPr id="4" name="Picture 3">
          <a:extLst>
            <a:ext uri="{FF2B5EF4-FFF2-40B4-BE49-F238E27FC236}">
              <a16:creationId xmlns:a16="http://schemas.microsoft.com/office/drawing/2014/main" id="{996BBAE3-7995-41DF-8D48-2D8C5A9EB6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026" y="583871"/>
          <a:ext cx="5414025" cy="654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openknowledge.fao.org/handle/20.500.14283/cb4108f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24DFE-7CC8-45EE-AF97-01A3C604B20E}">
  <sheetPr>
    <pageSetUpPr fitToPage="1"/>
  </sheetPr>
  <dimension ref="A1:X1412"/>
  <sheetViews>
    <sheetView tabSelected="1" zoomScale="80" zoomScaleNormal="80" workbookViewId="0">
      <selection activeCell="C7" sqref="C7"/>
    </sheetView>
  </sheetViews>
  <sheetFormatPr defaultColWidth="8.33203125" defaultRowHeight="12.5"/>
  <cols>
    <col min="1" max="1" width="4.33203125" style="795" customWidth="1"/>
    <col min="2" max="2" width="50.58203125" style="795" customWidth="1"/>
    <col min="3" max="3" width="70.58203125" style="795" customWidth="1"/>
    <col min="4" max="4" width="74.58203125" style="795" customWidth="1"/>
    <col min="5" max="24" width="8.33203125" style="794"/>
    <col min="25" max="16384" width="8.33203125" style="795"/>
  </cols>
  <sheetData>
    <row r="1" spans="1:24" ht="14.25" customHeight="1" thickBot="1">
      <c r="A1" s="794"/>
      <c r="B1" s="794"/>
      <c r="C1" s="794"/>
      <c r="D1" s="794"/>
    </row>
    <row r="2" spans="1:24" ht="80.25" customHeight="1">
      <c r="A2" s="893"/>
      <c r="B2" s="894"/>
      <c r="C2" s="895"/>
      <c r="D2" s="896"/>
    </row>
    <row r="3" spans="1:24" ht="48" customHeight="1">
      <c r="A3" s="893"/>
      <c r="B3" s="897" t="s">
        <v>1095</v>
      </c>
      <c r="C3" s="898"/>
      <c r="D3" s="899"/>
    </row>
    <row r="4" spans="1:24" s="796" customFormat="1" ht="79.5" customHeight="1">
      <c r="A4" s="893"/>
      <c r="B4" s="900" t="s">
        <v>1087</v>
      </c>
      <c r="C4" s="901"/>
      <c r="D4" s="902"/>
      <c r="E4" s="794"/>
      <c r="F4" s="794"/>
      <c r="G4" s="794"/>
      <c r="H4" s="794"/>
      <c r="I4" s="794"/>
      <c r="J4" s="794"/>
      <c r="K4" s="794"/>
      <c r="L4" s="794"/>
      <c r="M4" s="794"/>
      <c r="N4" s="794"/>
      <c r="O4" s="794"/>
      <c r="P4" s="794"/>
      <c r="Q4" s="794"/>
      <c r="R4" s="794"/>
      <c r="S4" s="794"/>
      <c r="T4" s="794"/>
      <c r="U4" s="794"/>
      <c r="V4" s="794"/>
      <c r="W4" s="794"/>
      <c r="X4" s="794"/>
    </row>
    <row r="5" spans="1:24" s="796" customFormat="1" ht="168" customHeight="1">
      <c r="A5" s="893"/>
      <c r="B5" s="908" t="s">
        <v>1088</v>
      </c>
      <c r="C5" s="909"/>
      <c r="D5" s="910"/>
      <c r="E5" s="794"/>
      <c r="F5" s="794"/>
      <c r="G5" s="794"/>
      <c r="H5" s="794"/>
      <c r="I5" s="794"/>
      <c r="J5" s="794"/>
      <c r="K5" s="794"/>
      <c r="L5" s="794"/>
      <c r="M5" s="794"/>
      <c r="N5" s="794"/>
      <c r="O5" s="794"/>
      <c r="P5" s="794"/>
      <c r="Q5" s="794"/>
      <c r="R5" s="794"/>
      <c r="S5" s="794"/>
      <c r="T5" s="794"/>
      <c r="U5" s="794"/>
      <c r="V5" s="794"/>
      <c r="W5" s="794"/>
      <c r="X5" s="794"/>
    </row>
    <row r="6" spans="1:24" ht="28" customHeight="1">
      <c r="A6" s="893"/>
      <c r="B6" s="903" t="s">
        <v>1052</v>
      </c>
      <c r="C6" s="904"/>
      <c r="D6" s="905"/>
    </row>
    <row r="7" spans="1:24" ht="20.149999999999999" customHeight="1">
      <c r="A7" s="893"/>
      <c r="B7" s="797" t="s">
        <v>1053</v>
      </c>
      <c r="C7" s="798"/>
      <c r="D7" s="799"/>
    </row>
    <row r="8" spans="1:24" ht="20.25" customHeight="1">
      <c r="A8" s="893"/>
      <c r="B8" s="800" t="s">
        <v>1054</v>
      </c>
      <c r="C8" s="906"/>
      <c r="D8" s="907"/>
    </row>
    <row r="9" spans="1:24" ht="20.25" customHeight="1">
      <c r="A9" s="893"/>
      <c r="B9" s="801" t="s">
        <v>1055</v>
      </c>
      <c r="C9" s="883"/>
      <c r="D9" s="884"/>
    </row>
    <row r="10" spans="1:24" ht="20.25" customHeight="1">
      <c r="A10" s="893"/>
      <c r="B10" s="801" t="s">
        <v>1056</v>
      </c>
      <c r="C10" s="883"/>
      <c r="D10" s="884"/>
    </row>
    <row r="11" spans="1:24" ht="20.25" customHeight="1">
      <c r="A11" s="893"/>
      <c r="B11" s="801" t="s">
        <v>1057</v>
      </c>
      <c r="C11" s="883"/>
      <c r="D11" s="884"/>
    </row>
    <row r="12" spans="1:24" ht="20.25" customHeight="1">
      <c r="A12" s="893"/>
      <c r="B12" s="801" t="s">
        <v>1058</v>
      </c>
      <c r="C12" s="883"/>
      <c r="D12" s="884"/>
    </row>
    <row r="13" spans="1:24" ht="20.25" customHeight="1">
      <c r="A13" s="893"/>
      <c r="B13" s="801" t="s">
        <v>1059</v>
      </c>
      <c r="C13" s="883"/>
      <c r="D13" s="884"/>
    </row>
    <row r="14" spans="1:24" ht="20.25" customHeight="1">
      <c r="A14" s="893"/>
      <c r="B14" s="801" t="s">
        <v>1060</v>
      </c>
      <c r="C14" s="883"/>
      <c r="D14" s="884"/>
    </row>
    <row r="15" spans="1:24" ht="20.25" customHeight="1">
      <c r="A15" s="893"/>
      <c r="B15" s="801" t="s">
        <v>1061</v>
      </c>
      <c r="C15" s="883"/>
      <c r="D15" s="884"/>
    </row>
    <row r="16" spans="1:24" ht="20.25" customHeight="1">
      <c r="A16" s="893"/>
      <c r="B16" s="802" t="s">
        <v>1062</v>
      </c>
      <c r="C16" s="885"/>
      <c r="D16" s="886"/>
    </row>
    <row r="17" spans="1:24" s="803" customFormat="1" ht="25" customHeight="1">
      <c r="A17" s="893"/>
      <c r="B17" s="887" t="s">
        <v>1094</v>
      </c>
      <c r="C17" s="888"/>
      <c r="D17" s="889"/>
      <c r="E17" s="794"/>
      <c r="F17" s="794"/>
      <c r="G17" s="794"/>
      <c r="H17" s="794"/>
      <c r="I17" s="794"/>
      <c r="J17" s="794"/>
      <c r="K17" s="794"/>
      <c r="L17" s="794"/>
      <c r="M17" s="794"/>
      <c r="N17" s="794"/>
      <c r="O17" s="794"/>
      <c r="P17" s="794"/>
      <c r="Q17" s="794"/>
      <c r="R17" s="794"/>
      <c r="S17" s="794"/>
      <c r="T17" s="794"/>
      <c r="U17" s="794"/>
      <c r="V17" s="794"/>
      <c r="W17" s="794"/>
      <c r="X17" s="794"/>
    </row>
    <row r="18" spans="1:24" s="803" customFormat="1" ht="78" customHeight="1" thickBot="1">
      <c r="A18" s="893"/>
      <c r="B18" s="890" t="s">
        <v>1063</v>
      </c>
      <c r="C18" s="891"/>
      <c r="D18" s="892"/>
      <c r="E18" s="794"/>
      <c r="F18" s="794"/>
      <c r="G18" s="794"/>
      <c r="H18" s="794"/>
      <c r="I18" s="794"/>
      <c r="J18" s="794"/>
      <c r="K18" s="794"/>
      <c r="L18" s="794"/>
      <c r="M18" s="794"/>
      <c r="N18" s="794"/>
      <c r="O18" s="794"/>
      <c r="P18" s="794"/>
      <c r="Q18" s="794"/>
      <c r="R18" s="794"/>
      <c r="S18" s="794"/>
      <c r="T18" s="794"/>
      <c r="U18" s="794"/>
      <c r="V18" s="794"/>
      <c r="W18" s="794"/>
      <c r="X18" s="794"/>
    </row>
    <row r="19" spans="1:24" s="794" customFormat="1">
      <c r="A19" s="795"/>
      <c r="B19" s="795"/>
      <c r="C19" s="795"/>
      <c r="D19" s="795"/>
    </row>
    <row r="20" spans="1:24" s="794" customFormat="1">
      <c r="A20" s="795"/>
      <c r="B20" s="795"/>
      <c r="C20" s="795"/>
      <c r="D20" s="795"/>
    </row>
    <row r="21" spans="1:24" s="794" customFormat="1">
      <c r="A21" s="795"/>
      <c r="B21" s="795"/>
      <c r="C21" s="795"/>
      <c r="D21" s="795"/>
    </row>
    <row r="22" spans="1:24" s="794" customFormat="1">
      <c r="A22" s="795"/>
      <c r="B22" s="795"/>
      <c r="C22" s="795"/>
      <c r="D22" s="795"/>
    </row>
    <row r="23" spans="1:24" s="794" customFormat="1">
      <c r="A23" s="795"/>
      <c r="B23" s="795"/>
      <c r="C23" s="795"/>
      <c r="D23" s="795"/>
    </row>
    <row r="24" spans="1:24" s="794" customFormat="1">
      <c r="A24" s="795"/>
      <c r="B24" s="795"/>
      <c r="C24" s="795"/>
      <c r="D24" s="795"/>
    </row>
    <row r="25" spans="1:24" s="794" customFormat="1">
      <c r="A25" s="795"/>
      <c r="B25" s="795"/>
      <c r="C25" s="795"/>
      <c r="D25" s="795"/>
    </row>
    <row r="26" spans="1:24" s="794" customFormat="1">
      <c r="A26" s="795"/>
      <c r="B26" s="795"/>
      <c r="C26" s="795"/>
      <c r="D26" s="795"/>
    </row>
    <row r="27" spans="1:24" s="794" customFormat="1">
      <c r="A27" s="795"/>
      <c r="B27" s="795"/>
      <c r="C27" s="795"/>
      <c r="D27" s="795"/>
    </row>
    <row r="28" spans="1:24" s="794" customFormat="1">
      <c r="A28" s="795"/>
      <c r="B28" s="795"/>
      <c r="C28" s="795"/>
      <c r="D28" s="795"/>
    </row>
    <row r="29" spans="1:24" s="794" customFormat="1">
      <c r="A29" s="795"/>
      <c r="B29" s="795"/>
      <c r="C29" s="795"/>
      <c r="D29" s="795"/>
    </row>
    <row r="30" spans="1:24" s="794" customFormat="1">
      <c r="A30" s="795"/>
      <c r="B30" s="795"/>
      <c r="C30" s="795"/>
      <c r="D30" s="795"/>
    </row>
    <row r="31" spans="1:24" s="794" customFormat="1">
      <c r="A31" s="795"/>
      <c r="B31" s="795"/>
      <c r="C31" s="795"/>
      <c r="D31" s="795"/>
    </row>
    <row r="32" spans="1:24" s="794" customFormat="1">
      <c r="A32" s="795"/>
      <c r="B32" s="795"/>
      <c r="C32" s="795"/>
      <c r="D32" s="795"/>
    </row>
    <row r="33" spans="1:4" s="794" customFormat="1">
      <c r="A33" s="795"/>
      <c r="B33" s="795"/>
      <c r="C33" s="795"/>
      <c r="D33" s="795"/>
    </row>
    <row r="34" spans="1:4" s="794" customFormat="1">
      <c r="A34" s="795"/>
      <c r="B34" s="795"/>
      <c r="C34" s="795"/>
      <c r="D34" s="795"/>
    </row>
    <row r="35" spans="1:4" s="794" customFormat="1">
      <c r="A35" s="795"/>
      <c r="B35" s="795"/>
      <c r="C35" s="795"/>
      <c r="D35" s="795"/>
    </row>
    <row r="36" spans="1:4" s="794" customFormat="1">
      <c r="A36" s="795"/>
      <c r="B36" s="795"/>
      <c r="C36" s="795"/>
      <c r="D36" s="795"/>
    </row>
    <row r="37" spans="1:4" s="794" customFormat="1">
      <c r="A37" s="795"/>
      <c r="B37" s="795"/>
      <c r="C37" s="795"/>
      <c r="D37" s="795"/>
    </row>
    <row r="38" spans="1:4" s="794" customFormat="1">
      <c r="A38" s="795"/>
      <c r="B38" s="795"/>
      <c r="C38" s="795"/>
      <c r="D38" s="795"/>
    </row>
    <row r="39" spans="1:4" s="794" customFormat="1">
      <c r="A39" s="795"/>
      <c r="B39" s="795"/>
      <c r="C39" s="795"/>
      <c r="D39" s="795"/>
    </row>
    <row r="40" spans="1:4" s="794" customFormat="1">
      <c r="A40" s="795"/>
      <c r="B40" s="795"/>
      <c r="C40" s="795"/>
      <c r="D40" s="795"/>
    </row>
    <row r="41" spans="1:4" s="794" customFormat="1">
      <c r="A41" s="795"/>
      <c r="B41" s="795"/>
      <c r="C41" s="795"/>
      <c r="D41" s="795"/>
    </row>
    <row r="42" spans="1:4" s="794" customFormat="1">
      <c r="A42" s="795"/>
      <c r="B42" s="795"/>
      <c r="C42" s="795"/>
      <c r="D42" s="795"/>
    </row>
    <row r="43" spans="1:4" s="794" customFormat="1">
      <c r="A43" s="795"/>
      <c r="B43" s="795"/>
      <c r="C43" s="795"/>
      <c r="D43" s="795"/>
    </row>
    <row r="44" spans="1:4" s="794" customFormat="1">
      <c r="A44" s="795"/>
      <c r="B44" s="795"/>
      <c r="C44" s="795"/>
      <c r="D44" s="795"/>
    </row>
    <row r="45" spans="1:4" s="794" customFormat="1">
      <c r="A45" s="795"/>
      <c r="B45" s="795"/>
      <c r="C45" s="795"/>
      <c r="D45" s="795"/>
    </row>
    <row r="46" spans="1:4" s="794" customFormat="1">
      <c r="A46" s="795"/>
      <c r="B46" s="795"/>
      <c r="C46" s="795"/>
      <c r="D46" s="795"/>
    </row>
    <row r="47" spans="1:4" s="794" customFormat="1">
      <c r="A47" s="795"/>
      <c r="B47" s="795"/>
      <c r="C47" s="795"/>
      <c r="D47" s="795"/>
    </row>
    <row r="48" spans="1:4" s="794" customFormat="1">
      <c r="A48" s="795"/>
      <c r="B48" s="795"/>
      <c r="C48" s="795"/>
      <c r="D48" s="795"/>
    </row>
    <row r="49" spans="1:4" s="794" customFormat="1">
      <c r="A49" s="795"/>
      <c r="B49" s="795"/>
      <c r="C49" s="795"/>
      <c r="D49" s="795"/>
    </row>
    <row r="50" spans="1:4" s="794" customFormat="1">
      <c r="A50" s="795"/>
      <c r="B50" s="795"/>
      <c r="C50" s="795"/>
      <c r="D50" s="795"/>
    </row>
    <row r="51" spans="1:4" s="794" customFormat="1">
      <c r="A51" s="795"/>
      <c r="B51" s="795"/>
      <c r="C51" s="795"/>
      <c r="D51" s="795"/>
    </row>
    <row r="52" spans="1:4" s="794" customFormat="1">
      <c r="A52" s="795"/>
      <c r="B52" s="795"/>
      <c r="C52" s="795"/>
      <c r="D52" s="795"/>
    </row>
    <row r="53" spans="1:4" s="794" customFormat="1">
      <c r="A53" s="795"/>
      <c r="B53" s="795"/>
      <c r="C53" s="795"/>
      <c r="D53" s="795"/>
    </row>
    <row r="54" spans="1:4" s="794" customFormat="1">
      <c r="A54" s="795"/>
      <c r="B54" s="795"/>
      <c r="C54" s="795"/>
      <c r="D54" s="795"/>
    </row>
    <row r="55" spans="1:4" s="794" customFormat="1">
      <c r="A55" s="795"/>
      <c r="B55" s="795"/>
      <c r="C55" s="795"/>
      <c r="D55" s="795"/>
    </row>
    <row r="56" spans="1:4" s="794" customFormat="1">
      <c r="A56" s="795"/>
      <c r="B56" s="795"/>
      <c r="C56" s="795"/>
      <c r="D56" s="795"/>
    </row>
    <row r="57" spans="1:4" s="794" customFormat="1">
      <c r="A57" s="795"/>
      <c r="B57" s="795"/>
      <c r="C57" s="795"/>
      <c r="D57" s="795"/>
    </row>
    <row r="58" spans="1:4" s="794" customFormat="1">
      <c r="A58" s="795"/>
      <c r="B58" s="795"/>
      <c r="C58" s="795"/>
      <c r="D58" s="795"/>
    </row>
    <row r="59" spans="1:4" s="794" customFormat="1">
      <c r="A59" s="795"/>
      <c r="B59" s="795"/>
      <c r="C59" s="795"/>
      <c r="D59" s="795"/>
    </row>
    <row r="60" spans="1:4" s="794" customFormat="1">
      <c r="A60" s="795"/>
      <c r="B60" s="795"/>
      <c r="C60" s="795"/>
      <c r="D60" s="795"/>
    </row>
    <row r="61" spans="1:4" s="794" customFormat="1">
      <c r="A61" s="795"/>
      <c r="B61" s="795"/>
      <c r="C61" s="795"/>
      <c r="D61" s="795"/>
    </row>
    <row r="62" spans="1:4" s="794" customFormat="1">
      <c r="A62" s="795"/>
      <c r="B62" s="795"/>
      <c r="C62" s="795"/>
      <c r="D62" s="795"/>
    </row>
    <row r="63" spans="1:4" s="794" customFormat="1">
      <c r="A63" s="795"/>
      <c r="B63" s="795"/>
      <c r="C63" s="795"/>
      <c r="D63" s="795"/>
    </row>
    <row r="64" spans="1:4" s="794" customFormat="1">
      <c r="A64" s="795"/>
      <c r="B64" s="795"/>
      <c r="C64" s="795"/>
      <c r="D64" s="795"/>
    </row>
    <row r="65" spans="1:4" s="794" customFormat="1">
      <c r="A65" s="795"/>
      <c r="B65" s="795"/>
      <c r="C65" s="795"/>
      <c r="D65" s="795"/>
    </row>
    <row r="66" spans="1:4" s="794" customFormat="1">
      <c r="A66" s="795"/>
      <c r="B66" s="795"/>
      <c r="C66" s="795"/>
      <c r="D66" s="795"/>
    </row>
    <row r="67" spans="1:4" s="794" customFormat="1">
      <c r="A67" s="795"/>
      <c r="B67" s="795"/>
      <c r="C67" s="795"/>
      <c r="D67" s="795"/>
    </row>
    <row r="68" spans="1:4" s="794" customFormat="1">
      <c r="A68" s="795"/>
      <c r="B68" s="795"/>
      <c r="C68" s="795"/>
      <c r="D68" s="795"/>
    </row>
    <row r="69" spans="1:4" s="794" customFormat="1">
      <c r="A69" s="795"/>
      <c r="B69" s="795"/>
      <c r="C69" s="795"/>
      <c r="D69" s="795"/>
    </row>
    <row r="70" spans="1:4" s="794" customFormat="1">
      <c r="A70" s="795"/>
      <c r="B70" s="795"/>
      <c r="C70" s="795"/>
      <c r="D70" s="795"/>
    </row>
    <row r="71" spans="1:4" s="794" customFormat="1">
      <c r="A71" s="795"/>
      <c r="B71" s="795"/>
      <c r="C71" s="795"/>
      <c r="D71" s="795"/>
    </row>
    <row r="72" spans="1:4" s="794" customFormat="1">
      <c r="A72" s="795"/>
      <c r="B72" s="795"/>
      <c r="C72" s="795"/>
      <c r="D72" s="795"/>
    </row>
    <row r="73" spans="1:4" s="794" customFormat="1">
      <c r="A73" s="795"/>
      <c r="B73" s="795"/>
      <c r="C73" s="795"/>
      <c r="D73" s="795"/>
    </row>
    <row r="74" spans="1:4" s="794" customFormat="1">
      <c r="A74" s="795"/>
      <c r="B74" s="795"/>
      <c r="C74" s="795"/>
      <c r="D74" s="795"/>
    </row>
    <row r="75" spans="1:4" s="794" customFormat="1">
      <c r="A75" s="795"/>
      <c r="B75" s="795"/>
      <c r="C75" s="795"/>
      <c r="D75" s="795"/>
    </row>
    <row r="76" spans="1:4" s="794" customFormat="1">
      <c r="A76" s="795"/>
      <c r="B76" s="795"/>
      <c r="C76" s="795"/>
      <c r="D76" s="795"/>
    </row>
    <row r="77" spans="1:4" s="794" customFormat="1">
      <c r="A77" s="795"/>
      <c r="B77" s="795"/>
      <c r="C77" s="795"/>
      <c r="D77" s="795"/>
    </row>
    <row r="78" spans="1:4" s="794" customFormat="1">
      <c r="A78" s="795"/>
      <c r="B78" s="795"/>
      <c r="C78" s="795"/>
      <c r="D78" s="795"/>
    </row>
    <row r="79" spans="1:4" s="794" customFormat="1">
      <c r="A79" s="795"/>
      <c r="B79" s="795"/>
      <c r="C79" s="795"/>
      <c r="D79" s="795"/>
    </row>
    <row r="80" spans="1:4" s="794" customFormat="1">
      <c r="A80" s="795"/>
      <c r="B80" s="795"/>
      <c r="C80" s="795"/>
      <c r="D80" s="795"/>
    </row>
    <row r="81" spans="1:4" s="794" customFormat="1">
      <c r="A81" s="795"/>
      <c r="B81" s="795"/>
      <c r="C81" s="795"/>
      <c r="D81" s="795"/>
    </row>
    <row r="82" spans="1:4" s="794" customFormat="1">
      <c r="A82" s="795"/>
      <c r="B82" s="795"/>
      <c r="C82" s="795"/>
      <c r="D82" s="795"/>
    </row>
    <row r="83" spans="1:4" s="794" customFormat="1">
      <c r="A83" s="795"/>
      <c r="B83" s="795"/>
      <c r="C83" s="795"/>
      <c r="D83" s="795"/>
    </row>
    <row r="84" spans="1:4" s="794" customFormat="1">
      <c r="A84" s="795"/>
      <c r="B84" s="795"/>
      <c r="C84" s="795"/>
      <c r="D84" s="795"/>
    </row>
    <row r="85" spans="1:4" s="794" customFormat="1">
      <c r="A85" s="795"/>
      <c r="B85" s="795"/>
      <c r="C85" s="795"/>
      <c r="D85" s="795"/>
    </row>
    <row r="86" spans="1:4" s="794" customFormat="1">
      <c r="A86" s="795"/>
      <c r="B86" s="795"/>
      <c r="C86" s="795"/>
      <c r="D86" s="795"/>
    </row>
    <row r="87" spans="1:4" s="794" customFormat="1">
      <c r="A87" s="795"/>
      <c r="B87" s="795"/>
      <c r="C87" s="795"/>
      <c r="D87" s="795"/>
    </row>
    <row r="88" spans="1:4" s="794" customFormat="1">
      <c r="A88" s="795"/>
      <c r="B88" s="795"/>
      <c r="C88" s="795"/>
      <c r="D88" s="795"/>
    </row>
    <row r="89" spans="1:4" s="794" customFormat="1">
      <c r="A89" s="795"/>
      <c r="B89" s="795"/>
      <c r="C89" s="795"/>
      <c r="D89" s="795"/>
    </row>
    <row r="90" spans="1:4" s="794" customFormat="1">
      <c r="A90" s="795"/>
      <c r="B90" s="795"/>
      <c r="C90" s="795"/>
      <c r="D90" s="795"/>
    </row>
    <row r="91" spans="1:4" s="794" customFormat="1">
      <c r="A91" s="795"/>
      <c r="B91" s="795"/>
      <c r="C91" s="795"/>
      <c r="D91" s="795"/>
    </row>
    <row r="92" spans="1:4" s="794" customFormat="1">
      <c r="A92" s="795"/>
      <c r="B92" s="795"/>
      <c r="C92" s="795"/>
      <c r="D92" s="795"/>
    </row>
    <row r="93" spans="1:4" s="794" customFormat="1">
      <c r="A93" s="795"/>
      <c r="B93" s="795"/>
      <c r="C93" s="795"/>
      <c r="D93" s="795"/>
    </row>
    <row r="94" spans="1:4" s="794" customFormat="1">
      <c r="A94" s="795"/>
      <c r="B94" s="795"/>
      <c r="C94" s="795"/>
      <c r="D94" s="795"/>
    </row>
    <row r="95" spans="1:4" s="794" customFormat="1">
      <c r="A95" s="795"/>
      <c r="B95" s="795"/>
      <c r="C95" s="795"/>
      <c r="D95" s="795"/>
    </row>
    <row r="96" spans="1:4" s="794" customFormat="1">
      <c r="A96" s="795"/>
      <c r="B96" s="795"/>
      <c r="C96" s="795"/>
      <c r="D96" s="795"/>
    </row>
    <row r="97" spans="1:4" s="794" customFormat="1">
      <c r="A97" s="795"/>
      <c r="B97" s="795"/>
      <c r="C97" s="795"/>
      <c r="D97" s="795"/>
    </row>
    <row r="98" spans="1:4" s="794" customFormat="1">
      <c r="A98" s="795"/>
      <c r="B98" s="795"/>
      <c r="C98" s="795"/>
      <c r="D98" s="795"/>
    </row>
    <row r="99" spans="1:4" s="794" customFormat="1">
      <c r="A99" s="795"/>
      <c r="B99" s="795"/>
      <c r="C99" s="795"/>
      <c r="D99" s="795"/>
    </row>
    <row r="100" spans="1:4" s="794" customFormat="1">
      <c r="A100" s="795"/>
      <c r="B100" s="795"/>
      <c r="C100" s="795"/>
      <c r="D100" s="795"/>
    </row>
    <row r="101" spans="1:4" s="794" customFormat="1">
      <c r="A101" s="795"/>
      <c r="B101" s="795"/>
      <c r="C101" s="795"/>
      <c r="D101" s="795"/>
    </row>
    <row r="102" spans="1:4" s="794" customFormat="1">
      <c r="A102" s="795"/>
      <c r="B102" s="795"/>
      <c r="C102" s="795"/>
      <c r="D102" s="795"/>
    </row>
    <row r="103" spans="1:4" s="794" customFormat="1">
      <c r="A103" s="795"/>
      <c r="B103" s="795"/>
      <c r="C103" s="795"/>
      <c r="D103" s="795"/>
    </row>
    <row r="104" spans="1:4" s="794" customFormat="1">
      <c r="A104" s="795"/>
      <c r="B104" s="795"/>
      <c r="C104" s="795"/>
      <c r="D104" s="795"/>
    </row>
    <row r="105" spans="1:4" s="794" customFormat="1">
      <c r="A105" s="795"/>
      <c r="B105" s="795"/>
      <c r="C105" s="795"/>
      <c r="D105" s="795"/>
    </row>
    <row r="106" spans="1:4" s="794" customFormat="1">
      <c r="A106" s="795"/>
      <c r="B106" s="795"/>
      <c r="C106" s="795"/>
      <c r="D106" s="795"/>
    </row>
    <row r="107" spans="1:4" s="794" customFormat="1">
      <c r="A107" s="795"/>
      <c r="B107" s="795"/>
      <c r="C107" s="795"/>
      <c r="D107" s="795"/>
    </row>
    <row r="108" spans="1:4" s="794" customFormat="1">
      <c r="A108" s="795"/>
      <c r="B108" s="795"/>
      <c r="C108" s="795"/>
      <c r="D108" s="795"/>
    </row>
    <row r="109" spans="1:4" s="794" customFormat="1">
      <c r="A109" s="795"/>
      <c r="B109" s="795"/>
      <c r="C109" s="795"/>
      <c r="D109" s="795"/>
    </row>
    <row r="110" spans="1:4" s="794" customFormat="1">
      <c r="A110" s="795"/>
      <c r="B110" s="795"/>
      <c r="C110" s="795"/>
      <c r="D110" s="795"/>
    </row>
    <row r="111" spans="1:4" s="794" customFormat="1">
      <c r="A111" s="795"/>
      <c r="B111" s="795"/>
      <c r="C111" s="795"/>
      <c r="D111" s="795"/>
    </row>
    <row r="112" spans="1:4" s="794" customFormat="1">
      <c r="A112" s="795"/>
      <c r="B112" s="795"/>
      <c r="C112" s="795"/>
      <c r="D112" s="795"/>
    </row>
    <row r="113" spans="1:4" s="794" customFormat="1">
      <c r="A113" s="795"/>
      <c r="B113" s="795"/>
      <c r="C113" s="795"/>
      <c r="D113" s="795"/>
    </row>
    <row r="114" spans="1:4" s="794" customFormat="1">
      <c r="A114" s="795"/>
      <c r="B114" s="795"/>
      <c r="C114" s="795"/>
      <c r="D114" s="795"/>
    </row>
    <row r="115" spans="1:4" s="794" customFormat="1">
      <c r="A115" s="795"/>
      <c r="B115" s="795"/>
      <c r="C115" s="795"/>
      <c r="D115" s="795"/>
    </row>
    <row r="116" spans="1:4" s="794" customFormat="1">
      <c r="A116" s="795"/>
      <c r="B116" s="795"/>
      <c r="C116" s="795"/>
      <c r="D116" s="795"/>
    </row>
    <row r="117" spans="1:4" s="794" customFormat="1">
      <c r="A117" s="795"/>
      <c r="B117" s="795"/>
      <c r="C117" s="795"/>
      <c r="D117" s="795"/>
    </row>
    <row r="118" spans="1:4" s="794" customFormat="1">
      <c r="A118" s="795"/>
      <c r="B118" s="795"/>
      <c r="C118" s="795"/>
      <c r="D118" s="795"/>
    </row>
    <row r="119" spans="1:4" s="794" customFormat="1">
      <c r="A119" s="795"/>
      <c r="B119" s="795"/>
      <c r="C119" s="795"/>
      <c r="D119" s="795"/>
    </row>
    <row r="120" spans="1:4" s="794" customFormat="1">
      <c r="A120" s="795"/>
      <c r="B120" s="795"/>
      <c r="C120" s="795"/>
      <c r="D120" s="795"/>
    </row>
    <row r="121" spans="1:4" s="794" customFormat="1">
      <c r="A121" s="795"/>
      <c r="B121" s="795"/>
      <c r="C121" s="795"/>
      <c r="D121" s="795"/>
    </row>
    <row r="122" spans="1:4" s="794" customFormat="1">
      <c r="A122" s="795"/>
      <c r="B122" s="795"/>
      <c r="C122" s="795"/>
      <c r="D122" s="795"/>
    </row>
    <row r="123" spans="1:4" s="794" customFormat="1">
      <c r="A123" s="795"/>
      <c r="B123" s="795"/>
      <c r="C123" s="795"/>
      <c r="D123" s="795"/>
    </row>
    <row r="124" spans="1:4" s="794" customFormat="1">
      <c r="A124" s="795"/>
      <c r="B124" s="795"/>
      <c r="C124" s="795"/>
      <c r="D124" s="795"/>
    </row>
    <row r="125" spans="1:4" s="794" customFormat="1">
      <c r="A125" s="795"/>
      <c r="B125" s="795"/>
      <c r="C125" s="795"/>
      <c r="D125" s="795"/>
    </row>
    <row r="126" spans="1:4" s="794" customFormat="1">
      <c r="A126" s="795"/>
      <c r="B126" s="795"/>
      <c r="C126" s="795"/>
      <c r="D126" s="795"/>
    </row>
    <row r="127" spans="1:4" s="794" customFormat="1">
      <c r="A127" s="795"/>
      <c r="B127" s="795"/>
      <c r="C127" s="795"/>
      <c r="D127" s="795"/>
    </row>
    <row r="128" spans="1:4" s="794" customFormat="1">
      <c r="A128" s="795"/>
      <c r="B128" s="795"/>
      <c r="C128" s="795"/>
      <c r="D128" s="795"/>
    </row>
    <row r="129" spans="1:4" s="794" customFormat="1">
      <c r="A129" s="795"/>
      <c r="B129" s="795"/>
      <c r="C129" s="795"/>
      <c r="D129" s="795"/>
    </row>
    <row r="130" spans="1:4" s="794" customFormat="1">
      <c r="A130" s="795"/>
      <c r="B130" s="795"/>
      <c r="C130" s="795"/>
      <c r="D130" s="795"/>
    </row>
    <row r="131" spans="1:4" s="794" customFormat="1">
      <c r="A131" s="795"/>
      <c r="B131" s="795"/>
      <c r="C131" s="795"/>
      <c r="D131" s="795"/>
    </row>
    <row r="132" spans="1:4" s="794" customFormat="1">
      <c r="A132" s="795"/>
      <c r="B132" s="795"/>
      <c r="C132" s="795"/>
      <c r="D132" s="795"/>
    </row>
    <row r="133" spans="1:4" s="794" customFormat="1">
      <c r="A133" s="795"/>
      <c r="B133" s="795"/>
      <c r="C133" s="795"/>
      <c r="D133" s="795"/>
    </row>
    <row r="134" spans="1:4" s="794" customFormat="1">
      <c r="A134" s="795"/>
      <c r="B134" s="795"/>
      <c r="C134" s="795"/>
      <c r="D134" s="795"/>
    </row>
    <row r="135" spans="1:4" s="794" customFormat="1">
      <c r="A135" s="795"/>
      <c r="B135" s="795"/>
      <c r="C135" s="795"/>
      <c r="D135" s="795"/>
    </row>
    <row r="136" spans="1:4" s="794" customFormat="1">
      <c r="A136" s="795"/>
      <c r="B136" s="795"/>
      <c r="C136" s="795"/>
      <c r="D136" s="795"/>
    </row>
    <row r="137" spans="1:4" s="794" customFormat="1">
      <c r="A137" s="795"/>
      <c r="B137" s="795"/>
      <c r="C137" s="795"/>
      <c r="D137" s="795"/>
    </row>
    <row r="138" spans="1:4" s="794" customFormat="1">
      <c r="A138" s="795"/>
      <c r="B138" s="795"/>
      <c r="C138" s="795"/>
      <c r="D138" s="795"/>
    </row>
    <row r="139" spans="1:4" s="794" customFormat="1">
      <c r="A139" s="795"/>
      <c r="B139" s="795"/>
      <c r="C139" s="795"/>
      <c r="D139" s="795"/>
    </row>
    <row r="140" spans="1:4" s="794" customFormat="1">
      <c r="A140" s="795"/>
      <c r="B140" s="795"/>
      <c r="C140" s="795"/>
      <c r="D140" s="795"/>
    </row>
    <row r="141" spans="1:4" s="794" customFormat="1">
      <c r="A141" s="795"/>
      <c r="B141" s="795"/>
      <c r="C141" s="795"/>
      <c r="D141" s="795"/>
    </row>
    <row r="142" spans="1:4" s="794" customFormat="1">
      <c r="A142" s="795"/>
      <c r="B142" s="795"/>
      <c r="C142" s="795"/>
      <c r="D142" s="795"/>
    </row>
    <row r="143" spans="1:4" s="794" customFormat="1">
      <c r="A143" s="795"/>
      <c r="B143" s="795"/>
      <c r="C143" s="795"/>
      <c r="D143" s="795"/>
    </row>
    <row r="144" spans="1:4" s="794" customFormat="1">
      <c r="A144" s="795"/>
      <c r="B144" s="795"/>
      <c r="C144" s="795"/>
      <c r="D144" s="795"/>
    </row>
    <row r="145" spans="1:4" s="794" customFormat="1">
      <c r="A145" s="795"/>
      <c r="B145" s="795"/>
      <c r="C145" s="795"/>
      <c r="D145" s="795"/>
    </row>
    <row r="146" spans="1:4" s="794" customFormat="1">
      <c r="A146" s="795"/>
      <c r="B146" s="795"/>
      <c r="C146" s="795"/>
      <c r="D146" s="795"/>
    </row>
    <row r="147" spans="1:4" s="794" customFormat="1">
      <c r="A147" s="795"/>
      <c r="B147" s="795"/>
      <c r="C147" s="795"/>
      <c r="D147" s="795"/>
    </row>
    <row r="148" spans="1:4" s="794" customFormat="1">
      <c r="A148" s="795"/>
      <c r="B148" s="795"/>
      <c r="C148" s="795"/>
      <c r="D148" s="795"/>
    </row>
    <row r="149" spans="1:4" s="794" customFormat="1">
      <c r="A149" s="795"/>
      <c r="B149" s="795"/>
      <c r="C149" s="795"/>
      <c r="D149" s="795"/>
    </row>
    <row r="150" spans="1:4" s="794" customFormat="1">
      <c r="A150" s="795"/>
      <c r="B150" s="795"/>
      <c r="C150" s="795"/>
      <c r="D150" s="795"/>
    </row>
    <row r="151" spans="1:4" s="794" customFormat="1">
      <c r="A151" s="795"/>
      <c r="B151" s="795"/>
      <c r="C151" s="795"/>
      <c r="D151" s="795"/>
    </row>
    <row r="152" spans="1:4" s="794" customFormat="1">
      <c r="A152" s="795"/>
      <c r="B152" s="795"/>
      <c r="C152" s="795"/>
      <c r="D152" s="795"/>
    </row>
    <row r="153" spans="1:4" s="794" customFormat="1">
      <c r="A153" s="795"/>
      <c r="B153" s="795"/>
      <c r="C153" s="795"/>
      <c r="D153" s="795"/>
    </row>
    <row r="154" spans="1:4" s="794" customFormat="1">
      <c r="A154" s="795"/>
      <c r="B154" s="795"/>
      <c r="C154" s="795"/>
      <c r="D154" s="795"/>
    </row>
    <row r="155" spans="1:4" s="794" customFormat="1">
      <c r="A155" s="795"/>
      <c r="B155" s="795"/>
      <c r="C155" s="795"/>
      <c r="D155" s="795"/>
    </row>
    <row r="156" spans="1:4" s="794" customFormat="1">
      <c r="A156" s="795"/>
      <c r="B156" s="795"/>
      <c r="C156" s="795"/>
      <c r="D156" s="795"/>
    </row>
    <row r="157" spans="1:4" s="794" customFormat="1">
      <c r="A157" s="795"/>
      <c r="B157" s="795"/>
      <c r="C157" s="795"/>
      <c r="D157" s="795"/>
    </row>
    <row r="158" spans="1:4" s="794" customFormat="1">
      <c r="A158" s="795"/>
      <c r="B158" s="795"/>
      <c r="C158" s="795"/>
      <c r="D158" s="795"/>
    </row>
    <row r="159" spans="1:4" s="794" customFormat="1">
      <c r="A159" s="795"/>
      <c r="B159" s="795"/>
      <c r="C159" s="795"/>
      <c r="D159" s="795"/>
    </row>
    <row r="160" spans="1:4" s="794" customFormat="1">
      <c r="A160" s="795"/>
      <c r="B160" s="795"/>
      <c r="C160" s="795"/>
      <c r="D160" s="795"/>
    </row>
    <row r="161" spans="1:4" s="794" customFormat="1">
      <c r="A161" s="795"/>
      <c r="B161" s="795"/>
      <c r="C161" s="795"/>
      <c r="D161" s="795"/>
    </row>
    <row r="162" spans="1:4" s="794" customFormat="1">
      <c r="A162" s="795"/>
      <c r="B162" s="795"/>
      <c r="C162" s="795"/>
      <c r="D162" s="795"/>
    </row>
    <row r="163" spans="1:4" s="794" customFormat="1">
      <c r="A163" s="795"/>
      <c r="B163" s="795"/>
      <c r="C163" s="795"/>
      <c r="D163" s="795"/>
    </row>
    <row r="164" spans="1:4" s="794" customFormat="1">
      <c r="A164" s="795"/>
      <c r="B164" s="795"/>
      <c r="C164" s="795"/>
      <c r="D164" s="795"/>
    </row>
    <row r="165" spans="1:4" s="794" customFormat="1">
      <c r="A165" s="795"/>
      <c r="B165" s="795"/>
      <c r="C165" s="795"/>
      <c r="D165" s="795"/>
    </row>
    <row r="166" spans="1:4" s="794" customFormat="1">
      <c r="A166" s="795"/>
      <c r="B166" s="795"/>
      <c r="C166" s="795"/>
      <c r="D166" s="795"/>
    </row>
    <row r="167" spans="1:4" s="794" customFormat="1">
      <c r="A167" s="795"/>
      <c r="B167" s="795"/>
      <c r="C167" s="795"/>
      <c r="D167" s="795"/>
    </row>
    <row r="168" spans="1:4" s="794" customFormat="1">
      <c r="A168" s="795"/>
      <c r="B168" s="795"/>
      <c r="C168" s="795"/>
      <c r="D168" s="795"/>
    </row>
    <row r="169" spans="1:4" s="794" customFormat="1">
      <c r="A169" s="795"/>
      <c r="B169" s="795"/>
      <c r="C169" s="795"/>
      <c r="D169" s="795"/>
    </row>
    <row r="170" spans="1:4" s="794" customFormat="1">
      <c r="A170" s="795"/>
      <c r="B170" s="795"/>
      <c r="C170" s="795"/>
      <c r="D170" s="795"/>
    </row>
    <row r="171" spans="1:4" s="794" customFormat="1">
      <c r="A171" s="795"/>
      <c r="B171" s="795"/>
      <c r="C171" s="795"/>
      <c r="D171" s="795"/>
    </row>
    <row r="172" spans="1:4" s="794" customFormat="1">
      <c r="A172" s="795"/>
      <c r="B172" s="795"/>
      <c r="C172" s="795"/>
      <c r="D172" s="795"/>
    </row>
    <row r="173" spans="1:4" s="794" customFormat="1">
      <c r="A173" s="795"/>
      <c r="B173" s="795"/>
      <c r="C173" s="795"/>
      <c r="D173" s="795"/>
    </row>
    <row r="174" spans="1:4" s="794" customFormat="1">
      <c r="A174" s="795"/>
      <c r="B174" s="795"/>
      <c r="C174" s="795"/>
      <c r="D174" s="795"/>
    </row>
    <row r="175" spans="1:4" s="794" customFormat="1">
      <c r="A175" s="795"/>
      <c r="B175" s="795"/>
      <c r="C175" s="795"/>
      <c r="D175" s="795"/>
    </row>
    <row r="176" spans="1:4" s="794" customFormat="1">
      <c r="A176" s="795"/>
      <c r="B176" s="795"/>
      <c r="C176" s="795"/>
      <c r="D176" s="795"/>
    </row>
    <row r="177" spans="1:4" s="794" customFormat="1">
      <c r="A177" s="795"/>
      <c r="B177" s="795"/>
      <c r="C177" s="795"/>
      <c r="D177" s="795"/>
    </row>
    <row r="178" spans="1:4" s="794" customFormat="1">
      <c r="A178" s="795"/>
      <c r="B178" s="795"/>
      <c r="C178" s="795"/>
      <c r="D178" s="795"/>
    </row>
    <row r="179" spans="1:4" s="794" customFormat="1">
      <c r="A179" s="795"/>
      <c r="B179" s="795"/>
      <c r="C179" s="795"/>
      <c r="D179" s="795"/>
    </row>
    <row r="180" spans="1:4" s="794" customFormat="1">
      <c r="A180" s="795"/>
      <c r="B180" s="795"/>
      <c r="C180" s="795"/>
      <c r="D180" s="795"/>
    </row>
    <row r="181" spans="1:4" s="794" customFormat="1">
      <c r="A181" s="795"/>
      <c r="B181" s="795"/>
      <c r="C181" s="795"/>
      <c r="D181" s="795"/>
    </row>
    <row r="182" spans="1:4" s="794" customFormat="1">
      <c r="A182" s="795"/>
      <c r="B182" s="795"/>
      <c r="C182" s="795"/>
      <c r="D182" s="795"/>
    </row>
    <row r="183" spans="1:4" s="794" customFormat="1">
      <c r="A183" s="795"/>
      <c r="B183" s="795"/>
      <c r="C183" s="795"/>
      <c r="D183" s="795"/>
    </row>
    <row r="184" spans="1:4" s="794" customFormat="1">
      <c r="A184" s="795"/>
      <c r="B184" s="795"/>
      <c r="C184" s="795"/>
      <c r="D184" s="795"/>
    </row>
    <row r="185" spans="1:4" s="794" customFormat="1">
      <c r="A185" s="795"/>
      <c r="B185" s="795"/>
      <c r="C185" s="795"/>
      <c r="D185" s="795"/>
    </row>
    <row r="186" spans="1:4" s="794" customFormat="1">
      <c r="A186" s="795"/>
      <c r="B186" s="795"/>
      <c r="C186" s="795"/>
      <c r="D186" s="795"/>
    </row>
    <row r="187" spans="1:4" s="794" customFormat="1">
      <c r="A187" s="795"/>
      <c r="B187" s="795"/>
      <c r="C187" s="795"/>
      <c r="D187" s="795"/>
    </row>
    <row r="188" spans="1:4" s="794" customFormat="1">
      <c r="A188" s="795"/>
      <c r="B188" s="795"/>
      <c r="C188" s="795"/>
      <c r="D188" s="795"/>
    </row>
    <row r="189" spans="1:4" s="794" customFormat="1">
      <c r="A189" s="795"/>
      <c r="B189" s="795"/>
      <c r="C189" s="795"/>
      <c r="D189" s="795"/>
    </row>
    <row r="190" spans="1:4" s="794" customFormat="1">
      <c r="A190" s="795"/>
      <c r="B190" s="795"/>
      <c r="C190" s="795"/>
      <c r="D190" s="795"/>
    </row>
    <row r="191" spans="1:4" s="794" customFormat="1">
      <c r="A191" s="795"/>
      <c r="B191" s="795"/>
      <c r="C191" s="795"/>
      <c r="D191" s="795"/>
    </row>
    <row r="192" spans="1:4" s="794" customFormat="1">
      <c r="A192" s="795"/>
      <c r="B192" s="795"/>
      <c r="C192" s="795"/>
      <c r="D192" s="795"/>
    </row>
    <row r="193" spans="1:4" s="794" customFormat="1">
      <c r="A193" s="795"/>
      <c r="B193" s="795"/>
      <c r="C193" s="795"/>
      <c r="D193" s="795"/>
    </row>
    <row r="194" spans="1:4" s="794" customFormat="1">
      <c r="A194" s="795"/>
      <c r="B194" s="795"/>
      <c r="C194" s="795"/>
      <c r="D194" s="795"/>
    </row>
    <row r="195" spans="1:4" s="794" customFormat="1">
      <c r="A195" s="795"/>
      <c r="B195" s="795"/>
      <c r="C195" s="795"/>
      <c r="D195" s="795"/>
    </row>
    <row r="196" spans="1:4" s="794" customFormat="1">
      <c r="A196" s="795"/>
      <c r="B196" s="795"/>
      <c r="C196" s="795"/>
      <c r="D196" s="795"/>
    </row>
    <row r="197" spans="1:4" s="794" customFormat="1">
      <c r="A197" s="795"/>
      <c r="B197" s="795"/>
      <c r="C197" s="795"/>
      <c r="D197" s="795"/>
    </row>
    <row r="198" spans="1:4" s="794" customFormat="1">
      <c r="A198" s="795"/>
      <c r="B198" s="795"/>
      <c r="C198" s="795"/>
      <c r="D198" s="795"/>
    </row>
    <row r="199" spans="1:4" s="794" customFormat="1">
      <c r="A199" s="795"/>
      <c r="B199" s="795"/>
      <c r="C199" s="795"/>
      <c r="D199" s="795"/>
    </row>
    <row r="200" spans="1:4" s="794" customFormat="1">
      <c r="A200" s="795"/>
      <c r="B200" s="795"/>
      <c r="C200" s="795"/>
      <c r="D200" s="795"/>
    </row>
    <row r="201" spans="1:4" s="794" customFormat="1">
      <c r="A201" s="795"/>
      <c r="B201" s="795"/>
      <c r="C201" s="795"/>
      <c r="D201" s="795"/>
    </row>
    <row r="202" spans="1:4" s="794" customFormat="1">
      <c r="A202" s="795"/>
      <c r="B202" s="795"/>
      <c r="C202" s="795"/>
      <c r="D202" s="795"/>
    </row>
    <row r="203" spans="1:4" s="794" customFormat="1">
      <c r="A203" s="795"/>
      <c r="B203" s="795"/>
      <c r="C203" s="795"/>
      <c r="D203" s="795"/>
    </row>
    <row r="204" spans="1:4" s="794" customFormat="1">
      <c r="A204" s="795"/>
      <c r="B204" s="795"/>
      <c r="C204" s="795"/>
      <c r="D204" s="795"/>
    </row>
    <row r="205" spans="1:4" s="794" customFormat="1">
      <c r="A205" s="795"/>
      <c r="B205" s="795"/>
      <c r="C205" s="795"/>
      <c r="D205" s="795"/>
    </row>
    <row r="206" spans="1:4" s="794" customFormat="1">
      <c r="A206" s="795"/>
      <c r="B206" s="795"/>
      <c r="C206" s="795"/>
      <c r="D206" s="795"/>
    </row>
    <row r="207" spans="1:4" s="794" customFormat="1">
      <c r="A207" s="795"/>
      <c r="B207" s="795"/>
      <c r="C207" s="795"/>
      <c r="D207" s="795"/>
    </row>
    <row r="208" spans="1:4" s="794" customFormat="1">
      <c r="A208" s="795"/>
      <c r="B208" s="795"/>
      <c r="C208" s="795"/>
      <c r="D208" s="795"/>
    </row>
    <row r="209" spans="1:4" s="794" customFormat="1">
      <c r="A209" s="795"/>
      <c r="B209" s="795"/>
      <c r="C209" s="795"/>
      <c r="D209" s="795"/>
    </row>
    <row r="210" spans="1:4" s="794" customFormat="1">
      <c r="A210" s="795"/>
      <c r="B210" s="795"/>
      <c r="C210" s="795"/>
      <c r="D210" s="795"/>
    </row>
    <row r="211" spans="1:4" s="794" customFormat="1">
      <c r="A211" s="795"/>
      <c r="B211" s="795"/>
      <c r="C211" s="795"/>
      <c r="D211" s="795"/>
    </row>
    <row r="212" spans="1:4" s="794" customFormat="1">
      <c r="A212" s="795"/>
      <c r="B212" s="795"/>
      <c r="C212" s="795"/>
      <c r="D212" s="795"/>
    </row>
    <row r="213" spans="1:4" s="794" customFormat="1">
      <c r="A213" s="795"/>
      <c r="B213" s="795"/>
      <c r="C213" s="795"/>
      <c r="D213" s="795"/>
    </row>
    <row r="214" spans="1:4" s="794" customFormat="1">
      <c r="A214" s="795"/>
      <c r="B214" s="795"/>
      <c r="C214" s="795"/>
      <c r="D214" s="795"/>
    </row>
    <row r="215" spans="1:4" s="794" customFormat="1">
      <c r="A215" s="795"/>
      <c r="B215" s="795"/>
      <c r="C215" s="795"/>
      <c r="D215" s="795"/>
    </row>
    <row r="216" spans="1:4" s="794" customFormat="1">
      <c r="A216" s="795"/>
      <c r="B216" s="795"/>
      <c r="C216" s="795"/>
      <c r="D216" s="795"/>
    </row>
    <row r="217" spans="1:4" s="794" customFormat="1">
      <c r="A217" s="795"/>
      <c r="B217" s="795"/>
      <c r="C217" s="795"/>
      <c r="D217" s="795"/>
    </row>
    <row r="218" spans="1:4" s="794" customFormat="1">
      <c r="A218" s="795"/>
      <c r="B218" s="795"/>
      <c r="C218" s="795"/>
      <c r="D218" s="795"/>
    </row>
    <row r="219" spans="1:4" s="794" customFormat="1">
      <c r="A219" s="795"/>
      <c r="B219" s="795"/>
      <c r="C219" s="795"/>
      <c r="D219" s="795"/>
    </row>
    <row r="220" spans="1:4" s="794" customFormat="1">
      <c r="A220" s="795"/>
      <c r="B220" s="795"/>
      <c r="C220" s="795"/>
      <c r="D220" s="795"/>
    </row>
    <row r="221" spans="1:4" s="794" customFormat="1">
      <c r="A221" s="795"/>
      <c r="B221" s="795"/>
      <c r="C221" s="795"/>
      <c r="D221" s="795"/>
    </row>
    <row r="222" spans="1:4" s="794" customFormat="1">
      <c r="A222" s="795"/>
      <c r="B222" s="795"/>
      <c r="C222" s="795"/>
      <c r="D222" s="795"/>
    </row>
    <row r="223" spans="1:4" s="794" customFormat="1">
      <c r="A223" s="795"/>
      <c r="B223" s="795"/>
      <c r="C223" s="795"/>
      <c r="D223" s="795"/>
    </row>
    <row r="224" spans="1:4" s="794" customFormat="1">
      <c r="A224" s="795"/>
      <c r="B224" s="795"/>
      <c r="C224" s="795"/>
      <c r="D224" s="795"/>
    </row>
    <row r="225" spans="1:4" s="794" customFormat="1">
      <c r="A225" s="795"/>
      <c r="B225" s="795"/>
      <c r="C225" s="795"/>
      <c r="D225" s="795"/>
    </row>
    <row r="226" spans="1:4" s="794" customFormat="1">
      <c r="A226" s="795"/>
      <c r="B226" s="795"/>
      <c r="C226" s="795"/>
      <c r="D226" s="795"/>
    </row>
    <row r="227" spans="1:4" s="794" customFormat="1">
      <c r="A227" s="795"/>
      <c r="B227" s="795"/>
      <c r="C227" s="795"/>
      <c r="D227" s="795"/>
    </row>
    <row r="228" spans="1:4" s="794" customFormat="1">
      <c r="A228" s="795"/>
      <c r="B228" s="795"/>
      <c r="C228" s="795"/>
      <c r="D228" s="795"/>
    </row>
    <row r="229" spans="1:4" s="794" customFormat="1">
      <c r="A229" s="795"/>
      <c r="B229" s="795"/>
      <c r="C229" s="795"/>
      <c r="D229" s="795"/>
    </row>
    <row r="230" spans="1:4" s="794" customFormat="1">
      <c r="A230" s="795"/>
      <c r="B230" s="795"/>
      <c r="C230" s="795"/>
      <c r="D230" s="795"/>
    </row>
    <row r="231" spans="1:4" s="794" customFormat="1">
      <c r="A231" s="795"/>
      <c r="B231" s="795"/>
      <c r="C231" s="795"/>
      <c r="D231" s="795"/>
    </row>
    <row r="232" spans="1:4" s="794" customFormat="1">
      <c r="A232" s="795"/>
      <c r="B232" s="795"/>
      <c r="C232" s="795"/>
      <c r="D232" s="795"/>
    </row>
    <row r="233" spans="1:4" s="794" customFormat="1">
      <c r="A233" s="795"/>
      <c r="B233" s="795"/>
      <c r="C233" s="795"/>
      <c r="D233" s="795"/>
    </row>
    <row r="234" spans="1:4" s="794" customFormat="1">
      <c r="A234" s="795"/>
      <c r="B234" s="795"/>
      <c r="C234" s="795"/>
      <c r="D234" s="795"/>
    </row>
    <row r="235" spans="1:4" s="794" customFormat="1">
      <c r="A235" s="795"/>
      <c r="B235" s="795"/>
      <c r="C235" s="795"/>
      <c r="D235" s="795"/>
    </row>
    <row r="236" spans="1:4" s="794" customFormat="1">
      <c r="A236" s="795"/>
      <c r="B236" s="795"/>
      <c r="C236" s="795"/>
      <c r="D236" s="795"/>
    </row>
    <row r="237" spans="1:4" s="794" customFormat="1">
      <c r="A237" s="795"/>
      <c r="B237" s="795"/>
      <c r="C237" s="795"/>
      <c r="D237" s="795"/>
    </row>
    <row r="238" spans="1:4" s="794" customFormat="1">
      <c r="A238" s="795"/>
      <c r="B238" s="795"/>
      <c r="C238" s="795"/>
      <c r="D238" s="795"/>
    </row>
    <row r="239" spans="1:4" s="794" customFormat="1">
      <c r="A239" s="795"/>
      <c r="B239" s="795"/>
      <c r="C239" s="795"/>
      <c r="D239" s="795"/>
    </row>
    <row r="240" spans="1:4" s="794" customFormat="1">
      <c r="A240" s="795"/>
      <c r="B240" s="795"/>
      <c r="C240" s="795"/>
      <c r="D240" s="795"/>
    </row>
    <row r="241" spans="1:4" s="794" customFormat="1">
      <c r="A241" s="795"/>
      <c r="B241" s="795"/>
      <c r="C241" s="795"/>
      <c r="D241" s="795"/>
    </row>
    <row r="242" spans="1:4" s="794" customFormat="1">
      <c r="A242" s="795"/>
      <c r="B242" s="795"/>
      <c r="C242" s="795"/>
      <c r="D242" s="795"/>
    </row>
    <row r="243" spans="1:4" s="794" customFormat="1">
      <c r="A243" s="795"/>
      <c r="B243" s="795"/>
      <c r="C243" s="795"/>
      <c r="D243" s="795"/>
    </row>
    <row r="244" spans="1:4" s="794" customFormat="1">
      <c r="A244" s="795"/>
      <c r="B244" s="795"/>
      <c r="C244" s="795"/>
      <c r="D244" s="795"/>
    </row>
    <row r="245" spans="1:4" s="794" customFormat="1">
      <c r="A245" s="795"/>
      <c r="B245" s="795"/>
      <c r="C245" s="795"/>
      <c r="D245" s="795"/>
    </row>
    <row r="246" spans="1:4" s="794" customFormat="1">
      <c r="A246" s="795"/>
      <c r="B246" s="795"/>
      <c r="C246" s="795"/>
      <c r="D246" s="795"/>
    </row>
    <row r="247" spans="1:4" s="794" customFormat="1">
      <c r="A247" s="795"/>
      <c r="B247" s="795"/>
      <c r="C247" s="795"/>
      <c r="D247" s="795"/>
    </row>
    <row r="248" spans="1:4" s="794" customFormat="1">
      <c r="A248" s="795"/>
      <c r="B248" s="795"/>
      <c r="C248" s="795"/>
      <c r="D248" s="795"/>
    </row>
    <row r="249" spans="1:4" s="794" customFormat="1">
      <c r="A249" s="795"/>
      <c r="B249" s="795"/>
      <c r="C249" s="795"/>
      <c r="D249" s="795"/>
    </row>
    <row r="250" spans="1:4" s="794" customFormat="1">
      <c r="A250" s="795"/>
      <c r="B250" s="795"/>
      <c r="C250" s="795"/>
      <c r="D250" s="795"/>
    </row>
    <row r="251" spans="1:4" s="794" customFormat="1">
      <c r="A251" s="795"/>
      <c r="B251" s="795"/>
      <c r="C251" s="795"/>
      <c r="D251" s="795"/>
    </row>
    <row r="252" spans="1:4" s="794" customFormat="1">
      <c r="A252" s="795"/>
      <c r="B252" s="795"/>
      <c r="C252" s="795"/>
      <c r="D252" s="795"/>
    </row>
    <row r="253" spans="1:4" s="794" customFormat="1">
      <c r="A253" s="795"/>
      <c r="B253" s="795"/>
      <c r="C253" s="795"/>
      <c r="D253" s="795"/>
    </row>
    <row r="254" spans="1:4" s="794" customFormat="1">
      <c r="A254" s="795"/>
      <c r="B254" s="795"/>
      <c r="C254" s="795"/>
      <c r="D254" s="795"/>
    </row>
    <row r="255" spans="1:4" s="794" customFormat="1">
      <c r="A255" s="795"/>
      <c r="B255" s="795"/>
      <c r="C255" s="795"/>
      <c r="D255" s="795"/>
    </row>
    <row r="256" spans="1:4" s="794" customFormat="1">
      <c r="A256" s="795"/>
      <c r="B256" s="795"/>
      <c r="C256" s="795"/>
      <c r="D256" s="795"/>
    </row>
    <row r="257" spans="1:4" s="794" customFormat="1">
      <c r="A257" s="795"/>
      <c r="B257" s="795"/>
      <c r="C257" s="795"/>
      <c r="D257" s="795"/>
    </row>
    <row r="258" spans="1:4" s="794" customFormat="1">
      <c r="A258" s="795"/>
      <c r="B258" s="795"/>
      <c r="C258" s="795"/>
      <c r="D258" s="795"/>
    </row>
    <row r="259" spans="1:4" s="794" customFormat="1">
      <c r="A259" s="795"/>
      <c r="B259" s="795"/>
      <c r="C259" s="795"/>
      <c r="D259" s="795"/>
    </row>
    <row r="260" spans="1:4" s="794" customFormat="1">
      <c r="A260" s="795"/>
      <c r="B260" s="795"/>
      <c r="C260" s="795"/>
      <c r="D260" s="795"/>
    </row>
    <row r="261" spans="1:4" s="794" customFormat="1">
      <c r="A261" s="795"/>
      <c r="B261" s="795"/>
      <c r="C261" s="795"/>
      <c r="D261" s="795"/>
    </row>
    <row r="262" spans="1:4" s="794" customFormat="1">
      <c r="A262" s="795"/>
      <c r="B262" s="795"/>
      <c r="C262" s="795"/>
      <c r="D262" s="795"/>
    </row>
    <row r="263" spans="1:4" s="794" customFormat="1">
      <c r="A263" s="795"/>
      <c r="B263" s="795"/>
      <c r="C263" s="795"/>
      <c r="D263" s="795"/>
    </row>
    <row r="264" spans="1:4" s="794" customFormat="1">
      <c r="A264" s="795"/>
      <c r="B264" s="795"/>
      <c r="C264" s="795"/>
      <c r="D264" s="795"/>
    </row>
    <row r="265" spans="1:4" s="794" customFormat="1">
      <c r="A265" s="795"/>
      <c r="B265" s="795"/>
      <c r="C265" s="795"/>
      <c r="D265" s="795"/>
    </row>
    <row r="266" spans="1:4" s="794" customFormat="1">
      <c r="A266" s="795"/>
      <c r="B266" s="795"/>
      <c r="C266" s="795"/>
      <c r="D266" s="795"/>
    </row>
    <row r="267" spans="1:4" s="794" customFormat="1">
      <c r="A267" s="795"/>
      <c r="B267" s="795"/>
      <c r="C267" s="795"/>
      <c r="D267" s="795"/>
    </row>
    <row r="268" spans="1:4" s="794" customFormat="1">
      <c r="A268" s="795"/>
      <c r="B268" s="795"/>
      <c r="C268" s="795"/>
      <c r="D268" s="795"/>
    </row>
    <row r="269" spans="1:4" s="794" customFormat="1">
      <c r="A269" s="795"/>
      <c r="B269" s="795"/>
      <c r="C269" s="795"/>
      <c r="D269" s="795"/>
    </row>
    <row r="270" spans="1:4" s="794" customFormat="1">
      <c r="A270" s="795"/>
      <c r="B270" s="795"/>
      <c r="C270" s="795"/>
      <c r="D270" s="795"/>
    </row>
    <row r="271" spans="1:4" s="794" customFormat="1">
      <c r="A271" s="795"/>
      <c r="B271" s="795"/>
      <c r="C271" s="795"/>
      <c r="D271" s="795"/>
    </row>
    <row r="272" spans="1:4" s="794" customFormat="1">
      <c r="A272" s="795"/>
      <c r="B272" s="795"/>
      <c r="C272" s="795"/>
      <c r="D272" s="795"/>
    </row>
    <row r="273" spans="1:4" s="794" customFormat="1">
      <c r="A273" s="795"/>
      <c r="B273" s="795"/>
      <c r="C273" s="795"/>
      <c r="D273" s="795"/>
    </row>
    <row r="274" spans="1:4" s="794" customFormat="1">
      <c r="A274" s="795"/>
      <c r="B274" s="795"/>
      <c r="C274" s="795"/>
      <c r="D274" s="795"/>
    </row>
    <row r="275" spans="1:4" s="794" customFormat="1">
      <c r="A275" s="795"/>
      <c r="B275" s="795"/>
      <c r="C275" s="795"/>
      <c r="D275" s="795"/>
    </row>
    <row r="276" spans="1:4" s="794" customFormat="1">
      <c r="A276" s="795"/>
      <c r="B276" s="795"/>
      <c r="C276" s="795"/>
      <c r="D276" s="795"/>
    </row>
    <row r="277" spans="1:4" s="794" customFormat="1">
      <c r="A277" s="795"/>
      <c r="B277" s="795"/>
      <c r="C277" s="795"/>
      <c r="D277" s="795"/>
    </row>
    <row r="278" spans="1:4" s="794" customFormat="1">
      <c r="A278" s="795"/>
      <c r="B278" s="795"/>
      <c r="C278" s="795"/>
      <c r="D278" s="795"/>
    </row>
    <row r="279" spans="1:4" s="794" customFormat="1">
      <c r="A279" s="795"/>
      <c r="B279" s="795"/>
      <c r="C279" s="795"/>
      <c r="D279" s="795"/>
    </row>
    <row r="280" spans="1:4" s="794" customFormat="1">
      <c r="A280" s="795"/>
      <c r="B280" s="795"/>
      <c r="C280" s="795"/>
      <c r="D280" s="795"/>
    </row>
    <row r="281" spans="1:4" s="794" customFormat="1">
      <c r="A281" s="795"/>
      <c r="B281" s="795"/>
      <c r="C281" s="795"/>
      <c r="D281" s="795"/>
    </row>
    <row r="282" spans="1:4" s="794" customFormat="1">
      <c r="A282" s="795"/>
      <c r="B282" s="795"/>
      <c r="C282" s="795"/>
      <c r="D282" s="795"/>
    </row>
    <row r="283" spans="1:4" s="794" customFormat="1">
      <c r="A283" s="795"/>
      <c r="B283" s="795"/>
      <c r="C283" s="795"/>
      <c r="D283" s="795"/>
    </row>
    <row r="284" spans="1:4" s="794" customFormat="1">
      <c r="A284" s="795"/>
      <c r="B284" s="795"/>
      <c r="C284" s="795"/>
      <c r="D284" s="795"/>
    </row>
    <row r="285" spans="1:4" s="794" customFormat="1">
      <c r="A285" s="795"/>
      <c r="B285" s="795"/>
      <c r="C285" s="795"/>
      <c r="D285" s="795"/>
    </row>
    <row r="286" spans="1:4" s="794" customFormat="1">
      <c r="A286" s="795"/>
      <c r="B286" s="795"/>
      <c r="C286" s="795"/>
      <c r="D286" s="795"/>
    </row>
    <row r="287" spans="1:4" s="794" customFormat="1">
      <c r="A287" s="795"/>
      <c r="B287" s="795"/>
      <c r="C287" s="795"/>
      <c r="D287" s="795"/>
    </row>
    <row r="288" spans="1:4" s="794" customFormat="1">
      <c r="A288" s="795"/>
      <c r="B288" s="795"/>
      <c r="C288" s="795"/>
      <c r="D288" s="795"/>
    </row>
    <row r="289" spans="1:4" s="794" customFormat="1">
      <c r="A289" s="795"/>
      <c r="B289" s="795"/>
      <c r="C289" s="795"/>
      <c r="D289" s="795"/>
    </row>
    <row r="290" spans="1:4" s="794" customFormat="1">
      <c r="A290" s="795"/>
      <c r="B290" s="795"/>
      <c r="C290" s="795"/>
      <c r="D290" s="795"/>
    </row>
    <row r="291" spans="1:4" s="794" customFormat="1">
      <c r="A291" s="795"/>
      <c r="B291" s="795"/>
      <c r="C291" s="795"/>
      <c r="D291" s="795"/>
    </row>
    <row r="292" spans="1:4" s="794" customFormat="1">
      <c r="A292" s="795"/>
      <c r="B292" s="795"/>
      <c r="C292" s="795"/>
      <c r="D292" s="795"/>
    </row>
    <row r="293" spans="1:4" s="794" customFormat="1">
      <c r="A293" s="795"/>
      <c r="B293" s="795"/>
      <c r="C293" s="795"/>
      <c r="D293" s="795"/>
    </row>
    <row r="294" spans="1:4" s="794" customFormat="1">
      <c r="A294" s="795"/>
      <c r="B294" s="795"/>
      <c r="C294" s="795"/>
      <c r="D294" s="795"/>
    </row>
    <row r="295" spans="1:4" s="794" customFormat="1">
      <c r="A295" s="795"/>
      <c r="B295" s="795"/>
      <c r="C295" s="795"/>
      <c r="D295" s="795"/>
    </row>
    <row r="296" spans="1:4" s="794" customFormat="1">
      <c r="A296" s="795"/>
      <c r="B296" s="795"/>
      <c r="C296" s="795"/>
      <c r="D296" s="795"/>
    </row>
    <row r="297" spans="1:4" s="794" customFormat="1">
      <c r="A297" s="795"/>
      <c r="B297" s="795"/>
      <c r="C297" s="795"/>
      <c r="D297" s="795"/>
    </row>
    <row r="298" spans="1:4" s="794" customFormat="1">
      <c r="A298" s="795"/>
      <c r="B298" s="795"/>
      <c r="C298" s="795"/>
      <c r="D298" s="795"/>
    </row>
    <row r="299" spans="1:4" s="794" customFormat="1">
      <c r="A299" s="795"/>
      <c r="B299" s="795"/>
      <c r="C299" s="795"/>
      <c r="D299" s="795"/>
    </row>
    <row r="300" spans="1:4" s="794" customFormat="1">
      <c r="A300" s="795"/>
      <c r="B300" s="795"/>
      <c r="C300" s="795"/>
      <c r="D300" s="795"/>
    </row>
    <row r="301" spans="1:4" s="794" customFormat="1">
      <c r="A301" s="795"/>
      <c r="B301" s="795"/>
      <c r="C301" s="795"/>
      <c r="D301" s="795"/>
    </row>
    <row r="302" spans="1:4" s="794" customFormat="1">
      <c r="A302" s="795"/>
      <c r="B302" s="795"/>
      <c r="C302" s="795"/>
      <c r="D302" s="795"/>
    </row>
    <row r="303" spans="1:4" s="794" customFormat="1">
      <c r="A303" s="795"/>
      <c r="B303" s="795"/>
      <c r="C303" s="795"/>
      <c r="D303" s="795"/>
    </row>
    <row r="304" spans="1:4" s="794" customFormat="1">
      <c r="A304" s="795"/>
      <c r="B304" s="795"/>
      <c r="C304" s="795"/>
      <c r="D304" s="795"/>
    </row>
    <row r="305" spans="1:4" s="794" customFormat="1">
      <c r="A305" s="795"/>
      <c r="B305" s="795"/>
      <c r="C305" s="795"/>
      <c r="D305" s="795"/>
    </row>
    <row r="306" spans="1:4" s="794" customFormat="1">
      <c r="A306" s="795"/>
      <c r="B306" s="795"/>
      <c r="C306" s="795"/>
      <c r="D306" s="795"/>
    </row>
    <row r="307" spans="1:4" s="794" customFormat="1">
      <c r="A307" s="795"/>
      <c r="B307" s="795"/>
      <c r="C307" s="795"/>
      <c r="D307" s="795"/>
    </row>
    <row r="308" spans="1:4" s="794" customFormat="1">
      <c r="A308" s="795"/>
      <c r="B308" s="795"/>
      <c r="C308" s="795"/>
      <c r="D308" s="795"/>
    </row>
    <row r="309" spans="1:4" s="794" customFormat="1">
      <c r="A309" s="795"/>
      <c r="B309" s="795"/>
      <c r="C309" s="795"/>
      <c r="D309" s="795"/>
    </row>
    <row r="310" spans="1:4" s="794" customFormat="1">
      <c r="A310" s="795"/>
      <c r="B310" s="795"/>
      <c r="C310" s="795"/>
      <c r="D310" s="795"/>
    </row>
    <row r="311" spans="1:4" s="794" customFormat="1">
      <c r="A311" s="795"/>
      <c r="B311" s="795"/>
      <c r="C311" s="795"/>
      <c r="D311" s="795"/>
    </row>
    <row r="312" spans="1:4" s="794" customFormat="1">
      <c r="A312" s="795"/>
      <c r="B312" s="795"/>
      <c r="C312" s="795"/>
      <c r="D312" s="795"/>
    </row>
    <row r="313" spans="1:4" s="794" customFormat="1">
      <c r="A313" s="795"/>
      <c r="B313" s="795"/>
      <c r="C313" s="795"/>
      <c r="D313" s="795"/>
    </row>
    <row r="314" spans="1:4" s="794" customFormat="1">
      <c r="A314" s="795"/>
      <c r="B314" s="795"/>
      <c r="C314" s="795"/>
      <c r="D314" s="795"/>
    </row>
    <row r="315" spans="1:4" s="794" customFormat="1">
      <c r="A315" s="795"/>
      <c r="B315" s="795"/>
      <c r="C315" s="795"/>
      <c r="D315" s="795"/>
    </row>
    <row r="316" spans="1:4" s="794" customFormat="1">
      <c r="A316" s="795"/>
      <c r="B316" s="795"/>
      <c r="C316" s="795"/>
      <c r="D316" s="795"/>
    </row>
    <row r="317" spans="1:4" s="794" customFormat="1">
      <c r="A317" s="795"/>
      <c r="B317" s="795"/>
      <c r="C317" s="795"/>
      <c r="D317" s="795"/>
    </row>
    <row r="318" spans="1:4" s="794" customFormat="1">
      <c r="A318" s="795"/>
      <c r="B318" s="795"/>
      <c r="C318" s="795"/>
      <c r="D318" s="795"/>
    </row>
    <row r="319" spans="1:4" s="794" customFormat="1">
      <c r="A319" s="795"/>
      <c r="B319" s="795"/>
      <c r="C319" s="795"/>
      <c r="D319" s="795"/>
    </row>
    <row r="320" spans="1:4" s="794" customFormat="1">
      <c r="A320" s="795"/>
      <c r="B320" s="795"/>
      <c r="C320" s="795"/>
      <c r="D320" s="795"/>
    </row>
    <row r="321" spans="1:4" s="794" customFormat="1">
      <c r="A321" s="795"/>
      <c r="B321" s="795"/>
      <c r="C321" s="795"/>
      <c r="D321" s="795"/>
    </row>
    <row r="322" spans="1:4" s="794" customFormat="1">
      <c r="A322" s="795"/>
      <c r="B322" s="795"/>
      <c r="C322" s="795"/>
      <c r="D322" s="795"/>
    </row>
    <row r="323" spans="1:4" s="794" customFormat="1">
      <c r="A323" s="795"/>
      <c r="B323" s="795"/>
      <c r="C323" s="795"/>
      <c r="D323" s="795"/>
    </row>
    <row r="324" spans="1:4" s="794" customFormat="1">
      <c r="A324" s="795"/>
      <c r="B324" s="795"/>
      <c r="C324" s="795"/>
      <c r="D324" s="795"/>
    </row>
    <row r="325" spans="1:4" s="794" customFormat="1">
      <c r="A325" s="795"/>
      <c r="B325" s="795"/>
      <c r="C325" s="795"/>
      <c r="D325" s="795"/>
    </row>
    <row r="326" spans="1:4" s="794" customFormat="1">
      <c r="A326" s="795"/>
      <c r="B326" s="795"/>
      <c r="C326" s="795"/>
      <c r="D326" s="795"/>
    </row>
    <row r="327" spans="1:4" s="794" customFormat="1">
      <c r="A327" s="795"/>
      <c r="B327" s="795"/>
      <c r="C327" s="795"/>
      <c r="D327" s="795"/>
    </row>
    <row r="328" spans="1:4" s="794" customFormat="1">
      <c r="A328" s="795"/>
      <c r="B328" s="795"/>
      <c r="C328" s="795"/>
      <c r="D328" s="795"/>
    </row>
    <row r="329" spans="1:4" s="794" customFormat="1">
      <c r="A329" s="795"/>
      <c r="B329" s="795"/>
      <c r="C329" s="795"/>
      <c r="D329" s="795"/>
    </row>
    <row r="330" spans="1:4" s="794" customFormat="1">
      <c r="A330" s="795"/>
      <c r="B330" s="795"/>
      <c r="C330" s="795"/>
      <c r="D330" s="795"/>
    </row>
    <row r="331" spans="1:4" s="794" customFormat="1">
      <c r="A331" s="795"/>
      <c r="B331" s="795"/>
      <c r="C331" s="795"/>
      <c r="D331" s="795"/>
    </row>
    <row r="332" spans="1:4" s="794" customFormat="1">
      <c r="A332" s="795"/>
      <c r="B332" s="795"/>
      <c r="C332" s="795"/>
      <c r="D332" s="795"/>
    </row>
    <row r="333" spans="1:4" s="794" customFormat="1">
      <c r="A333" s="795"/>
      <c r="B333" s="795"/>
      <c r="C333" s="795"/>
      <c r="D333" s="795"/>
    </row>
    <row r="334" spans="1:4" s="794" customFormat="1">
      <c r="A334" s="795"/>
      <c r="B334" s="795"/>
      <c r="C334" s="795"/>
      <c r="D334" s="795"/>
    </row>
    <row r="335" spans="1:4" s="794" customFormat="1">
      <c r="A335" s="795"/>
      <c r="B335" s="795"/>
      <c r="C335" s="795"/>
      <c r="D335" s="795"/>
    </row>
    <row r="336" spans="1:4" s="794" customFormat="1">
      <c r="A336" s="795"/>
      <c r="B336" s="795"/>
      <c r="C336" s="795"/>
      <c r="D336" s="795"/>
    </row>
    <row r="337" spans="1:4" s="794" customFormat="1">
      <c r="A337" s="795"/>
      <c r="B337" s="795"/>
      <c r="C337" s="795"/>
      <c r="D337" s="795"/>
    </row>
    <row r="338" spans="1:4" s="794" customFormat="1">
      <c r="A338" s="795"/>
      <c r="B338" s="795"/>
      <c r="C338" s="795"/>
      <c r="D338" s="795"/>
    </row>
    <row r="339" spans="1:4" s="794" customFormat="1">
      <c r="A339" s="795"/>
      <c r="B339" s="795"/>
      <c r="C339" s="795"/>
      <c r="D339" s="795"/>
    </row>
    <row r="340" spans="1:4" s="794" customFormat="1">
      <c r="A340" s="795"/>
      <c r="B340" s="795"/>
      <c r="C340" s="795"/>
      <c r="D340" s="795"/>
    </row>
    <row r="341" spans="1:4" s="794" customFormat="1">
      <c r="A341" s="795"/>
      <c r="B341" s="795"/>
      <c r="C341" s="795"/>
      <c r="D341" s="795"/>
    </row>
    <row r="342" spans="1:4" s="794" customFormat="1">
      <c r="A342" s="795"/>
      <c r="B342" s="795"/>
      <c r="C342" s="795"/>
      <c r="D342" s="795"/>
    </row>
    <row r="343" spans="1:4" s="794" customFormat="1">
      <c r="A343" s="795"/>
      <c r="B343" s="795"/>
      <c r="C343" s="795"/>
      <c r="D343" s="795"/>
    </row>
    <row r="344" spans="1:4" s="794" customFormat="1">
      <c r="A344" s="795"/>
      <c r="B344" s="795"/>
      <c r="C344" s="795"/>
      <c r="D344" s="795"/>
    </row>
    <row r="345" spans="1:4" s="794" customFormat="1">
      <c r="A345" s="795"/>
      <c r="B345" s="795"/>
      <c r="C345" s="795"/>
      <c r="D345" s="795"/>
    </row>
    <row r="346" spans="1:4" s="794" customFormat="1">
      <c r="A346" s="795"/>
      <c r="B346" s="795"/>
      <c r="C346" s="795"/>
      <c r="D346" s="795"/>
    </row>
    <row r="347" spans="1:4" s="794" customFormat="1">
      <c r="A347" s="795"/>
      <c r="B347" s="795"/>
      <c r="C347" s="795"/>
      <c r="D347" s="795"/>
    </row>
    <row r="348" spans="1:4" s="794" customFormat="1">
      <c r="A348" s="795"/>
      <c r="B348" s="795"/>
      <c r="C348" s="795"/>
      <c r="D348" s="795"/>
    </row>
    <row r="349" spans="1:4" s="794" customFormat="1">
      <c r="A349" s="795"/>
      <c r="B349" s="795"/>
      <c r="C349" s="795"/>
      <c r="D349" s="795"/>
    </row>
    <row r="350" spans="1:4" s="794" customFormat="1">
      <c r="A350" s="795"/>
      <c r="B350" s="795"/>
      <c r="C350" s="795"/>
      <c r="D350" s="795"/>
    </row>
    <row r="351" spans="1:4" s="794" customFormat="1">
      <c r="A351" s="795"/>
      <c r="B351" s="795"/>
      <c r="C351" s="795"/>
      <c r="D351" s="795"/>
    </row>
    <row r="352" spans="1:4" s="794" customFormat="1">
      <c r="A352" s="795"/>
      <c r="B352" s="795"/>
      <c r="C352" s="795"/>
      <c r="D352" s="795"/>
    </row>
    <row r="353" spans="1:4" s="794" customFormat="1">
      <c r="A353" s="795"/>
      <c r="B353" s="795"/>
      <c r="C353" s="795"/>
      <c r="D353" s="795"/>
    </row>
    <row r="354" spans="1:4" s="794" customFormat="1">
      <c r="A354" s="795"/>
      <c r="B354" s="795"/>
      <c r="C354" s="795"/>
      <c r="D354" s="795"/>
    </row>
    <row r="355" spans="1:4" s="794" customFormat="1">
      <c r="A355" s="795"/>
      <c r="B355" s="795"/>
      <c r="C355" s="795"/>
      <c r="D355" s="795"/>
    </row>
    <row r="356" spans="1:4" s="794" customFormat="1">
      <c r="A356" s="795"/>
      <c r="B356" s="795"/>
      <c r="C356" s="795"/>
      <c r="D356" s="795"/>
    </row>
    <row r="357" spans="1:4" s="794" customFormat="1">
      <c r="A357" s="795"/>
      <c r="B357" s="795"/>
      <c r="C357" s="795"/>
      <c r="D357" s="795"/>
    </row>
    <row r="358" spans="1:4" s="794" customFormat="1">
      <c r="A358" s="795"/>
      <c r="B358" s="795"/>
      <c r="C358" s="795"/>
      <c r="D358" s="795"/>
    </row>
    <row r="359" spans="1:4" s="794" customFormat="1">
      <c r="A359" s="795"/>
      <c r="B359" s="795"/>
      <c r="C359" s="795"/>
      <c r="D359" s="795"/>
    </row>
    <row r="360" spans="1:4" s="794" customFormat="1">
      <c r="A360" s="795"/>
      <c r="B360" s="795"/>
      <c r="C360" s="795"/>
      <c r="D360" s="795"/>
    </row>
    <row r="361" spans="1:4" s="794" customFormat="1">
      <c r="A361" s="795"/>
      <c r="B361" s="795"/>
      <c r="C361" s="795"/>
      <c r="D361" s="795"/>
    </row>
    <row r="362" spans="1:4" s="794" customFormat="1">
      <c r="A362" s="795"/>
      <c r="B362" s="795"/>
      <c r="C362" s="795"/>
      <c r="D362" s="795"/>
    </row>
    <row r="363" spans="1:4" s="794" customFormat="1">
      <c r="A363" s="795"/>
      <c r="B363" s="795"/>
      <c r="C363" s="795"/>
      <c r="D363" s="795"/>
    </row>
    <row r="364" spans="1:4" s="794" customFormat="1">
      <c r="A364" s="795"/>
      <c r="B364" s="795"/>
      <c r="C364" s="795"/>
      <c r="D364" s="795"/>
    </row>
    <row r="365" spans="1:4" s="794" customFormat="1">
      <c r="A365" s="795"/>
      <c r="B365" s="795"/>
      <c r="C365" s="795"/>
      <c r="D365" s="795"/>
    </row>
    <row r="366" spans="1:4" s="794" customFormat="1">
      <c r="A366" s="795"/>
      <c r="B366" s="795"/>
      <c r="C366" s="795"/>
      <c r="D366" s="795"/>
    </row>
    <row r="367" spans="1:4" s="794" customFormat="1">
      <c r="A367" s="795"/>
      <c r="B367" s="795"/>
      <c r="C367" s="795"/>
      <c r="D367" s="795"/>
    </row>
    <row r="368" spans="1:4" s="794" customFormat="1">
      <c r="A368" s="795"/>
      <c r="B368" s="795"/>
      <c r="C368" s="795"/>
      <c r="D368" s="795"/>
    </row>
    <row r="369" spans="1:4" s="794" customFormat="1">
      <c r="A369" s="795"/>
      <c r="B369" s="795"/>
      <c r="C369" s="795"/>
      <c r="D369" s="795"/>
    </row>
    <row r="370" spans="1:4" s="794" customFormat="1">
      <c r="A370" s="795"/>
      <c r="B370" s="795"/>
      <c r="C370" s="795"/>
      <c r="D370" s="795"/>
    </row>
    <row r="371" spans="1:4" s="794" customFormat="1">
      <c r="A371" s="795"/>
      <c r="B371" s="795"/>
      <c r="C371" s="795"/>
      <c r="D371" s="795"/>
    </row>
    <row r="372" spans="1:4" s="794" customFormat="1">
      <c r="A372" s="795"/>
      <c r="B372" s="795"/>
      <c r="C372" s="795"/>
      <c r="D372" s="795"/>
    </row>
    <row r="373" spans="1:4" s="794" customFormat="1">
      <c r="A373" s="795"/>
      <c r="B373" s="795"/>
      <c r="C373" s="795"/>
      <c r="D373" s="795"/>
    </row>
    <row r="374" spans="1:4" s="794" customFormat="1">
      <c r="A374" s="795"/>
      <c r="B374" s="795"/>
      <c r="C374" s="795"/>
      <c r="D374" s="795"/>
    </row>
    <row r="375" spans="1:4" s="794" customFormat="1">
      <c r="A375" s="795"/>
      <c r="B375" s="795"/>
      <c r="C375" s="795"/>
      <c r="D375" s="795"/>
    </row>
    <row r="376" spans="1:4" s="794" customFormat="1">
      <c r="A376" s="795"/>
      <c r="B376" s="795"/>
      <c r="C376" s="795"/>
      <c r="D376" s="795"/>
    </row>
    <row r="377" spans="1:4" s="794" customFormat="1">
      <c r="A377" s="795"/>
      <c r="B377" s="795"/>
      <c r="C377" s="795"/>
      <c r="D377" s="795"/>
    </row>
    <row r="378" spans="1:4" s="794" customFormat="1">
      <c r="A378" s="795"/>
      <c r="B378" s="795"/>
      <c r="C378" s="795"/>
      <c r="D378" s="795"/>
    </row>
    <row r="379" spans="1:4" s="794" customFormat="1">
      <c r="A379" s="795"/>
      <c r="B379" s="795"/>
      <c r="C379" s="795"/>
      <c r="D379" s="795"/>
    </row>
    <row r="380" spans="1:4" s="794" customFormat="1">
      <c r="A380" s="795"/>
      <c r="B380" s="795"/>
      <c r="C380" s="795"/>
      <c r="D380" s="795"/>
    </row>
    <row r="381" spans="1:4" s="794" customFormat="1">
      <c r="A381" s="795"/>
      <c r="B381" s="795"/>
      <c r="C381" s="795"/>
      <c r="D381" s="795"/>
    </row>
    <row r="382" spans="1:4" s="794" customFormat="1">
      <c r="A382" s="795"/>
      <c r="B382" s="795"/>
      <c r="C382" s="795"/>
      <c r="D382" s="795"/>
    </row>
    <row r="383" spans="1:4" s="794" customFormat="1">
      <c r="A383" s="795"/>
      <c r="B383" s="795"/>
      <c r="C383" s="795"/>
      <c r="D383" s="795"/>
    </row>
    <row r="384" spans="1:4" s="794" customFormat="1">
      <c r="A384" s="795"/>
      <c r="B384" s="795"/>
      <c r="C384" s="795"/>
      <c r="D384" s="795"/>
    </row>
    <row r="385" spans="1:4" s="794" customFormat="1">
      <c r="A385" s="795"/>
      <c r="B385" s="795"/>
      <c r="C385" s="795"/>
      <c r="D385" s="795"/>
    </row>
    <row r="386" spans="1:4" s="794" customFormat="1">
      <c r="A386" s="795"/>
      <c r="B386" s="795"/>
      <c r="C386" s="795"/>
      <c r="D386" s="795"/>
    </row>
    <row r="387" spans="1:4" s="794" customFormat="1">
      <c r="A387" s="795"/>
      <c r="B387" s="795"/>
      <c r="C387" s="795"/>
      <c r="D387" s="795"/>
    </row>
    <row r="388" spans="1:4" s="794" customFormat="1">
      <c r="A388" s="795"/>
      <c r="B388" s="795"/>
      <c r="C388" s="795"/>
      <c r="D388" s="795"/>
    </row>
    <row r="389" spans="1:4" s="794" customFormat="1">
      <c r="A389" s="795"/>
      <c r="B389" s="795"/>
      <c r="C389" s="795"/>
      <c r="D389" s="795"/>
    </row>
    <row r="390" spans="1:4" s="794" customFormat="1">
      <c r="A390" s="795"/>
      <c r="B390" s="795"/>
      <c r="C390" s="795"/>
      <c r="D390" s="795"/>
    </row>
    <row r="391" spans="1:4" s="794" customFormat="1">
      <c r="A391" s="795"/>
      <c r="B391" s="795"/>
      <c r="C391" s="795"/>
      <c r="D391" s="795"/>
    </row>
    <row r="392" spans="1:4" s="794" customFormat="1">
      <c r="A392" s="795"/>
      <c r="B392" s="795"/>
      <c r="C392" s="795"/>
      <c r="D392" s="795"/>
    </row>
    <row r="393" spans="1:4" s="794" customFormat="1">
      <c r="A393" s="795"/>
      <c r="B393" s="795"/>
      <c r="C393" s="795"/>
      <c r="D393" s="795"/>
    </row>
    <row r="394" spans="1:4" s="794" customFormat="1">
      <c r="A394" s="795"/>
      <c r="B394" s="795"/>
      <c r="C394" s="795"/>
      <c r="D394" s="795"/>
    </row>
    <row r="395" spans="1:4" s="794" customFormat="1">
      <c r="A395" s="795"/>
      <c r="B395" s="795"/>
      <c r="C395" s="795"/>
      <c r="D395" s="795"/>
    </row>
    <row r="396" spans="1:4" s="794" customFormat="1">
      <c r="A396" s="795"/>
      <c r="B396" s="795"/>
      <c r="C396" s="795"/>
      <c r="D396" s="795"/>
    </row>
    <row r="397" spans="1:4" s="794" customFormat="1">
      <c r="A397" s="795"/>
      <c r="B397" s="795"/>
      <c r="C397" s="795"/>
      <c r="D397" s="795"/>
    </row>
    <row r="398" spans="1:4" s="794" customFormat="1">
      <c r="A398" s="795"/>
      <c r="B398" s="795"/>
      <c r="C398" s="795"/>
      <c r="D398" s="795"/>
    </row>
    <row r="399" spans="1:4" s="794" customFormat="1">
      <c r="A399" s="795"/>
      <c r="B399" s="795"/>
      <c r="C399" s="795"/>
      <c r="D399" s="795"/>
    </row>
    <row r="400" spans="1:4" s="794" customFormat="1">
      <c r="A400" s="795"/>
      <c r="B400" s="795"/>
      <c r="C400" s="795"/>
      <c r="D400" s="795"/>
    </row>
    <row r="401" spans="1:4" s="794" customFormat="1">
      <c r="A401" s="795"/>
      <c r="B401" s="795"/>
      <c r="C401" s="795"/>
      <c r="D401" s="795"/>
    </row>
    <row r="402" spans="1:4" s="794" customFormat="1">
      <c r="A402" s="795"/>
      <c r="B402" s="795"/>
      <c r="C402" s="795"/>
      <c r="D402" s="795"/>
    </row>
    <row r="403" spans="1:4" s="794" customFormat="1">
      <c r="A403" s="795"/>
      <c r="B403" s="795"/>
      <c r="C403" s="795"/>
      <c r="D403" s="795"/>
    </row>
    <row r="404" spans="1:4" s="794" customFormat="1">
      <c r="A404" s="795"/>
      <c r="B404" s="795"/>
      <c r="C404" s="795"/>
      <c r="D404" s="795"/>
    </row>
    <row r="405" spans="1:4" s="794" customFormat="1">
      <c r="A405" s="795"/>
      <c r="B405" s="795"/>
      <c r="C405" s="795"/>
      <c r="D405" s="795"/>
    </row>
    <row r="406" spans="1:4" s="794" customFormat="1">
      <c r="A406" s="795"/>
      <c r="B406" s="795"/>
      <c r="C406" s="795"/>
      <c r="D406" s="795"/>
    </row>
    <row r="407" spans="1:4" s="794" customFormat="1">
      <c r="A407" s="795"/>
      <c r="B407" s="795"/>
      <c r="C407" s="795"/>
      <c r="D407" s="795"/>
    </row>
    <row r="408" spans="1:4" s="794" customFormat="1">
      <c r="A408" s="795"/>
      <c r="B408" s="795"/>
      <c r="C408" s="795"/>
      <c r="D408" s="795"/>
    </row>
    <row r="409" spans="1:4" s="794" customFormat="1">
      <c r="A409" s="795"/>
      <c r="B409" s="795"/>
      <c r="C409" s="795"/>
      <c r="D409" s="795"/>
    </row>
    <row r="410" spans="1:4" s="794" customFormat="1">
      <c r="A410" s="795"/>
      <c r="B410" s="795"/>
      <c r="C410" s="795"/>
      <c r="D410" s="795"/>
    </row>
    <row r="411" spans="1:4" s="794" customFormat="1">
      <c r="A411" s="795"/>
      <c r="B411" s="795"/>
      <c r="C411" s="795"/>
      <c r="D411" s="795"/>
    </row>
    <row r="412" spans="1:4" s="794" customFormat="1">
      <c r="A412" s="795"/>
      <c r="B412" s="795"/>
      <c r="C412" s="795"/>
      <c r="D412" s="795"/>
    </row>
    <row r="413" spans="1:4" s="794" customFormat="1">
      <c r="A413" s="795"/>
      <c r="B413" s="795"/>
      <c r="C413" s="795"/>
      <c r="D413" s="795"/>
    </row>
    <row r="414" spans="1:4" s="794" customFormat="1">
      <c r="A414" s="795"/>
      <c r="B414" s="795"/>
      <c r="C414" s="795"/>
      <c r="D414" s="795"/>
    </row>
    <row r="415" spans="1:4" s="794" customFormat="1">
      <c r="A415" s="795"/>
      <c r="B415" s="795"/>
      <c r="C415" s="795"/>
      <c r="D415" s="795"/>
    </row>
    <row r="416" spans="1:4" s="794" customFormat="1">
      <c r="A416" s="795"/>
      <c r="B416" s="795"/>
      <c r="C416" s="795"/>
      <c r="D416" s="795"/>
    </row>
    <row r="417" spans="1:4" s="794" customFormat="1">
      <c r="A417" s="795"/>
      <c r="B417" s="795"/>
      <c r="C417" s="795"/>
      <c r="D417" s="795"/>
    </row>
    <row r="418" spans="1:4" s="794" customFormat="1">
      <c r="A418" s="795"/>
      <c r="B418" s="795"/>
      <c r="C418" s="795"/>
      <c r="D418" s="795"/>
    </row>
    <row r="419" spans="1:4" s="794" customFormat="1">
      <c r="A419" s="795"/>
      <c r="B419" s="795"/>
      <c r="C419" s="795"/>
      <c r="D419" s="795"/>
    </row>
    <row r="420" spans="1:4" s="794" customFormat="1">
      <c r="A420" s="795"/>
      <c r="B420" s="795"/>
      <c r="C420" s="795"/>
      <c r="D420" s="795"/>
    </row>
    <row r="421" spans="1:4" s="794" customFormat="1">
      <c r="A421" s="795"/>
      <c r="B421" s="795"/>
      <c r="C421" s="795"/>
      <c r="D421" s="795"/>
    </row>
    <row r="422" spans="1:4" s="794" customFormat="1">
      <c r="A422" s="795"/>
      <c r="B422" s="795"/>
      <c r="C422" s="795"/>
      <c r="D422" s="795"/>
    </row>
    <row r="423" spans="1:4" s="794" customFormat="1">
      <c r="A423" s="795"/>
      <c r="B423" s="795"/>
      <c r="C423" s="795"/>
      <c r="D423" s="795"/>
    </row>
    <row r="424" spans="1:4" s="794" customFormat="1">
      <c r="A424" s="795"/>
      <c r="B424" s="795"/>
      <c r="C424" s="795"/>
      <c r="D424" s="795"/>
    </row>
    <row r="425" spans="1:4" s="794" customFormat="1">
      <c r="A425" s="795"/>
      <c r="B425" s="795"/>
      <c r="C425" s="795"/>
      <c r="D425" s="795"/>
    </row>
    <row r="426" spans="1:4" s="794" customFormat="1">
      <c r="A426" s="795"/>
      <c r="B426" s="795"/>
      <c r="C426" s="795"/>
      <c r="D426" s="795"/>
    </row>
    <row r="427" spans="1:4" s="794" customFormat="1">
      <c r="A427" s="795"/>
      <c r="B427" s="795"/>
      <c r="C427" s="795"/>
      <c r="D427" s="795"/>
    </row>
    <row r="428" spans="1:4" s="794" customFormat="1">
      <c r="A428" s="795"/>
      <c r="B428" s="795"/>
      <c r="C428" s="795"/>
      <c r="D428" s="795"/>
    </row>
    <row r="429" spans="1:4" s="794" customFormat="1">
      <c r="A429" s="795"/>
      <c r="B429" s="795"/>
      <c r="C429" s="795"/>
      <c r="D429" s="795"/>
    </row>
    <row r="430" spans="1:4" s="794" customFormat="1">
      <c r="A430" s="795"/>
      <c r="B430" s="795"/>
      <c r="C430" s="795"/>
      <c r="D430" s="795"/>
    </row>
    <row r="431" spans="1:4" s="794" customFormat="1">
      <c r="A431" s="795"/>
      <c r="B431" s="795"/>
      <c r="C431" s="795"/>
      <c r="D431" s="795"/>
    </row>
    <row r="432" spans="1:4" s="794" customFormat="1">
      <c r="A432" s="795"/>
      <c r="B432" s="795"/>
      <c r="C432" s="795"/>
      <c r="D432" s="795"/>
    </row>
    <row r="433" spans="1:4" s="794" customFormat="1">
      <c r="A433" s="795"/>
      <c r="B433" s="795"/>
      <c r="C433" s="795"/>
      <c r="D433" s="795"/>
    </row>
    <row r="434" spans="1:4" s="794" customFormat="1">
      <c r="A434" s="795"/>
      <c r="B434" s="795"/>
      <c r="C434" s="795"/>
      <c r="D434" s="795"/>
    </row>
    <row r="435" spans="1:4" s="794" customFormat="1">
      <c r="A435" s="795"/>
      <c r="B435" s="795"/>
      <c r="C435" s="795"/>
      <c r="D435" s="795"/>
    </row>
    <row r="436" spans="1:4" s="794" customFormat="1">
      <c r="A436" s="795"/>
      <c r="B436" s="795"/>
      <c r="C436" s="795"/>
      <c r="D436" s="795"/>
    </row>
    <row r="437" spans="1:4" s="794" customFormat="1">
      <c r="A437" s="795"/>
      <c r="B437" s="795"/>
      <c r="C437" s="795"/>
      <c r="D437" s="795"/>
    </row>
    <row r="438" spans="1:4" s="794" customFormat="1">
      <c r="A438" s="795"/>
      <c r="B438" s="795"/>
      <c r="C438" s="795"/>
      <c r="D438" s="795"/>
    </row>
    <row r="439" spans="1:4" s="794" customFormat="1">
      <c r="A439" s="795"/>
      <c r="B439" s="795"/>
      <c r="C439" s="795"/>
      <c r="D439" s="795"/>
    </row>
    <row r="440" spans="1:4" s="794" customFormat="1">
      <c r="A440" s="795"/>
      <c r="B440" s="795"/>
      <c r="C440" s="795"/>
      <c r="D440" s="795"/>
    </row>
    <row r="441" spans="1:4" s="794" customFormat="1">
      <c r="A441" s="795"/>
      <c r="B441" s="795"/>
      <c r="C441" s="795"/>
      <c r="D441" s="795"/>
    </row>
    <row r="442" spans="1:4" s="794" customFormat="1">
      <c r="A442" s="795"/>
      <c r="B442" s="795"/>
      <c r="C442" s="795"/>
      <c r="D442" s="795"/>
    </row>
    <row r="443" spans="1:4" s="794" customFormat="1">
      <c r="A443" s="795"/>
      <c r="B443" s="795"/>
      <c r="C443" s="795"/>
      <c r="D443" s="795"/>
    </row>
    <row r="444" spans="1:4" s="794" customFormat="1">
      <c r="A444" s="795"/>
      <c r="B444" s="795"/>
      <c r="C444" s="795"/>
      <c r="D444" s="795"/>
    </row>
    <row r="445" spans="1:4" s="794" customFormat="1">
      <c r="A445" s="795"/>
      <c r="B445" s="795"/>
      <c r="C445" s="795"/>
      <c r="D445" s="795"/>
    </row>
    <row r="446" spans="1:4" s="794" customFormat="1">
      <c r="A446" s="795"/>
      <c r="B446" s="795"/>
      <c r="C446" s="795"/>
      <c r="D446" s="795"/>
    </row>
    <row r="447" spans="1:4" s="794" customFormat="1">
      <c r="A447" s="795"/>
      <c r="B447" s="795"/>
      <c r="C447" s="795"/>
      <c r="D447" s="795"/>
    </row>
    <row r="448" spans="1:4" s="794" customFormat="1">
      <c r="A448" s="795"/>
      <c r="B448" s="795"/>
      <c r="C448" s="795"/>
      <c r="D448" s="795"/>
    </row>
    <row r="449" spans="1:4" s="794" customFormat="1">
      <c r="A449" s="795"/>
      <c r="B449" s="795"/>
      <c r="C449" s="795"/>
      <c r="D449" s="795"/>
    </row>
    <row r="450" spans="1:4" s="794" customFormat="1">
      <c r="A450" s="795"/>
      <c r="B450" s="795"/>
      <c r="C450" s="795"/>
      <c r="D450" s="795"/>
    </row>
    <row r="451" spans="1:4" s="794" customFormat="1">
      <c r="A451" s="795"/>
      <c r="B451" s="795"/>
      <c r="C451" s="795"/>
      <c r="D451" s="795"/>
    </row>
    <row r="452" spans="1:4" s="794" customFormat="1">
      <c r="A452" s="795"/>
      <c r="B452" s="795"/>
      <c r="C452" s="795"/>
      <c r="D452" s="795"/>
    </row>
    <row r="453" spans="1:4" s="794" customFormat="1">
      <c r="A453" s="795"/>
      <c r="B453" s="795"/>
      <c r="C453" s="795"/>
      <c r="D453" s="795"/>
    </row>
    <row r="454" spans="1:4" s="794" customFormat="1">
      <c r="A454" s="795"/>
      <c r="B454" s="795"/>
      <c r="C454" s="795"/>
      <c r="D454" s="795"/>
    </row>
    <row r="455" spans="1:4" s="794" customFormat="1">
      <c r="A455" s="795"/>
      <c r="B455" s="795"/>
      <c r="C455" s="795"/>
      <c r="D455" s="795"/>
    </row>
    <row r="456" spans="1:4" s="794" customFormat="1">
      <c r="A456" s="795"/>
      <c r="B456" s="795"/>
      <c r="C456" s="795"/>
      <c r="D456" s="795"/>
    </row>
    <row r="457" spans="1:4" s="794" customFormat="1">
      <c r="A457" s="795"/>
      <c r="B457" s="795"/>
      <c r="C457" s="795"/>
      <c r="D457" s="795"/>
    </row>
    <row r="458" spans="1:4" s="794" customFormat="1">
      <c r="A458" s="795"/>
      <c r="B458" s="795"/>
      <c r="C458" s="795"/>
      <c r="D458" s="795"/>
    </row>
    <row r="459" spans="1:4" s="794" customFormat="1">
      <c r="A459" s="795"/>
      <c r="B459" s="795"/>
      <c r="C459" s="795"/>
      <c r="D459" s="795"/>
    </row>
    <row r="460" spans="1:4" s="794" customFormat="1">
      <c r="A460" s="795"/>
      <c r="B460" s="795"/>
      <c r="C460" s="795"/>
      <c r="D460" s="795"/>
    </row>
    <row r="461" spans="1:4" s="794" customFormat="1">
      <c r="A461" s="795"/>
      <c r="B461" s="795"/>
      <c r="C461" s="795"/>
      <c r="D461" s="795"/>
    </row>
    <row r="462" spans="1:4" s="794" customFormat="1">
      <c r="A462" s="795"/>
      <c r="B462" s="795"/>
      <c r="C462" s="795"/>
      <c r="D462" s="795"/>
    </row>
    <row r="463" spans="1:4" s="794" customFormat="1">
      <c r="A463" s="795"/>
      <c r="B463" s="795"/>
      <c r="C463" s="795"/>
      <c r="D463" s="795"/>
    </row>
    <row r="464" spans="1:4" s="794" customFormat="1">
      <c r="A464" s="795"/>
      <c r="B464" s="795"/>
      <c r="C464" s="795"/>
      <c r="D464" s="795"/>
    </row>
    <row r="465" spans="1:4" s="794" customFormat="1">
      <c r="A465" s="795"/>
      <c r="B465" s="795"/>
      <c r="C465" s="795"/>
      <c r="D465" s="795"/>
    </row>
    <row r="466" spans="1:4" s="794" customFormat="1">
      <c r="A466" s="795"/>
      <c r="B466" s="795"/>
      <c r="C466" s="795"/>
      <c r="D466" s="795"/>
    </row>
    <row r="467" spans="1:4" s="794" customFormat="1">
      <c r="A467" s="795"/>
      <c r="B467" s="795"/>
      <c r="C467" s="795"/>
      <c r="D467" s="795"/>
    </row>
    <row r="468" spans="1:4" s="794" customFormat="1">
      <c r="A468" s="795"/>
      <c r="B468" s="795"/>
      <c r="C468" s="795"/>
      <c r="D468" s="795"/>
    </row>
    <row r="469" spans="1:4" s="794" customFormat="1">
      <c r="A469" s="795"/>
      <c r="B469" s="795"/>
      <c r="C469" s="795"/>
      <c r="D469" s="795"/>
    </row>
    <row r="470" spans="1:4" s="794" customFormat="1">
      <c r="A470" s="795"/>
      <c r="B470" s="795"/>
      <c r="C470" s="795"/>
      <c r="D470" s="795"/>
    </row>
    <row r="471" spans="1:4" s="794" customFormat="1">
      <c r="A471" s="795"/>
      <c r="B471" s="795"/>
      <c r="C471" s="795"/>
      <c r="D471" s="795"/>
    </row>
    <row r="472" spans="1:4" s="794" customFormat="1">
      <c r="A472" s="795"/>
      <c r="B472" s="795"/>
      <c r="C472" s="795"/>
      <c r="D472" s="795"/>
    </row>
    <row r="473" spans="1:4" s="794" customFormat="1">
      <c r="A473" s="795"/>
      <c r="B473" s="795"/>
      <c r="C473" s="795"/>
      <c r="D473" s="795"/>
    </row>
    <row r="474" spans="1:4" s="794" customFormat="1">
      <c r="A474" s="795"/>
      <c r="B474" s="795"/>
      <c r="C474" s="795"/>
      <c r="D474" s="795"/>
    </row>
    <row r="475" spans="1:4" s="794" customFormat="1">
      <c r="A475" s="795"/>
      <c r="B475" s="795"/>
      <c r="C475" s="795"/>
      <c r="D475" s="795"/>
    </row>
    <row r="476" spans="1:4" s="794" customFormat="1">
      <c r="A476" s="795"/>
      <c r="B476" s="795"/>
      <c r="C476" s="795"/>
      <c r="D476" s="795"/>
    </row>
    <row r="477" spans="1:4" s="794" customFormat="1">
      <c r="A477" s="795"/>
      <c r="B477" s="795"/>
      <c r="C477" s="795"/>
      <c r="D477" s="795"/>
    </row>
    <row r="478" spans="1:4" s="794" customFormat="1">
      <c r="A478" s="795"/>
      <c r="B478" s="795"/>
      <c r="C478" s="795"/>
      <c r="D478" s="795"/>
    </row>
    <row r="479" spans="1:4" s="794" customFormat="1">
      <c r="A479" s="795"/>
      <c r="B479" s="795"/>
      <c r="C479" s="795"/>
      <c r="D479" s="795"/>
    </row>
    <row r="480" spans="1:4" s="794" customFormat="1">
      <c r="A480" s="795"/>
      <c r="B480" s="795"/>
      <c r="C480" s="795"/>
      <c r="D480" s="795"/>
    </row>
    <row r="481" spans="1:4" s="794" customFormat="1">
      <c r="A481" s="795"/>
      <c r="B481" s="795"/>
      <c r="C481" s="795"/>
      <c r="D481" s="795"/>
    </row>
    <row r="482" spans="1:4" s="794" customFormat="1">
      <c r="A482" s="795"/>
      <c r="B482" s="795"/>
      <c r="C482" s="795"/>
      <c r="D482" s="795"/>
    </row>
    <row r="483" spans="1:4" s="794" customFormat="1">
      <c r="A483" s="795"/>
      <c r="B483" s="795"/>
      <c r="C483" s="795"/>
      <c r="D483" s="795"/>
    </row>
    <row r="484" spans="1:4" s="794" customFormat="1">
      <c r="A484" s="795"/>
      <c r="B484" s="795"/>
      <c r="C484" s="795"/>
      <c r="D484" s="795"/>
    </row>
    <row r="485" spans="1:4" s="794" customFormat="1">
      <c r="A485" s="795"/>
      <c r="B485" s="795"/>
      <c r="C485" s="795"/>
      <c r="D485" s="795"/>
    </row>
    <row r="486" spans="1:4" s="794" customFormat="1">
      <c r="A486" s="795"/>
      <c r="B486" s="795"/>
      <c r="C486" s="795"/>
      <c r="D486" s="795"/>
    </row>
    <row r="487" spans="1:4" s="794" customFormat="1">
      <c r="A487" s="795"/>
      <c r="B487" s="795"/>
      <c r="C487" s="795"/>
      <c r="D487" s="795"/>
    </row>
    <row r="488" spans="1:4" s="794" customFormat="1">
      <c r="A488" s="795"/>
      <c r="B488" s="795"/>
      <c r="C488" s="795"/>
      <c r="D488" s="795"/>
    </row>
    <row r="489" spans="1:4" s="794" customFormat="1">
      <c r="A489" s="795"/>
      <c r="B489" s="795"/>
      <c r="C489" s="795"/>
      <c r="D489" s="795"/>
    </row>
    <row r="490" spans="1:4" s="794" customFormat="1">
      <c r="A490" s="795"/>
      <c r="B490" s="795"/>
      <c r="C490" s="795"/>
      <c r="D490" s="795"/>
    </row>
    <row r="491" spans="1:4" s="794" customFormat="1">
      <c r="A491" s="795"/>
      <c r="B491" s="795"/>
      <c r="C491" s="795"/>
      <c r="D491" s="795"/>
    </row>
    <row r="492" spans="1:4" s="794" customFormat="1">
      <c r="A492" s="795"/>
      <c r="B492" s="795"/>
      <c r="C492" s="795"/>
      <c r="D492" s="795"/>
    </row>
    <row r="493" spans="1:4" s="794" customFormat="1">
      <c r="A493" s="795"/>
      <c r="B493" s="795"/>
      <c r="C493" s="795"/>
      <c r="D493" s="795"/>
    </row>
    <row r="494" spans="1:4" s="794" customFormat="1">
      <c r="A494" s="795"/>
      <c r="B494" s="795"/>
      <c r="C494" s="795"/>
      <c r="D494" s="795"/>
    </row>
    <row r="495" spans="1:4" s="794" customFormat="1">
      <c r="A495" s="795"/>
      <c r="B495" s="795"/>
      <c r="C495" s="795"/>
      <c r="D495" s="795"/>
    </row>
    <row r="496" spans="1:4" s="794" customFormat="1">
      <c r="A496" s="795"/>
      <c r="B496" s="795"/>
      <c r="C496" s="795"/>
      <c r="D496" s="795"/>
    </row>
    <row r="497" spans="1:4" s="794" customFormat="1">
      <c r="A497" s="795"/>
      <c r="B497" s="795"/>
      <c r="C497" s="795"/>
      <c r="D497" s="795"/>
    </row>
    <row r="498" spans="1:4" s="794" customFormat="1">
      <c r="A498" s="795"/>
      <c r="B498" s="795"/>
      <c r="C498" s="795"/>
      <c r="D498" s="795"/>
    </row>
    <row r="499" spans="1:4" s="794" customFormat="1">
      <c r="A499" s="795"/>
      <c r="B499" s="795"/>
      <c r="C499" s="795"/>
      <c r="D499" s="795"/>
    </row>
    <row r="500" spans="1:4" s="794" customFormat="1">
      <c r="A500" s="795"/>
      <c r="B500" s="795"/>
      <c r="C500" s="795"/>
      <c r="D500" s="795"/>
    </row>
    <row r="501" spans="1:4" s="794" customFormat="1">
      <c r="A501" s="795"/>
      <c r="B501" s="795"/>
      <c r="C501" s="795"/>
      <c r="D501" s="795"/>
    </row>
    <row r="502" spans="1:4" s="794" customFormat="1">
      <c r="A502" s="795"/>
      <c r="B502" s="795"/>
      <c r="C502" s="795"/>
      <c r="D502" s="795"/>
    </row>
    <row r="503" spans="1:4" s="794" customFormat="1">
      <c r="A503" s="795"/>
      <c r="B503" s="795"/>
      <c r="C503" s="795"/>
      <c r="D503" s="795"/>
    </row>
    <row r="504" spans="1:4" s="794" customFormat="1">
      <c r="A504" s="795"/>
      <c r="B504" s="795"/>
      <c r="C504" s="795"/>
      <c r="D504" s="795"/>
    </row>
    <row r="505" spans="1:4" s="794" customFormat="1">
      <c r="A505" s="795"/>
      <c r="B505" s="795"/>
      <c r="C505" s="795"/>
      <c r="D505" s="795"/>
    </row>
    <row r="506" spans="1:4" s="794" customFormat="1">
      <c r="A506" s="795"/>
      <c r="B506" s="795"/>
      <c r="C506" s="795"/>
      <c r="D506" s="795"/>
    </row>
    <row r="507" spans="1:4" s="794" customFormat="1">
      <c r="A507" s="795"/>
      <c r="B507" s="795"/>
      <c r="C507" s="795"/>
      <c r="D507" s="795"/>
    </row>
    <row r="508" spans="1:4" s="794" customFormat="1">
      <c r="A508" s="795"/>
      <c r="B508" s="795"/>
      <c r="C508" s="795"/>
      <c r="D508" s="795"/>
    </row>
    <row r="509" spans="1:4" s="794" customFormat="1">
      <c r="A509" s="795"/>
      <c r="B509" s="795"/>
      <c r="C509" s="795"/>
      <c r="D509" s="795"/>
    </row>
    <row r="510" spans="1:4" s="794" customFormat="1">
      <c r="A510" s="795"/>
      <c r="B510" s="795"/>
      <c r="C510" s="795"/>
      <c r="D510" s="795"/>
    </row>
    <row r="511" spans="1:4" s="794" customFormat="1">
      <c r="A511" s="795"/>
      <c r="B511" s="795"/>
      <c r="C511" s="795"/>
      <c r="D511" s="795"/>
    </row>
    <row r="512" spans="1:4" s="794" customFormat="1">
      <c r="A512" s="795"/>
      <c r="B512" s="795"/>
      <c r="C512" s="795"/>
      <c r="D512" s="795"/>
    </row>
    <row r="513" spans="1:4" s="794" customFormat="1">
      <c r="A513" s="795"/>
      <c r="B513" s="795"/>
      <c r="C513" s="795"/>
      <c r="D513" s="795"/>
    </row>
    <row r="514" spans="1:4" s="794" customFormat="1">
      <c r="A514" s="795"/>
      <c r="B514" s="795"/>
      <c r="C514" s="795"/>
      <c r="D514" s="795"/>
    </row>
    <row r="515" spans="1:4" s="794" customFormat="1">
      <c r="A515" s="795"/>
      <c r="B515" s="795"/>
      <c r="C515" s="795"/>
      <c r="D515" s="795"/>
    </row>
    <row r="516" spans="1:4" s="794" customFormat="1">
      <c r="A516" s="795"/>
      <c r="B516" s="795"/>
      <c r="C516" s="795"/>
      <c r="D516" s="795"/>
    </row>
    <row r="517" spans="1:4" s="794" customFormat="1">
      <c r="A517" s="795"/>
      <c r="B517" s="795"/>
      <c r="C517" s="795"/>
      <c r="D517" s="795"/>
    </row>
    <row r="518" spans="1:4" s="794" customFormat="1">
      <c r="A518" s="795"/>
      <c r="B518" s="795"/>
      <c r="C518" s="795"/>
      <c r="D518" s="795"/>
    </row>
    <row r="519" spans="1:4" s="794" customFormat="1">
      <c r="A519" s="795"/>
      <c r="B519" s="795"/>
      <c r="C519" s="795"/>
      <c r="D519" s="795"/>
    </row>
    <row r="520" spans="1:4" s="794" customFormat="1">
      <c r="A520" s="795"/>
      <c r="B520" s="795"/>
      <c r="C520" s="795"/>
      <c r="D520" s="795"/>
    </row>
    <row r="521" spans="1:4" s="794" customFormat="1">
      <c r="A521" s="795"/>
      <c r="B521" s="795"/>
      <c r="C521" s="795"/>
      <c r="D521" s="795"/>
    </row>
    <row r="522" spans="1:4" s="794" customFormat="1">
      <c r="A522" s="795"/>
      <c r="B522" s="795"/>
      <c r="C522" s="795"/>
      <c r="D522" s="795"/>
    </row>
    <row r="523" spans="1:4" s="794" customFormat="1">
      <c r="A523" s="795"/>
      <c r="B523" s="795"/>
      <c r="C523" s="795"/>
      <c r="D523" s="795"/>
    </row>
    <row r="524" spans="1:4" s="794" customFormat="1">
      <c r="A524" s="795"/>
      <c r="B524" s="795"/>
      <c r="C524" s="795"/>
      <c r="D524" s="795"/>
    </row>
    <row r="525" spans="1:4" s="794" customFormat="1">
      <c r="A525" s="795"/>
      <c r="B525" s="795"/>
      <c r="C525" s="795"/>
      <c r="D525" s="795"/>
    </row>
    <row r="526" spans="1:4" s="794" customFormat="1">
      <c r="A526" s="795"/>
      <c r="B526" s="795"/>
      <c r="C526" s="795"/>
      <c r="D526" s="795"/>
    </row>
    <row r="527" spans="1:4" s="794" customFormat="1">
      <c r="A527" s="795"/>
      <c r="B527" s="795"/>
      <c r="C527" s="795"/>
      <c r="D527" s="795"/>
    </row>
    <row r="528" spans="1:4" s="794" customFormat="1">
      <c r="A528" s="795"/>
      <c r="B528" s="795"/>
      <c r="C528" s="795"/>
      <c r="D528" s="795"/>
    </row>
    <row r="529" spans="1:4" s="794" customFormat="1">
      <c r="A529" s="795"/>
      <c r="B529" s="795"/>
      <c r="C529" s="795"/>
      <c r="D529" s="795"/>
    </row>
    <row r="530" spans="1:4" s="794" customFormat="1">
      <c r="A530" s="795"/>
      <c r="B530" s="795"/>
      <c r="C530" s="795"/>
      <c r="D530" s="795"/>
    </row>
    <row r="531" spans="1:4" s="794" customFormat="1">
      <c r="A531" s="795"/>
      <c r="B531" s="795"/>
      <c r="C531" s="795"/>
      <c r="D531" s="795"/>
    </row>
    <row r="532" spans="1:4" s="794" customFormat="1">
      <c r="A532" s="795"/>
      <c r="B532" s="795"/>
      <c r="C532" s="795"/>
      <c r="D532" s="795"/>
    </row>
    <row r="533" spans="1:4" s="794" customFormat="1">
      <c r="A533" s="795"/>
      <c r="B533" s="795"/>
      <c r="C533" s="795"/>
      <c r="D533" s="795"/>
    </row>
    <row r="534" spans="1:4" s="794" customFormat="1">
      <c r="A534" s="795"/>
      <c r="B534" s="795"/>
      <c r="C534" s="795"/>
      <c r="D534" s="795"/>
    </row>
    <row r="535" spans="1:4" s="794" customFormat="1">
      <c r="A535" s="795"/>
      <c r="B535" s="795"/>
      <c r="C535" s="795"/>
      <c r="D535" s="795"/>
    </row>
    <row r="536" spans="1:4" s="794" customFormat="1">
      <c r="A536" s="795"/>
      <c r="B536" s="795"/>
      <c r="C536" s="795"/>
      <c r="D536" s="795"/>
    </row>
    <row r="537" spans="1:4" s="794" customFormat="1">
      <c r="A537" s="795"/>
      <c r="B537" s="795"/>
      <c r="C537" s="795"/>
      <c r="D537" s="795"/>
    </row>
    <row r="538" spans="1:4" s="794" customFormat="1">
      <c r="A538" s="795"/>
      <c r="B538" s="795"/>
      <c r="C538" s="795"/>
      <c r="D538" s="795"/>
    </row>
    <row r="539" spans="1:4" s="794" customFormat="1">
      <c r="A539" s="795"/>
      <c r="B539" s="795"/>
      <c r="C539" s="795"/>
      <c r="D539" s="795"/>
    </row>
    <row r="540" spans="1:4" s="794" customFormat="1">
      <c r="A540" s="795"/>
      <c r="B540" s="795"/>
      <c r="C540" s="795"/>
      <c r="D540" s="795"/>
    </row>
    <row r="541" spans="1:4" s="794" customFormat="1">
      <c r="A541" s="795"/>
      <c r="B541" s="795"/>
      <c r="C541" s="795"/>
      <c r="D541" s="795"/>
    </row>
    <row r="542" spans="1:4" s="794" customFormat="1">
      <c r="A542" s="795"/>
      <c r="B542" s="795"/>
      <c r="C542" s="795"/>
      <c r="D542" s="795"/>
    </row>
    <row r="543" spans="1:4" s="794" customFormat="1">
      <c r="A543" s="795"/>
      <c r="B543" s="795"/>
      <c r="C543" s="795"/>
      <c r="D543" s="795"/>
    </row>
    <row r="544" spans="1:4" s="794" customFormat="1">
      <c r="A544" s="795"/>
      <c r="B544" s="795"/>
      <c r="C544" s="795"/>
      <c r="D544" s="795"/>
    </row>
    <row r="545" spans="1:4" s="794" customFormat="1">
      <c r="A545" s="795"/>
      <c r="B545" s="795"/>
      <c r="C545" s="795"/>
      <c r="D545" s="795"/>
    </row>
    <row r="546" spans="1:4" s="794" customFormat="1">
      <c r="A546" s="795"/>
      <c r="B546" s="795"/>
      <c r="C546" s="795"/>
      <c r="D546" s="795"/>
    </row>
    <row r="547" spans="1:4" s="794" customFormat="1">
      <c r="A547" s="795"/>
      <c r="B547" s="795"/>
      <c r="C547" s="795"/>
      <c r="D547" s="795"/>
    </row>
    <row r="548" spans="1:4" s="794" customFormat="1">
      <c r="A548" s="795"/>
      <c r="B548" s="795"/>
      <c r="C548" s="795"/>
      <c r="D548" s="795"/>
    </row>
    <row r="549" spans="1:4" s="794" customFormat="1">
      <c r="A549" s="795"/>
      <c r="B549" s="795"/>
      <c r="C549" s="795"/>
      <c r="D549" s="795"/>
    </row>
    <row r="550" spans="1:4" s="794" customFormat="1">
      <c r="A550" s="795"/>
      <c r="B550" s="795"/>
      <c r="C550" s="795"/>
      <c r="D550" s="795"/>
    </row>
    <row r="551" spans="1:4" s="794" customFormat="1">
      <c r="A551" s="795"/>
      <c r="B551" s="795"/>
      <c r="C551" s="795"/>
      <c r="D551" s="795"/>
    </row>
    <row r="552" spans="1:4" s="794" customFormat="1">
      <c r="A552" s="795"/>
      <c r="B552" s="795"/>
      <c r="C552" s="795"/>
      <c r="D552" s="795"/>
    </row>
    <row r="553" spans="1:4" s="794" customFormat="1">
      <c r="A553" s="795"/>
      <c r="B553" s="795"/>
      <c r="C553" s="795"/>
      <c r="D553" s="795"/>
    </row>
    <row r="554" spans="1:4" s="794" customFormat="1">
      <c r="A554" s="795"/>
      <c r="B554" s="795"/>
      <c r="C554" s="795"/>
      <c r="D554" s="795"/>
    </row>
    <row r="555" spans="1:4" s="794" customFormat="1">
      <c r="A555" s="795"/>
      <c r="B555" s="795"/>
      <c r="C555" s="795"/>
      <c r="D555" s="795"/>
    </row>
    <row r="556" spans="1:4" s="794" customFormat="1">
      <c r="A556" s="795"/>
      <c r="B556" s="795"/>
      <c r="C556" s="795"/>
      <c r="D556" s="795"/>
    </row>
    <row r="557" spans="1:4" s="794" customFormat="1">
      <c r="A557" s="795"/>
      <c r="B557" s="795"/>
      <c r="C557" s="795"/>
      <c r="D557" s="795"/>
    </row>
    <row r="558" spans="1:4" s="794" customFormat="1">
      <c r="A558" s="795"/>
      <c r="B558" s="795"/>
      <c r="C558" s="795"/>
      <c r="D558" s="795"/>
    </row>
    <row r="559" spans="1:4" s="794" customFormat="1">
      <c r="A559" s="795"/>
      <c r="B559" s="795"/>
      <c r="C559" s="795"/>
      <c r="D559" s="795"/>
    </row>
    <row r="560" spans="1:4" s="794" customFormat="1">
      <c r="A560" s="795"/>
      <c r="B560" s="795"/>
      <c r="C560" s="795"/>
      <c r="D560" s="795"/>
    </row>
    <row r="561" spans="1:4" s="794" customFormat="1">
      <c r="A561" s="795"/>
      <c r="B561" s="795"/>
      <c r="C561" s="795"/>
      <c r="D561" s="795"/>
    </row>
    <row r="562" spans="1:4" s="794" customFormat="1">
      <c r="A562" s="795"/>
      <c r="B562" s="795"/>
      <c r="C562" s="795"/>
      <c r="D562" s="795"/>
    </row>
    <row r="563" spans="1:4" s="794" customFormat="1">
      <c r="A563" s="795"/>
      <c r="B563" s="795"/>
      <c r="C563" s="795"/>
      <c r="D563" s="795"/>
    </row>
    <row r="564" spans="1:4" s="794" customFormat="1">
      <c r="A564" s="795"/>
      <c r="B564" s="795"/>
      <c r="C564" s="795"/>
      <c r="D564" s="795"/>
    </row>
    <row r="565" spans="1:4" s="794" customFormat="1">
      <c r="A565" s="795"/>
      <c r="B565" s="795"/>
      <c r="C565" s="795"/>
      <c r="D565" s="795"/>
    </row>
    <row r="566" spans="1:4" s="794" customFormat="1">
      <c r="A566" s="795"/>
      <c r="B566" s="795"/>
      <c r="C566" s="795"/>
      <c r="D566" s="795"/>
    </row>
    <row r="567" spans="1:4" s="794" customFormat="1">
      <c r="A567" s="795"/>
      <c r="B567" s="795"/>
      <c r="C567" s="795"/>
      <c r="D567" s="795"/>
    </row>
    <row r="568" spans="1:4" s="794" customFormat="1">
      <c r="A568" s="795"/>
      <c r="B568" s="795"/>
      <c r="C568" s="795"/>
      <c r="D568" s="795"/>
    </row>
    <row r="569" spans="1:4" s="794" customFormat="1">
      <c r="A569" s="795"/>
      <c r="B569" s="795"/>
      <c r="C569" s="795"/>
      <c r="D569" s="795"/>
    </row>
    <row r="570" spans="1:4" s="794" customFormat="1">
      <c r="A570" s="795"/>
      <c r="B570" s="795"/>
      <c r="C570" s="795"/>
      <c r="D570" s="795"/>
    </row>
    <row r="571" spans="1:4" s="794" customFormat="1">
      <c r="A571" s="795"/>
      <c r="B571" s="795"/>
      <c r="C571" s="795"/>
      <c r="D571" s="795"/>
    </row>
    <row r="572" spans="1:4" s="794" customFormat="1">
      <c r="A572" s="795"/>
      <c r="B572" s="795"/>
      <c r="C572" s="795"/>
      <c r="D572" s="795"/>
    </row>
    <row r="573" spans="1:4" s="794" customFormat="1">
      <c r="A573" s="795"/>
      <c r="B573" s="795"/>
      <c r="C573" s="795"/>
      <c r="D573" s="795"/>
    </row>
    <row r="574" spans="1:4" s="794" customFormat="1">
      <c r="A574" s="795"/>
      <c r="B574" s="795"/>
      <c r="C574" s="795"/>
      <c r="D574" s="795"/>
    </row>
    <row r="575" spans="1:4" s="794" customFormat="1">
      <c r="A575" s="795"/>
      <c r="B575" s="795"/>
      <c r="C575" s="795"/>
      <c r="D575" s="795"/>
    </row>
    <row r="576" spans="1:4" s="794" customFormat="1">
      <c r="A576" s="795"/>
      <c r="B576" s="795"/>
      <c r="C576" s="795"/>
      <c r="D576" s="795"/>
    </row>
    <row r="577" spans="1:4" s="794" customFormat="1">
      <c r="A577" s="795"/>
      <c r="B577" s="795"/>
      <c r="C577" s="795"/>
      <c r="D577" s="795"/>
    </row>
    <row r="578" spans="1:4" s="794" customFormat="1">
      <c r="A578" s="795"/>
      <c r="B578" s="795"/>
      <c r="C578" s="795"/>
      <c r="D578" s="795"/>
    </row>
    <row r="579" spans="1:4" s="794" customFormat="1">
      <c r="A579" s="795"/>
      <c r="B579" s="795"/>
      <c r="C579" s="795"/>
      <c r="D579" s="795"/>
    </row>
    <row r="580" spans="1:4" s="794" customFormat="1">
      <c r="A580" s="795"/>
      <c r="B580" s="795"/>
      <c r="C580" s="795"/>
      <c r="D580" s="795"/>
    </row>
    <row r="581" spans="1:4" s="794" customFormat="1">
      <c r="A581" s="795"/>
      <c r="B581" s="795"/>
      <c r="C581" s="795"/>
      <c r="D581" s="795"/>
    </row>
    <row r="582" spans="1:4" s="794" customFormat="1">
      <c r="A582" s="795"/>
      <c r="B582" s="795"/>
      <c r="C582" s="795"/>
      <c r="D582" s="795"/>
    </row>
    <row r="583" spans="1:4" s="794" customFormat="1">
      <c r="A583" s="795"/>
      <c r="B583" s="795"/>
      <c r="C583" s="795"/>
      <c r="D583" s="795"/>
    </row>
    <row r="584" spans="1:4" s="794" customFormat="1">
      <c r="A584" s="795"/>
      <c r="B584" s="795"/>
      <c r="C584" s="795"/>
      <c r="D584" s="795"/>
    </row>
    <row r="585" spans="1:4" s="794" customFormat="1">
      <c r="A585" s="795"/>
      <c r="B585" s="795"/>
      <c r="C585" s="795"/>
      <c r="D585" s="795"/>
    </row>
    <row r="586" spans="1:4" s="794" customFormat="1">
      <c r="A586" s="795"/>
      <c r="B586" s="795"/>
      <c r="C586" s="795"/>
      <c r="D586" s="795"/>
    </row>
    <row r="587" spans="1:4" s="794" customFormat="1">
      <c r="A587" s="795"/>
      <c r="B587" s="795"/>
      <c r="C587" s="795"/>
      <c r="D587" s="795"/>
    </row>
    <row r="588" spans="1:4" s="794" customFormat="1">
      <c r="A588" s="795"/>
      <c r="B588" s="795"/>
      <c r="C588" s="795"/>
      <c r="D588" s="795"/>
    </row>
    <row r="589" spans="1:4" s="794" customFormat="1">
      <c r="A589" s="795"/>
      <c r="B589" s="795"/>
      <c r="C589" s="795"/>
      <c r="D589" s="795"/>
    </row>
    <row r="590" spans="1:4" s="794" customFormat="1">
      <c r="A590" s="795"/>
      <c r="B590" s="795"/>
      <c r="C590" s="795"/>
      <c r="D590" s="795"/>
    </row>
    <row r="591" spans="1:4" s="794" customFormat="1">
      <c r="A591" s="795"/>
      <c r="B591" s="795"/>
      <c r="C591" s="795"/>
      <c r="D591" s="795"/>
    </row>
    <row r="592" spans="1:4" s="794" customFormat="1">
      <c r="A592" s="795"/>
      <c r="B592" s="795"/>
      <c r="C592" s="795"/>
      <c r="D592" s="795"/>
    </row>
    <row r="593" spans="1:4" s="794" customFormat="1">
      <c r="A593" s="795"/>
      <c r="B593" s="795"/>
      <c r="C593" s="795"/>
      <c r="D593" s="795"/>
    </row>
    <row r="594" spans="1:4" s="794" customFormat="1">
      <c r="A594" s="795"/>
      <c r="B594" s="795"/>
      <c r="C594" s="795"/>
      <c r="D594" s="795"/>
    </row>
    <row r="595" spans="1:4" s="794" customFormat="1">
      <c r="A595" s="795"/>
      <c r="B595" s="795"/>
      <c r="C595" s="795"/>
      <c r="D595" s="795"/>
    </row>
    <row r="596" spans="1:4" s="794" customFormat="1">
      <c r="A596" s="795"/>
      <c r="B596" s="795"/>
      <c r="C596" s="795"/>
      <c r="D596" s="795"/>
    </row>
    <row r="597" spans="1:4" s="794" customFormat="1">
      <c r="A597" s="795"/>
      <c r="B597" s="795"/>
      <c r="C597" s="795"/>
      <c r="D597" s="795"/>
    </row>
    <row r="598" spans="1:4" s="794" customFormat="1">
      <c r="A598" s="795"/>
      <c r="B598" s="795"/>
      <c r="C598" s="795"/>
      <c r="D598" s="795"/>
    </row>
    <row r="599" spans="1:4" s="794" customFormat="1">
      <c r="A599" s="795"/>
      <c r="B599" s="795"/>
      <c r="C599" s="795"/>
      <c r="D599" s="795"/>
    </row>
    <row r="600" spans="1:4" s="794" customFormat="1">
      <c r="A600" s="795"/>
      <c r="B600" s="795"/>
      <c r="C600" s="795"/>
      <c r="D600" s="795"/>
    </row>
    <row r="601" spans="1:4" s="794" customFormat="1">
      <c r="A601" s="795"/>
      <c r="B601" s="795"/>
      <c r="C601" s="795"/>
      <c r="D601" s="795"/>
    </row>
    <row r="602" spans="1:4" s="794" customFormat="1">
      <c r="A602" s="795"/>
      <c r="B602" s="795"/>
      <c r="C602" s="795"/>
      <c r="D602" s="795"/>
    </row>
    <row r="603" spans="1:4" s="794" customFormat="1">
      <c r="A603" s="795"/>
      <c r="B603" s="795"/>
      <c r="C603" s="795"/>
      <c r="D603" s="795"/>
    </row>
    <row r="604" spans="1:4" s="794" customFormat="1">
      <c r="A604" s="795"/>
      <c r="B604" s="795"/>
      <c r="C604" s="795"/>
      <c r="D604" s="795"/>
    </row>
    <row r="605" spans="1:4" s="794" customFormat="1">
      <c r="A605" s="795"/>
      <c r="B605" s="795"/>
      <c r="C605" s="795"/>
      <c r="D605" s="795"/>
    </row>
    <row r="606" spans="1:4" s="794" customFormat="1">
      <c r="A606" s="795"/>
      <c r="B606" s="795"/>
      <c r="C606" s="795"/>
      <c r="D606" s="795"/>
    </row>
    <row r="607" spans="1:4" s="794" customFormat="1">
      <c r="A607" s="795"/>
      <c r="B607" s="795"/>
      <c r="C607" s="795"/>
      <c r="D607" s="795"/>
    </row>
    <row r="608" spans="1:4" s="794" customFormat="1">
      <c r="A608" s="795"/>
      <c r="B608" s="795"/>
      <c r="C608" s="795"/>
      <c r="D608" s="795"/>
    </row>
    <row r="609" spans="1:4" s="794" customFormat="1">
      <c r="A609" s="795"/>
      <c r="B609" s="795"/>
      <c r="C609" s="795"/>
      <c r="D609" s="795"/>
    </row>
    <row r="610" spans="1:4" s="794" customFormat="1">
      <c r="A610" s="795"/>
      <c r="B610" s="795"/>
      <c r="C610" s="795"/>
      <c r="D610" s="795"/>
    </row>
    <row r="611" spans="1:4" s="794" customFormat="1">
      <c r="A611" s="795"/>
      <c r="B611" s="795"/>
      <c r="C611" s="795"/>
      <c r="D611" s="795"/>
    </row>
    <row r="612" spans="1:4" s="794" customFormat="1">
      <c r="A612" s="795"/>
      <c r="B612" s="795"/>
      <c r="C612" s="795"/>
      <c r="D612" s="795"/>
    </row>
    <row r="613" spans="1:4" s="794" customFormat="1">
      <c r="A613" s="795"/>
      <c r="B613" s="795"/>
      <c r="C613" s="795"/>
      <c r="D613" s="795"/>
    </row>
    <row r="614" spans="1:4" s="794" customFormat="1">
      <c r="A614" s="795"/>
      <c r="B614" s="795"/>
      <c r="C614" s="795"/>
      <c r="D614" s="795"/>
    </row>
    <row r="615" spans="1:4" s="794" customFormat="1">
      <c r="A615" s="795"/>
      <c r="B615" s="795"/>
      <c r="C615" s="795"/>
      <c r="D615" s="795"/>
    </row>
    <row r="616" spans="1:4" s="794" customFormat="1">
      <c r="A616" s="795"/>
      <c r="B616" s="795"/>
      <c r="C616" s="795"/>
      <c r="D616" s="795"/>
    </row>
    <row r="617" spans="1:4" s="794" customFormat="1">
      <c r="A617" s="795"/>
      <c r="B617" s="795"/>
      <c r="C617" s="795"/>
      <c r="D617" s="795"/>
    </row>
    <row r="618" spans="1:4" s="794" customFormat="1">
      <c r="A618" s="795"/>
      <c r="B618" s="795"/>
      <c r="C618" s="795"/>
      <c r="D618" s="795"/>
    </row>
    <row r="619" spans="1:4" s="794" customFormat="1">
      <c r="A619" s="795"/>
      <c r="B619" s="795"/>
      <c r="C619" s="795"/>
      <c r="D619" s="795"/>
    </row>
    <row r="620" spans="1:4" s="794" customFormat="1">
      <c r="A620" s="795"/>
      <c r="B620" s="795"/>
      <c r="C620" s="795"/>
      <c r="D620" s="795"/>
    </row>
    <row r="621" spans="1:4" s="794" customFormat="1">
      <c r="A621" s="795"/>
      <c r="B621" s="795"/>
      <c r="C621" s="795"/>
      <c r="D621" s="795"/>
    </row>
    <row r="622" spans="1:4" s="794" customFormat="1">
      <c r="A622" s="795"/>
      <c r="B622" s="795"/>
      <c r="C622" s="795"/>
      <c r="D622" s="795"/>
    </row>
    <row r="623" spans="1:4" s="794" customFormat="1">
      <c r="A623" s="795"/>
      <c r="B623" s="795"/>
      <c r="C623" s="795"/>
      <c r="D623" s="795"/>
    </row>
    <row r="624" spans="1:4" s="794" customFormat="1">
      <c r="A624" s="795"/>
      <c r="B624" s="795"/>
      <c r="C624" s="795"/>
      <c r="D624" s="795"/>
    </row>
    <row r="625" spans="1:4" s="794" customFormat="1">
      <c r="A625" s="795"/>
      <c r="B625" s="795"/>
      <c r="C625" s="795"/>
      <c r="D625" s="795"/>
    </row>
    <row r="626" spans="1:4" s="794" customFormat="1">
      <c r="A626" s="795"/>
      <c r="B626" s="795"/>
      <c r="C626" s="795"/>
      <c r="D626" s="795"/>
    </row>
    <row r="627" spans="1:4" s="794" customFormat="1">
      <c r="A627" s="795"/>
      <c r="B627" s="795"/>
      <c r="C627" s="795"/>
      <c r="D627" s="795"/>
    </row>
    <row r="628" spans="1:4" s="794" customFormat="1">
      <c r="A628" s="795"/>
      <c r="B628" s="795"/>
      <c r="C628" s="795"/>
      <c r="D628" s="795"/>
    </row>
    <row r="629" spans="1:4" s="794" customFormat="1">
      <c r="A629" s="795"/>
      <c r="B629" s="795"/>
      <c r="C629" s="795"/>
      <c r="D629" s="795"/>
    </row>
    <row r="630" spans="1:4" s="794" customFormat="1">
      <c r="A630" s="795"/>
      <c r="B630" s="795"/>
      <c r="C630" s="795"/>
      <c r="D630" s="795"/>
    </row>
    <row r="631" spans="1:4" s="794" customFormat="1">
      <c r="A631" s="795"/>
      <c r="B631" s="795"/>
      <c r="C631" s="795"/>
      <c r="D631" s="795"/>
    </row>
    <row r="632" spans="1:4" s="794" customFormat="1">
      <c r="A632" s="795"/>
      <c r="B632" s="795"/>
      <c r="C632" s="795"/>
      <c r="D632" s="795"/>
    </row>
    <row r="633" spans="1:4" s="794" customFormat="1">
      <c r="A633" s="795"/>
      <c r="B633" s="795"/>
      <c r="C633" s="795"/>
      <c r="D633" s="795"/>
    </row>
    <row r="634" spans="1:4" s="794" customFormat="1">
      <c r="A634" s="795"/>
      <c r="B634" s="795"/>
      <c r="C634" s="795"/>
      <c r="D634" s="795"/>
    </row>
    <row r="635" spans="1:4" s="794" customFormat="1">
      <c r="A635" s="795"/>
      <c r="B635" s="795"/>
      <c r="C635" s="795"/>
      <c r="D635" s="795"/>
    </row>
    <row r="636" spans="1:4" s="794" customFormat="1">
      <c r="A636" s="795"/>
      <c r="B636" s="795"/>
      <c r="C636" s="795"/>
      <c r="D636" s="795"/>
    </row>
    <row r="637" spans="1:4" s="794" customFormat="1">
      <c r="A637" s="795"/>
      <c r="B637" s="795"/>
      <c r="C637" s="795"/>
      <c r="D637" s="795"/>
    </row>
    <row r="638" spans="1:4" s="794" customFormat="1">
      <c r="A638" s="795"/>
      <c r="B638" s="795"/>
      <c r="C638" s="795"/>
      <c r="D638" s="795"/>
    </row>
    <row r="639" spans="1:4" s="794" customFormat="1">
      <c r="A639" s="795"/>
      <c r="B639" s="795"/>
      <c r="C639" s="795"/>
      <c r="D639" s="795"/>
    </row>
    <row r="640" spans="1:4" s="794" customFormat="1">
      <c r="A640" s="795"/>
      <c r="B640" s="795"/>
      <c r="C640" s="795"/>
      <c r="D640" s="795"/>
    </row>
    <row r="641" spans="1:4" s="794" customFormat="1">
      <c r="A641" s="795"/>
      <c r="B641" s="795"/>
      <c r="C641" s="795"/>
      <c r="D641" s="795"/>
    </row>
    <row r="642" spans="1:4" s="794" customFormat="1">
      <c r="A642" s="795"/>
      <c r="B642" s="795"/>
      <c r="C642" s="795"/>
      <c r="D642" s="795"/>
    </row>
    <row r="643" spans="1:4" s="794" customFormat="1">
      <c r="A643" s="795"/>
      <c r="B643" s="795"/>
      <c r="C643" s="795"/>
      <c r="D643" s="795"/>
    </row>
    <row r="644" spans="1:4" s="794" customFormat="1">
      <c r="A644" s="795"/>
      <c r="B644" s="795"/>
      <c r="C644" s="795"/>
      <c r="D644" s="795"/>
    </row>
    <row r="645" spans="1:4" s="794" customFormat="1">
      <c r="A645" s="795"/>
      <c r="B645" s="795"/>
      <c r="C645" s="795"/>
      <c r="D645" s="795"/>
    </row>
    <row r="646" spans="1:4" s="794" customFormat="1">
      <c r="A646" s="795"/>
      <c r="B646" s="795"/>
      <c r="C646" s="795"/>
      <c r="D646" s="795"/>
    </row>
    <row r="647" spans="1:4" s="794" customFormat="1">
      <c r="A647" s="795"/>
      <c r="B647" s="795"/>
      <c r="C647" s="795"/>
      <c r="D647" s="795"/>
    </row>
    <row r="648" spans="1:4" s="794" customFormat="1">
      <c r="A648" s="795"/>
      <c r="B648" s="795"/>
      <c r="C648" s="795"/>
      <c r="D648" s="795"/>
    </row>
    <row r="649" spans="1:4" s="794" customFormat="1">
      <c r="A649" s="795"/>
      <c r="B649" s="795"/>
      <c r="C649" s="795"/>
      <c r="D649" s="795"/>
    </row>
    <row r="650" spans="1:4" s="794" customFormat="1">
      <c r="A650" s="795"/>
      <c r="B650" s="795"/>
      <c r="C650" s="795"/>
      <c r="D650" s="795"/>
    </row>
    <row r="651" spans="1:4" s="794" customFormat="1">
      <c r="A651" s="795"/>
      <c r="B651" s="795"/>
      <c r="C651" s="795"/>
      <c r="D651" s="795"/>
    </row>
    <row r="652" spans="1:4" s="794" customFormat="1">
      <c r="A652" s="795"/>
      <c r="B652" s="795"/>
      <c r="C652" s="795"/>
      <c r="D652" s="795"/>
    </row>
    <row r="653" spans="1:4" s="794" customFormat="1">
      <c r="A653" s="795"/>
      <c r="B653" s="795"/>
      <c r="C653" s="795"/>
      <c r="D653" s="795"/>
    </row>
    <row r="654" spans="1:4" s="794" customFormat="1">
      <c r="A654" s="795"/>
      <c r="B654" s="795"/>
      <c r="C654" s="795"/>
      <c r="D654" s="795"/>
    </row>
    <row r="655" spans="1:4" s="794" customFormat="1">
      <c r="A655" s="795"/>
      <c r="B655" s="795"/>
      <c r="C655" s="795"/>
      <c r="D655" s="795"/>
    </row>
    <row r="656" spans="1:4" s="794" customFormat="1">
      <c r="A656" s="795"/>
      <c r="B656" s="795"/>
      <c r="C656" s="795"/>
      <c r="D656" s="795"/>
    </row>
    <row r="657" spans="1:4" s="794" customFormat="1">
      <c r="A657" s="795"/>
      <c r="B657" s="795"/>
      <c r="C657" s="795"/>
      <c r="D657" s="795"/>
    </row>
    <row r="658" spans="1:4" s="794" customFormat="1">
      <c r="A658" s="795"/>
      <c r="B658" s="795"/>
      <c r="C658" s="795"/>
      <c r="D658" s="795"/>
    </row>
    <row r="659" spans="1:4" s="794" customFormat="1">
      <c r="A659" s="795"/>
      <c r="B659" s="795"/>
      <c r="C659" s="795"/>
      <c r="D659" s="795"/>
    </row>
    <row r="660" spans="1:4" s="794" customFormat="1">
      <c r="A660" s="795"/>
      <c r="B660" s="795"/>
      <c r="C660" s="795"/>
      <c r="D660" s="795"/>
    </row>
    <row r="661" spans="1:4" s="794" customFormat="1">
      <c r="A661" s="795"/>
      <c r="B661" s="795"/>
      <c r="C661" s="795"/>
      <c r="D661" s="795"/>
    </row>
    <row r="662" spans="1:4" s="794" customFormat="1">
      <c r="A662" s="795"/>
      <c r="B662" s="795"/>
      <c r="C662" s="795"/>
      <c r="D662" s="795"/>
    </row>
    <row r="663" spans="1:4" s="794" customFormat="1">
      <c r="A663" s="795"/>
      <c r="B663" s="795"/>
      <c r="C663" s="795"/>
      <c r="D663" s="795"/>
    </row>
    <row r="664" spans="1:4" s="794" customFormat="1">
      <c r="A664" s="795"/>
      <c r="B664" s="795"/>
      <c r="C664" s="795"/>
      <c r="D664" s="795"/>
    </row>
    <row r="665" spans="1:4" s="794" customFormat="1">
      <c r="A665" s="795"/>
      <c r="B665" s="795"/>
      <c r="C665" s="795"/>
      <c r="D665" s="795"/>
    </row>
    <row r="666" spans="1:4" s="794" customFormat="1">
      <c r="A666" s="795"/>
      <c r="B666" s="795"/>
      <c r="C666" s="795"/>
      <c r="D666" s="795"/>
    </row>
    <row r="667" spans="1:4" s="794" customFormat="1">
      <c r="A667" s="795"/>
      <c r="B667" s="795"/>
      <c r="C667" s="795"/>
      <c r="D667" s="795"/>
    </row>
    <row r="668" spans="1:4" s="794" customFormat="1">
      <c r="A668" s="795"/>
      <c r="B668" s="795"/>
      <c r="C668" s="795"/>
      <c r="D668" s="795"/>
    </row>
    <row r="669" spans="1:4" s="794" customFormat="1">
      <c r="A669" s="795"/>
      <c r="B669" s="795"/>
      <c r="C669" s="795"/>
      <c r="D669" s="795"/>
    </row>
    <row r="670" spans="1:4" s="794" customFormat="1">
      <c r="A670" s="795"/>
      <c r="B670" s="795"/>
      <c r="C670" s="795"/>
      <c r="D670" s="795"/>
    </row>
    <row r="671" spans="1:4" s="794" customFormat="1">
      <c r="A671" s="795"/>
      <c r="B671" s="795"/>
      <c r="C671" s="795"/>
      <c r="D671" s="795"/>
    </row>
    <row r="672" spans="1:4" s="794" customFormat="1">
      <c r="A672" s="795"/>
      <c r="B672" s="795"/>
      <c r="C672" s="795"/>
      <c r="D672" s="795"/>
    </row>
    <row r="673" spans="1:4" s="794" customFormat="1">
      <c r="A673" s="795"/>
      <c r="B673" s="795"/>
      <c r="C673" s="795"/>
      <c r="D673" s="795"/>
    </row>
    <row r="674" spans="1:4" s="794" customFormat="1">
      <c r="A674" s="795"/>
      <c r="B674" s="795"/>
      <c r="C674" s="795"/>
      <c r="D674" s="795"/>
    </row>
    <row r="675" spans="1:4" s="794" customFormat="1">
      <c r="A675" s="795"/>
      <c r="B675" s="795"/>
      <c r="C675" s="795"/>
      <c r="D675" s="795"/>
    </row>
    <row r="676" spans="1:4" s="794" customFormat="1">
      <c r="A676" s="795"/>
      <c r="B676" s="795"/>
      <c r="C676" s="795"/>
      <c r="D676" s="795"/>
    </row>
    <row r="677" spans="1:4" s="794" customFormat="1">
      <c r="A677" s="795"/>
      <c r="B677" s="795"/>
      <c r="C677" s="795"/>
      <c r="D677" s="795"/>
    </row>
    <row r="678" spans="1:4" s="794" customFormat="1">
      <c r="A678" s="795"/>
      <c r="B678" s="795"/>
      <c r="C678" s="795"/>
      <c r="D678" s="795"/>
    </row>
    <row r="679" spans="1:4" s="794" customFormat="1">
      <c r="A679" s="795"/>
      <c r="B679" s="795"/>
      <c r="C679" s="795"/>
      <c r="D679" s="795"/>
    </row>
    <row r="680" spans="1:4" s="794" customFormat="1">
      <c r="A680" s="795"/>
      <c r="B680" s="795"/>
      <c r="C680" s="795"/>
      <c r="D680" s="795"/>
    </row>
    <row r="681" spans="1:4" s="794" customFormat="1">
      <c r="A681" s="795"/>
      <c r="B681" s="795"/>
      <c r="C681" s="795"/>
      <c r="D681" s="795"/>
    </row>
    <row r="682" spans="1:4" s="794" customFormat="1">
      <c r="A682" s="795"/>
      <c r="B682" s="795"/>
      <c r="C682" s="795"/>
      <c r="D682" s="795"/>
    </row>
    <row r="683" spans="1:4" s="794" customFormat="1">
      <c r="A683" s="795"/>
      <c r="B683" s="795"/>
      <c r="C683" s="795"/>
      <c r="D683" s="795"/>
    </row>
    <row r="684" spans="1:4" s="794" customFormat="1">
      <c r="A684" s="795"/>
      <c r="B684" s="795"/>
      <c r="C684" s="795"/>
      <c r="D684" s="795"/>
    </row>
    <row r="685" spans="1:4" s="794" customFormat="1">
      <c r="A685" s="795"/>
      <c r="B685" s="795"/>
      <c r="C685" s="795"/>
      <c r="D685" s="795"/>
    </row>
    <row r="686" spans="1:4" s="794" customFormat="1">
      <c r="A686" s="795"/>
      <c r="B686" s="795"/>
      <c r="C686" s="795"/>
      <c r="D686" s="795"/>
    </row>
    <row r="687" spans="1:4" s="794" customFormat="1">
      <c r="A687" s="795"/>
      <c r="B687" s="795"/>
      <c r="C687" s="795"/>
      <c r="D687" s="795"/>
    </row>
    <row r="688" spans="1:4" s="794" customFormat="1">
      <c r="A688" s="795"/>
      <c r="B688" s="795"/>
      <c r="C688" s="795"/>
      <c r="D688" s="795"/>
    </row>
    <row r="689" spans="1:4" s="794" customFormat="1">
      <c r="A689" s="795"/>
      <c r="B689" s="795"/>
      <c r="C689" s="795"/>
      <c r="D689" s="795"/>
    </row>
    <row r="690" spans="1:4" s="794" customFormat="1">
      <c r="A690" s="795"/>
      <c r="B690" s="795"/>
      <c r="C690" s="795"/>
      <c r="D690" s="795"/>
    </row>
    <row r="691" spans="1:4" s="794" customFormat="1">
      <c r="A691" s="795"/>
      <c r="B691" s="795"/>
      <c r="C691" s="795"/>
      <c r="D691" s="795"/>
    </row>
    <row r="692" spans="1:4" s="794" customFormat="1">
      <c r="A692" s="795"/>
      <c r="B692" s="795"/>
      <c r="C692" s="795"/>
      <c r="D692" s="795"/>
    </row>
    <row r="693" spans="1:4" s="794" customFormat="1">
      <c r="A693" s="795"/>
      <c r="B693" s="795"/>
      <c r="C693" s="795"/>
      <c r="D693" s="795"/>
    </row>
    <row r="694" spans="1:4" s="794" customFormat="1">
      <c r="A694" s="795"/>
      <c r="B694" s="795"/>
      <c r="C694" s="795"/>
      <c r="D694" s="795"/>
    </row>
    <row r="695" spans="1:4" s="794" customFormat="1">
      <c r="A695" s="795"/>
      <c r="B695" s="795"/>
      <c r="C695" s="795"/>
      <c r="D695" s="795"/>
    </row>
    <row r="696" spans="1:4" s="794" customFormat="1">
      <c r="A696" s="795"/>
      <c r="B696" s="795"/>
      <c r="C696" s="795"/>
      <c r="D696" s="795"/>
    </row>
    <row r="697" spans="1:4" s="794" customFormat="1">
      <c r="A697" s="795"/>
      <c r="B697" s="795"/>
      <c r="C697" s="795"/>
      <c r="D697" s="795"/>
    </row>
    <row r="698" spans="1:4" s="794" customFormat="1">
      <c r="A698" s="795"/>
      <c r="B698" s="795"/>
      <c r="C698" s="795"/>
      <c r="D698" s="795"/>
    </row>
    <row r="699" spans="1:4" s="794" customFormat="1">
      <c r="A699" s="795"/>
      <c r="B699" s="795"/>
      <c r="C699" s="795"/>
      <c r="D699" s="795"/>
    </row>
    <row r="700" spans="1:4" s="794" customFormat="1">
      <c r="A700" s="795"/>
      <c r="B700" s="795"/>
      <c r="C700" s="795"/>
      <c r="D700" s="795"/>
    </row>
    <row r="701" spans="1:4" s="794" customFormat="1">
      <c r="A701" s="795"/>
      <c r="B701" s="795"/>
      <c r="C701" s="795"/>
      <c r="D701" s="795"/>
    </row>
    <row r="702" spans="1:4" s="794" customFormat="1">
      <c r="A702" s="795"/>
      <c r="B702" s="795"/>
      <c r="C702" s="795"/>
      <c r="D702" s="795"/>
    </row>
    <row r="703" spans="1:4" s="794" customFormat="1">
      <c r="A703" s="795"/>
      <c r="B703" s="795"/>
      <c r="C703" s="795"/>
      <c r="D703" s="795"/>
    </row>
    <row r="704" spans="1:4" s="794" customFormat="1">
      <c r="A704" s="795"/>
      <c r="B704" s="795"/>
      <c r="C704" s="795"/>
      <c r="D704" s="795"/>
    </row>
    <row r="705" spans="1:4" s="794" customFormat="1">
      <c r="A705" s="795"/>
      <c r="B705" s="795"/>
      <c r="C705" s="795"/>
      <c r="D705" s="795"/>
    </row>
    <row r="706" spans="1:4" s="794" customFormat="1">
      <c r="A706" s="795"/>
      <c r="B706" s="795"/>
      <c r="C706" s="795"/>
      <c r="D706" s="795"/>
    </row>
    <row r="707" spans="1:4" s="794" customFormat="1">
      <c r="A707" s="795"/>
      <c r="B707" s="795"/>
      <c r="C707" s="795"/>
      <c r="D707" s="795"/>
    </row>
    <row r="708" spans="1:4" s="794" customFormat="1">
      <c r="A708" s="795"/>
      <c r="B708" s="795"/>
      <c r="C708" s="795"/>
      <c r="D708" s="795"/>
    </row>
    <row r="709" spans="1:4" s="794" customFormat="1">
      <c r="A709" s="795"/>
      <c r="B709" s="795"/>
      <c r="C709" s="795"/>
      <c r="D709" s="795"/>
    </row>
    <row r="710" spans="1:4" s="794" customFormat="1">
      <c r="A710" s="795"/>
      <c r="B710" s="795"/>
      <c r="C710" s="795"/>
      <c r="D710" s="795"/>
    </row>
    <row r="711" spans="1:4" s="794" customFormat="1">
      <c r="A711" s="795"/>
      <c r="B711" s="795"/>
      <c r="C711" s="795"/>
      <c r="D711" s="795"/>
    </row>
    <row r="712" spans="1:4" s="794" customFormat="1">
      <c r="A712" s="795"/>
      <c r="B712" s="795"/>
      <c r="C712" s="795"/>
      <c r="D712" s="795"/>
    </row>
    <row r="713" spans="1:4" s="794" customFormat="1">
      <c r="A713" s="795"/>
      <c r="B713" s="795"/>
      <c r="C713" s="795"/>
      <c r="D713" s="795"/>
    </row>
    <row r="714" spans="1:4" s="794" customFormat="1">
      <c r="A714" s="795"/>
      <c r="B714" s="795"/>
      <c r="C714" s="795"/>
      <c r="D714" s="795"/>
    </row>
    <row r="715" spans="1:4" s="794" customFormat="1">
      <c r="A715" s="795"/>
      <c r="B715" s="795"/>
      <c r="C715" s="795"/>
      <c r="D715" s="795"/>
    </row>
    <row r="716" spans="1:4" s="794" customFormat="1">
      <c r="A716" s="795"/>
      <c r="B716" s="795"/>
      <c r="C716" s="795"/>
      <c r="D716" s="795"/>
    </row>
    <row r="717" spans="1:4" s="794" customFormat="1">
      <c r="A717" s="795"/>
      <c r="B717" s="795"/>
      <c r="C717" s="795"/>
      <c r="D717" s="795"/>
    </row>
    <row r="718" spans="1:4" s="794" customFormat="1">
      <c r="A718" s="795"/>
      <c r="B718" s="795"/>
      <c r="C718" s="795"/>
      <c r="D718" s="795"/>
    </row>
    <row r="719" spans="1:4" s="794" customFormat="1">
      <c r="A719" s="795"/>
      <c r="B719" s="795"/>
      <c r="C719" s="795"/>
      <c r="D719" s="795"/>
    </row>
    <row r="720" spans="1:4" s="794" customFormat="1">
      <c r="A720" s="795"/>
      <c r="B720" s="795"/>
      <c r="C720" s="795"/>
      <c r="D720" s="795"/>
    </row>
    <row r="721" spans="1:4" s="794" customFormat="1">
      <c r="A721" s="795"/>
      <c r="B721" s="795"/>
      <c r="C721" s="795"/>
      <c r="D721" s="795"/>
    </row>
    <row r="722" spans="1:4" s="794" customFormat="1">
      <c r="A722" s="795"/>
      <c r="B722" s="795"/>
      <c r="C722" s="795"/>
      <c r="D722" s="795"/>
    </row>
    <row r="723" spans="1:4" s="794" customFormat="1">
      <c r="A723" s="795"/>
      <c r="B723" s="795"/>
      <c r="C723" s="795"/>
      <c r="D723" s="795"/>
    </row>
    <row r="724" spans="1:4" s="794" customFormat="1">
      <c r="A724" s="795"/>
      <c r="B724" s="795"/>
      <c r="C724" s="795"/>
      <c r="D724" s="795"/>
    </row>
    <row r="725" spans="1:4" s="794" customFormat="1">
      <c r="A725" s="795"/>
      <c r="B725" s="795"/>
      <c r="C725" s="795"/>
      <c r="D725" s="795"/>
    </row>
    <row r="726" spans="1:4" s="794" customFormat="1">
      <c r="A726" s="795"/>
      <c r="B726" s="795"/>
      <c r="C726" s="795"/>
      <c r="D726" s="795"/>
    </row>
    <row r="727" spans="1:4" s="794" customFormat="1">
      <c r="A727" s="795"/>
      <c r="B727" s="795"/>
      <c r="C727" s="795"/>
      <c r="D727" s="795"/>
    </row>
    <row r="728" spans="1:4" s="794" customFormat="1">
      <c r="A728" s="795"/>
      <c r="B728" s="795"/>
      <c r="C728" s="795"/>
      <c r="D728" s="795"/>
    </row>
    <row r="729" spans="1:4" s="794" customFormat="1">
      <c r="A729" s="795"/>
      <c r="B729" s="795"/>
      <c r="C729" s="795"/>
      <c r="D729" s="795"/>
    </row>
    <row r="730" spans="1:4" s="794" customFormat="1">
      <c r="A730" s="795"/>
      <c r="B730" s="795"/>
      <c r="C730" s="795"/>
      <c r="D730" s="795"/>
    </row>
    <row r="731" spans="1:4" s="794" customFormat="1">
      <c r="A731" s="795"/>
      <c r="B731" s="795"/>
      <c r="C731" s="795"/>
      <c r="D731" s="795"/>
    </row>
    <row r="732" spans="1:4" s="794" customFormat="1">
      <c r="A732" s="795"/>
      <c r="B732" s="795"/>
      <c r="C732" s="795"/>
      <c r="D732" s="795"/>
    </row>
    <row r="733" spans="1:4" s="794" customFormat="1">
      <c r="A733" s="795"/>
      <c r="B733" s="795"/>
      <c r="C733" s="795"/>
      <c r="D733" s="795"/>
    </row>
    <row r="734" spans="1:4" s="794" customFormat="1">
      <c r="A734" s="795"/>
      <c r="B734" s="795"/>
      <c r="C734" s="795"/>
      <c r="D734" s="795"/>
    </row>
    <row r="735" spans="1:4" s="794" customFormat="1">
      <c r="A735" s="795"/>
      <c r="B735" s="795"/>
      <c r="C735" s="795"/>
      <c r="D735" s="795"/>
    </row>
    <row r="736" spans="1:4" s="794" customFormat="1">
      <c r="A736" s="795"/>
      <c r="B736" s="795"/>
      <c r="C736" s="795"/>
      <c r="D736" s="795"/>
    </row>
    <row r="737" spans="1:4" s="794" customFormat="1">
      <c r="A737" s="795"/>
      <c r="B737" s="795"/>
      <c r="C737" s="795"/>
      <c r="D737" s="795"/>
    </row>
    <row r="738" spans="1:4" s="794" customFormat="1">
      <c r="A738" s="795"/>
      <c r="B738" s="795"/>
      <c r="C738" s="795"/>
      <c r="D738" s="795"/>
    </row>
    <row r="739" spans="1:4" s="794" customFormat="1">
      <c r="A739" s="795"/>
      <c r="B739" s="795"/>
      <c r="C739" s="795"/>
      <c r="D739" s="795"/>
    </row>
    <row r="740" spans="1:4" s="794" customFormat="1">
      <c r="A740" s="795"/>
      <c r="B740" s="795"/>
      <c r="C740" s="795"/>
      <c r="D740" s="795"/>
    </row>
    <row r="741" spans="1:4" s="794" customFormat="1">
      <c r="A741" s="795"/>
      <c r="B741" s="795"/>
      <c r="C741" s="795"/>
      <c r="D741" s="795"/>
    </row>
    <row r="742" spans="1:4" s="794" customFormat="1">
      <c r="A742" s="795"/>
      <c r="B742" s="795"/>
      <c r="C742" s="795"/>
      <c r="D742" s="795"/>
    </row>
    <row r="743" spans="1:4" s="794" customFormat="1">
      <c r="A743" s="795"/>
      <c r="B743" s="795"/>
      <c r="C743" s="795"/>
      <c r="D743" s="795"/>
    </row>
    <row r="744" spans="1:4" s="794" customFormat="1">
      <c r="A744" s="795"/>
      <c r="B744" s="795"/>
      <c r="C744" s="795"/>
      <c r="D744" s="795"/>
    </row>
    <row r="745" spans="1:4" s="794" customFormat="1">
      <c r="A745" s="795"/>
      <c r="B745" s="795"/>
      <c r="C745" s="795"/>
      <c r="D745" s="795"/>
    </row>
    <row r="746" spans="1:4" s="794" customFormat="1">
      <c r="A746" s="795"/>
      <c r="B746" s="795"/>
      <c r="C746" s="795"/>
      <c r="D746" s="795"/>
    </row>
    <row r="747" spans="1:4" s="794" customFormat="1">
      <c r="A747" s="795"/>
      <c r="B747" s="795"/>
      <c r="C747" s="795"/>
      <c r="D747" s="795"/>
    </row>
    <row r="748" spans="1:4" s="794" customFormat="1">
      <c r="A748" s="795"/>
      <c r="B748" s="795"/>
      <c r="C748" s="795"/>
      <c r="D748" s="795"/>
    </row>
    <row r="749" spans="1:4" s="794" customFormat="1">
      <c r="A749" s="795"/>
      <c r="B749" s="795"/>
      <c r="C749" s="795"/>
      <c r="D749" s="795"/>
    </row>
    <row r="750" spans="1:4" s="794" customFormat="1">
      <c r="A750" s="795"/>
      <c r="B750" s="795"/>
      <c r="C750" s="795"/>
      <c r="D750" s="795"/>
    </row>
    <row r="751" spans="1:4" s="794" customFormat="1">
      <c r="A751" s="795"/>
      <c r="B751" s="795"/>
      <c r="C751" s="795"/>
      <c r="D751" s="795"/>
    </row>
    <row r="752" spans="1:4" s="794" customFormat="1">
      <c r="A752" s="795"/>
      <c r="B752" s="795"/>
      <c r="C752" s="795"/>
      <c r="D752" s="795"/>
    </row>
    <row r="753" spans="1:4" s="794" customFormat="1">
      <c r="A753" s="795"/>
      <c r="B753" s="795"/>
      <c r="C753" s="795"/>
      <c r="D753" s="795"/>
    </row>
    <row r="754" spans="1:4" s="794" customFormat="1">
      <c r="A754" s="795"/>
      <c r="B754" s="795"/>
      <c r="C754" s="795"/>
      <c r="D754" s="795"/>
    </row>
    <row r="755" spans="1:4" s="794" customFormat="1">
      <c r="A755" s="795"/>
      <c r="B755" s="795"/>
      <c r="C755" s="795"/>
      <c r="D755" s="795"/>
    </row>
    <row r="756" spans="1:4" s="794" customFormat="1">
      <c r="A756" s="795"/>
      <c r="B756" s="795"/>
      <c r="C756" s="795"/>
      <c r="D756" s="795"/>
    </row>
    <row r="757" spans="1:4" s="794" customFormat="1">
      <c r="A757" s="795"/>
      <c r="B757" s="795"/>
      <c r="C757" s="795"/>
      <c r="D757" s="795"/>
    </row>
    <row r="758" spans="1:4" s="794" customFormat="1">
      <c r="A758" s="795"/>
      <c r="B758" s="795"/>
      <c r="C758" s="795"/>
      <c r="D758" s="795"/>
    </row>
    <row r="759" spans="1:4" s="794" customFormat="1">
      <c r="A759" s="795"/>
      <c r="B759" s="795"/>
      <c r="C759" s="795"/>
      <c r="D759" s="795"/>
    </row>
    <row r="760" spans="1:4" s="794" customFormat="1">
      <c r="A760" s="795"/>
      <c r="B760" s="795"/>
      <c r="C760" s="795"/>
      <c r="D760" s="795"/>
    </row>
    <row r="761" spans="1:4" s="794" customFormat="1">
      <c r="A761" s="795"/>
      <c r="B761" s="795"/>
      <c r="C761" s="795"/>
      <c r="D761" s="795"/>
    </row>
    <row r="762" spans="1:4" s="794" customFormat="1">
      <c r="A762" s="795"/>
      <c r="B762" s="795"/>
      <c r="C762" s="795"/>
      <c r="D762" s="795"/>
    </row>
    <row r="763" spans="1:4" s="794" customFormat="1">
      <c r="A763" s="795"/>
      <c r="B763" s="795"/>
      <c r="C763" s="795"/>
      <c r="D763" s="795"/>
    </row>
    <row r="764" spans="1:4" s="794" customFormat="1">
      <c r="A764" s="795"/>
      <c r="B764" s="795"/>
      <c r="C764" s="795"/>
      <c r="D764" s="795"/>
    </row>
    <row r="765" spans="1:4" s="794" customFormat="1">
      <c r="A765" s="795"/>
      <c r="B765" s="795"/>
      <c r="C765" s="795"/>
      <c r="D765" s="795"/>
    </row>
    <row r="766" spans="1:4" s="794" customFormat="1">
      <c r="A766" s="795"/>
      <c r="B766" s="795"/>
      <c r="C766" s="795"/>
      <c r="D766" s="795"/>
    </row>
    <row r="767" spans="1:4" s="794" customFormat="1">
      <c r="A767" s="795"/>
      <c r="B767" s="795"/>
      <c r="C767" s="795"/>
      <c r="D767" s="795"/>
    </row>
    <row r="768" spans="1:4" s="794" customFormat="1">
      <c r="A768" s="795"/>
      <c r="B768" s="795"/>
      <c r="C768" s="795"/>
      <c r="D768" s="795"/>
    </row>
    <row r="769" spans="1:4" s="794" customFormat="1">
      <c r="A769" s="795"/>
      <c r="B769" s="795"/>
      <c r="C769" s="795"/>
      <c r="D769" s="795"/>
    </row>
    <row r="770" spans="1:4" s="794" customFormat="1">
      <c r="A770" s="795"/>
      <c r="B770" s="795"/>
      <c r="C770" s="795"/>
      <c r="D770" s="795"/>
    </row>
    <row r="771" spans="1:4" s="794" customFormat="1">
      <c r="A771" s="795"/>
      <c r="B771" s="795"/>
      <c r="C771" s="795"/>
      <c r="D771" s="795"/>
    </row>
    <row r="772" spans="1:4" s="794" customFormat="1">
      <c r="A772" s="795"/>
      <c r="B772" s="795"/>
      <c r="C772" s="795"/>
      <c r="D772" s="795"/>
    </row>
    <row r="773" spans="1:4" s="794" customFormat="1">
      <c r="A773" s="795"/>
      <c r="B773" s="795"/>
      <c r="C773" s="795"/>
      <c r="D773" s="795"/>
    </row>
    <row r="774" spans="1:4" s="794" customFormat="1">
      <c r="A774" s="795"/>
      <c r="B774" s="795"/>
      <c r="C774" s="795"/>
      <c r="D774" s="795"/>
    </row>
    <row r="775" spans="1:4" s="794" customFormat="1">
      <c r="A775" s="795"/>
      <c r="B775" s="795"/>
      <c r="C775" s="795"/>
      <c r="D775" s="795"/>
    </row>
    <row r="776" spans="1:4" s="794" customFormat="1">
      <c r="A776" s="795"/>
      <c r="B776" s="795"/>
      <c r="C776" s="795"/>
      <c r="D776" s="795"/>
    </row>
    <row r="777" spans="1:4" s="794" customFormat="1">
      <c r="A777" s="795"/>
      <c r="B777" s="795"/>
      <c r="C777" s="795"/>
      <c r="D777" s="795"/>
    </row>
    <row r="778" spans="1:4" s="794" customFormat="1">
      <c r="A778" s="795"/>
      <c r="B778" s="795"/>
      <c r="C778" s="795"/>
      <c r="D778" s="795"/>
    </row>
    <row r="779" spans="1:4" s="794" customFormat="1">
      <c r="A779" s="795"/>
      <c r="B779" s="795"/>
      <c r="C779" s="795"/>
      <c r="D779" s="795"/>
    </row>
    <row r="780" spans="1:4" s="794" customFormat="1">
      <c r="A780" s="795"/>
      <c r="B780" s="795"/>
      <c r="C780" s="795"/>
      <c r="D780" s="795"/>
    </row>
    <row r="781" spans="1:4" s="794" customFormat="1">
      <c r="A781" s="795"/>
      <c r="B781" s="795"/>
      <c r="C781" s="795"/>
      <c r="D781" s="795"/>
    </row>
    <row r="782" spans="1:4" s="794" customFormat="1">
      <c r="A782" s="795"/>
      <c r="B782" s="795"/>
      <c r="C782" s="795"/>
      <c r="D782" s="795"/>
    </row>
    <row r="783" spans="1:4" s="794" customFormat="1">
      <c r="A783" s="795"/>
      <c r="B783" s="795"/>
      <c r="C783" s="795"/>
      <c r="D783" s="795"/>
    </row>
    <row r="784" spans="1:4" s="794" customFormat="1">
      <c r="A784" s="795"/>
      <c r="B784" s="795"/>
      <c r="C784" s="795"/>
      <c r="D784" s="795"/>
    </row>
    <row r="785" spans="1:4" s="794" customFormat="1">
      <c r="A785" s="795"/>
      <c r="B785" s="795"/>
      <c r="C785" s="795"/>
      <c r="D785" s="795"/>
    </row>
    <row r="786" spans="1:4" s="794" customFormat="1">
      <c r="A786" s="795"/>
      <c r="B786" s="795"/>
      <c r="C786" s="795"/>
      <c r="D786" s="795"/>
    </row>
    <row r="787" spans="1:4" s="794" customFormat="1">
      <c r="A787" s="795"/>
      <c r="B787" s="795"/>
      <c r="C787" s="795"/>
      <c r="D787" s="795"/>
    </row>
    <row r="788" spans="1:4" s="794" customFormat="1">
      <c r="A788" s="795"/>
      <c r="B788" s="795"/>
      <c r="C788" s="795"/>
      <c r="D788" s="795"/>
    </row>
    <row r="789" spans="1:4" s="794" customFormat="1">
      <c r="A789" s="795"/>
      <c r="B789" s="795"/>
      <c r="C789" s="795"/>
      <c r="D789" s="795"/>
    </row>
    <row r="790" spans="1:4" s="794" customFormat="1">
      <c r="A790" s="795"/>
      <c r="B790" s="795"/>
      <c r="C790" s="795"/>
      <c r="D790" s="795"/>
    </row>
    <row r="791" spans="1:4" s="794" customFormat="1">
      <c r="A791" s="795"/>
      <c r="B791" s="795"/>
      <c r="C791" s="795"/>
      <c r="D791" s="795"/>
    </row>
    <row r="792" spans="1:4" s="794" customFormat="1">
      <c r="A792" s="795"/>
      <c r="B792" s="795"/>
      <c r="C792" s="795"/>
      <c r="D792" s="795"/>
    </row>
    <row r="793" spans="1:4" s="794" customFormat="1">
      <c r="A793" s="795"/>
      <c r="B793" s="795"/>
      <c r="C793" s="795"/>
      <c r="D793" s="795"/>
    </row>
    <row r="794" spans="1:4" s="794" customFormat="1">
      <c r="A794" s="795"/>
      <c r="B794" s="795"/>
      <c r="C794" s="795"/>
      <c r="D794" s="795"/>
    </row>
    <row r="795" spans="1:4" s="794" customFormat="1">
      <c r="A795" s="795"/>
      <c r="B795" s="795"/>
      <c r="C795" s="795"/>
      <c r="D795" s="795"/>
    </row>
    <row r="796" spans="1:4" s="794" customFormat="1">
      <c r="A796" s="795"/>
      <c r="B796" s="795"/>
      <c r="C796" s="795"/>
      <c r="D796" s="795"/>
    </row>
    <row r="797" spans="1:4" s="794" customFormat="1">
      <c r="A797" s="795"/>
      <c r="B797" s="795"/>
      <c r="C797" s="795"/>
      <c r="D797" s="795"/>
    </row>
    <row r="798" spans="1:4" s="794" customFormat="1">
      <c r="A798" s="795"/>
      <c r="B798" s="795"/>
      <c r="C798" s="795"/>
      <c r="D798" s="795"/>
    </row>
    <row r="799" spans="1:4" s="794" customFormat="1">
      <c r="A799" s="795"/>
      <c r="B799" s="795"/>
      <c r="C799" s="795"/>
      <c r="D799" s="795"/>
    </row>
    <row r="800" spans="1:4" s="794" customFormat="1">
      <c r="A800" s="795"/>
      <c r="B800" s="795"/>
      <c r="C800" s="795"/>
      <c r="D800" s="795"/>
    </row>
    <row r="801" spans="1:4" s="794" customFormat="1">
      <c r="A801" s="795"/>
      <c r="B801" s="795"/>
      <c r="C801" s="795"/>
      <c r="D801" s="795"/>
    </row>
    <row r="802" spans="1:4" s="794" customFormat="1">
      <c r="A802" s="795"/>
      <c r="B802" s="795"/>
      <c r="C802" s="795"/>
      <c r="D802" s="795"/>
    </row>
    <row r="803" spans="1:4" s="794" customFormat="1">
      <c r="A803" s="795"/>
      <c r="B803" s="795"/>
      <c r="C803" s="795"/>
      <c r="D803" s="795"/>
    </row>
    <row r="804" spans="1:4" s="794" customFormat="1">
      <c r="A804" s="795"/>
      <c r="B804" s="795"/>
      <c r="C804" s="795"/>
      <c r="D804" s="795"/>
    </row>
    <row r="805" spans="1:4" s="794" customFormat="1">
      <c r="A805" s="795"/>
      <c r="B805" s="795"/>
      <c r="C805" s="795"/>
      <c r="D805" s="795"/>
    </row>
    <row r="806" spans="1:4" s="794" customFormat="1">
      <c r="A806" s="795"/>
      <c r="B806" s="795"/>
      <c r="C806" s="795"/>
      <c r="D806" s="795"/>
    </row>
    <row r="807" spans="1:4" s="794" customFormat="1">
      <c r="A807" s="795"/>
      <c r="B807" s="795"/>
      <c r="C807" s="795"/>
      <c r="D807" s="795"/>
    </row>
    <row r="808" spans="1:4" s="794" customFormat="1">
      <c r="A808" s="795"/>
      <c r="B808" s="795"/>
      <c r="C808" s="795"/>
      <c r="D808" s="795"/>
    </row>
    <row r="809" spans="1:4" s="794" customFormat="1">
      <c r="A809" s="795"/>
      <c r="B809" s="795"/>
      <c r="C809" s="795"/>
      <c r="D809" s="795"/>
    </row>
    <row r="810" spans="1:4" s="794" customFormat="1">
      <c r="A810" s="795"/>
      <c r="B810" s="795"/>
      <c r="C810" s="795"/>
      <c r="D810" s="795"/>
    </row>
    <row r="811" spans="1:4" s="794" customFormat="1">
      <c r="A811" s="795"/>
      <c r="B811" s="795"/>
      <c r="C811" s="795"/>
      <c r="D811" s="795"/>
    </row>
    <row r="812" spans="1:4" s="794" customFormat="1">
      <c r="A812" s="795"/>
      <c r="B812" s="795"/>
      <c r="C812" s="795"/>
      <c r="D812" s="795"/>
    </row>
    <row r="813" spans="1:4" s="794" customFormat="1">
      <c r="A813" s="795"/>
      <c r="B813" s="795"/>
      <c r="C813" s="795"/>
      <c r="D813" s="795"/>
    </row>
    <row r="814" spans="1:4" s="794" customFormat="1">
      <c r="A814" s="795"/>
      <c r="B814" s="795"/>
      <c r="C814" s="795"/>
      <c r="D814" s="795"/>
    </row>
    <row r="815" spans="1:4" s="794" customFormat="1">
      <c r="A815" s="795"/>
      <c r="B815" s="795"/>
      <c r="C815" s="795"/>
      <c r="D815" s="795"/>
    </row>
    <row r="816" spans="1:4" s="794" customFormat="1">
      <c r="A816" s="795"/>
      <c r="B816" s="795"/>
      <c r="C816" s="795"/>
      <c r="D816" s="795"/>
    </row>
    <row r="817" spans="1:4" s="794" customFormat="1">
      <c r="A817" s="795"/>
      <c r="B817" s="795"/>
      <c r="C817" s="795"/>
      <c r="D817" s="795"/>
    </row>
    <row r="818" spans="1:4" s="794" customFormat="1">
      <c r="A818" s="795"/>
      <c r="B818" s="795"/>
      <c r="C818" s="795"/>
      <c r="D818" s="795"/>
    </row>
    <row r="819" spans="1:4" s="794" customFormat="1">
      <c r="A819" s="795"/>
      <c r="B819" s="795"/>
      <c r="C819" s="795"/>
      <c r="D819" s="795"/>
    </row>
    <row r="820" spans="1:4" s="794" customFormat="1">
      <c r="A820" s="795"/>
      <c r="B820" s="795"/>
      <c r="C820" s="795"/>
      <c r="D820" s="795"/>
    </row>
    <row r="821" spans="1:4" s="794" customFormat="1">
      <c r="A821" s="795"/>
      <c r="B821" s="795"/>
      <c r="C821" s="795"/>
      <c r="D821" s="795"/>
    </row>
    <row r="822" spans="1:4" s="794" customFormat="1">
      <c r="A822" s="795"/>
      <c r="B822" s="795"/>
      <c r="C822" s="795"/>
      <c r="D822" s="795"/>
    </row>
    <row r="823" spans="1:4" s="794" customFormat="1">
      <c r="A823" s="795"/>
      <c r="B823" s="795"/>
      <c r="C823" s="795"/>
      <c r="D823" s="795"/>
    </row>
    <row r="824" spans="1:4" s="794" customFormat="1">
      <c r="A824" s="795"/>
      <c r="B824" s="795"/>
      <c r="C824" s="795"/>
      <c r="D824" s="795"/>
    </row>
    <row r="825" spans="1:4" s="794" customFormat="1">
      <c r="A825" s="795"/>
      <c r="B825" s="795"/>
      <c r="C825" s="795"/>
      <c r="D825" s="795"/>
    </row>
    <row r="826" spans="1:4" s="794" customFormat="1">
      <c r="A826" s="795"/>
      <c r="B826" s="795"/>
      <c r="C826" s="795"/>
      <c r="D826" s="795"/>
    </row>
    <row r="827" spans="1:4" s="794" customFormat="1">
      <c r="A827" s="795"/>
      <c r="B827" s="795"/>
      <c r="C827" s="795"/>
      <c r="D827" s="795"/>
    </row>
    <row r="828" spans="1:4" s="794" customFormat="1">
      <c r="A828" s="795"/>
      <c r="B828" s="795"/>
      <c r="C828" s="795"/>
      <c r="D828" s="795"/>
    </row>
    <row r="829" spans="1:4" s="794" customFormat="1">
      <c r="A829" s="795"/>
      <c r="B829" s="795"/>
      <c r="C829" s="795"/>
      <c r="D829" s="795"/>
    </row>
    <row r="830" spans="1:4" s="794" customFormat="1">
      <c r="A830" s="795"/>
      <c r="B830" s="795"/>
      <c r="C830" s="795"/>
      <c r="D830" s="795"/>
    </row>
    <row r="831" spans="1:4" s="794" customFormat="1">
      <c r="A831" s="795"/>
      <c r="B831" s="795"/>
      <c r="C831" s="795"/>
      <c r="D831" s="795"/>
    </row>
    <row r="832" spans="1:4" s="794" customFormat="1">
      <c r="A832" s="795"/>
      <c r="B832" s="795"/>
      <c r="C832" s="795"/>
      <c r="D832" s="795"/>
    </row>
    <row r="833" spans="1:4" s="794" customFormat="1">
      <c r="A833" s="795"/>
      <c r="B833" s="795"/>
      <c r="C833" s="795"/>
      <c r="D833" s="795"/>
    </row>
    <row r="834" spans="1:4" s="794" customFormat="1">
      <c r="A834" s="795"/>
      <c r="B834" s="795"/>
      <c r="C834" s="795"/>
      <c r="D834" s="795"/>
    </row>
    <row r="835" spans="1:4" s="794" customFormat="1">
      <c r="A835" s="795"/>
      <c r="B835" s="795"/>
      <c r="C835" s="795"/>
      <c r="D835" s="795"/>
    </row>
    <row r="836" spans="1:4" s="794" customFormat="1">
      <c r="A836" s="795"/>
      <c r="B836" s="795"/>
      <c r="C836" s="795"/>
      <c r="D836" s="795"/>
    </row>
    <row r="837" spans="1:4" s="794" customFormat="1">
      <c r="A837" s="795"/>
      <c r="B837" s="795"/>
      <c r="C837" s="795"/>
      <c r="D837" s="795"/>
    </row>
    <row r="838" spans="1:4" s="794" customFormat="1">
      <c r="A838" s="795"/>
      <c r="B838" s="795"/>
      <c r="C838" s="795"/>
      <c r="D838" s="795"/>
    </row>
    <row r="839" spans="1:4" s="794" customFormat="1">
      <c r="A839" s="795"/>
      <c r="B839" s="795"/>
      <c r="C839" s="795"/>
      <c r="D839" s="795"/>
    </row>
    <row r="840" spans="1:4" s="794" customFormat="1">
      <c r="A840" s="795"/>
      <c r="B840" s="795"/>
      <c r="C840" s="795"/>
      <c r="D840" s="795"/>
    </row>
    <row r="841" spans="1:4" s="794" customFormat="1">
      <c r="A841" s="795"/>
      <c r="B841" s="795"/>
      <c r="C841" s="795"/>
      <c r="D841" s="795"/>
    </row>
    <row r="842" spans="1:4" s="794" customFormat="1">
      <c r="A842" s="795"/>
      <c r="B842" s="795"/>
      <c r="C842" s="795"/>
      <c r="D842" s="795"/>
    </row>
    <row r="843" spans="1:4" s="794" customFormat="1">
      <c r="A843" s="795"/>
      <c r="B843" s="795"/>
      <c r="C843" s="795"/>
      <c r="D843" s="795"/>
    </row>
    <row r="844" spans="1:4" s="794" customFormat="1">
      <c r="A844" s="795"/>
      <c r="B844" s="795"/>
      <c r="C844" s="795"/>
      <c r="D844" s="795"/>
    </row>
    <row r="845" spans="1:4" s="794" customFormat="1">
      <c r="A845" s="795"/>
      <c r="B845" s="795"/>
      <c r="C845" s="795"/>
      <c r="D845" s="795"/>
    </row>
    <row r="846" spans="1:4" s="794" customFormat="1">
      <c r="A846" s="795"/>
      <c r="B846" s="795"/>
      <c r="C846" s="795"/>
      <c r="D846" s="795"/>
    </row>
    <row r="847" spans="1:4" s="794" customFormat="1">
      <c r="A847" s="795"/>
      <c r="B847" s="795"/>
      <c r="C847" s="795"/>
      <c r="D847" s="795"/>
    </row>
    <row r="848" spans="1:4" s="794" customFormat="1">
      <c r="A848" s="795"/>
      <c r="B848" s="795"/>
      <c r="C848" s="795"/>
      <c r="D848" s="795"/>
    </row>
    <row r="849" spans="1:4" s="794" customFormat="1">
      <c r="A849" s="795"/>
      <c r="B849" s="795"/>
      <c r="C849" s="795"/>
      <c r="D849" s="795"/>
    </row>
    <row r="850" spans="1:4" s="794" customFormat="1">
      <c r="A850" s="795"/>
      <c r="B850" s="795"/>
      <c r="C850" s="795"/>
      <c r="D850" s="795"/>
    </row>
    <row r="851" spans="1:4" s="794" customFormat="1">
      <c r="A851" s="795"/>
      <c r="B851" s="795"/>
      <c r="C851" s="795"/>
      <c r="D851" s="795"/>
    </row>
    <row r="852" spans="1:4" s="794" customFormat="1">
      <c r="A852" s="795"/>
      <c r="B852" s="795"/>
      <c r="C852" s="795"/>
      <c r="D852" s="795"/>
    </row>
    <row r="853" spans="1:4" s="794" customFormat="1">
      <c r="A853" s="795"/>
      <c r="B853" s="795"/>
      <c r="C853" s="795"/>
      <c r="D853" s="795"/>
    </row>
    <row r="854" spans="1:4" s="794" customFormat="1">
      <c r="A854" s="795"/>
      <c r="B854" s="795"/>
      <c r="C854" s="795"/>
      <c r="D854" s="795"/>
    </row>
    <row r="855" spans="1:4" s="794" customFormat="1">
      <c r="A855" s="795"/>
      <c r="B855" s="795"/>
      <c r="C855" s="795"/>
      <c r="D855" s="795"/>
    </row>
    <row r="856" spans="1:4" s="794" customFormat="1">
      <c r="A856" s="795"/>
      <c r="B856" s="795"/>
      <c r="C856" s="795"/>
      <c r="D856" s="795"/>
    </row>
    <row r="857" spans="1:4" s="794" customFormat="1">
      <c r="A857" s="795"/>
      <c r="B857" s="795"/>
      <c r="C857" s="795"/>
      <c r="D857" s="795"/>
    </row>
    <row r="858" spans="1:4" s="794" customFormat="1">
      <c r="A858" s="795"/>
      <c r="B858" s="795"/>
      <c r="C858" s="795"/>
      <c r="D858" s="795"/>
    </row>
    <row r="859" spans="1:4" s="794" customFormat="1">
      <c r="A859" s="795"/>
      <c r="B859" s="795"/>
      <c r="C859" s="795"/>
      <c r="D859" s="795"/>
    </row>
    <row r="860" spans="1:4" s="794" customFormat="1">
      <c r="A860" s="795"/>
      <c r="B860" s="795"/>
      <c r="C860" s="795"/>
      <c r="D860" s="795"/>
    </row>
    <row r="861" spans="1:4" s="794" customFormat="1">
      <c r="A861" s="795"/>
      <c r="B861" s="795"/>
      <c r="C861" s="795"/>
      <c r="D861" s="795"/>
    </row>
    <row r="862" spans="1:4" s="794" customFormat="1">
      <c r="A862" s="795"/>
      <c r="B862" s="795"/>
      <c r="C862" s="795"/>
      <c r="D862" s="795"/>
    </row>
    <row r="863" spans="1:4" s="794" customFormat="1">
      <c r="A863" s="795"/>
      <c r="B863" s="795"/>
      <c r="C863" s="795"/>
      <c r="D863" s="795"/>
    </row>
    <row r="864" spans="1:4" s="794" customFormat="1">
      <c r="A864" s="795"/>
      <c r="B864" s="795"/>
      <c r="C864" s="795"/>
      <c r="D864" s="795"/>
    </row>
    <row r="865" spans="1:4" s="794" customFormat="1">
      <c r="A865" s="795"/>
      <c r="B865" s="795"/>
      <c r="C865" s="795"/>
      <c r="D865" s="795"/>
    </row>
    <row r="866" spans="1:4" s="794" customFormat="1">
      <c r="A866" s="795"/>
      <c r="B866" s="795"/>
      <c r="C866" s="795"/>
      <c r="D866" s="795"/>
    </row>
    <row r="867" spans="1:4" s="794" customFormat="1">
      <c r="A867" s="795"/>
      <c r="B867" s="795"/>
      <c r="C867" s="795"/>
      <c r="D867" s="795"/>
    </row>
    <row r="868" spans="1:4" s="794" customFormat="1">
      <c r="A868" s="795"/>
      <c r="B868" s="795"/>
      <c r="C868" s="795"/>
      <c r="D868" s="795"/>
    </row>
    <row r="869" spans="1:4" s="794" customFormat="1">
      <c r="A869" s="795"/>
      <c r="B869" s="795"/>
      <c r="C869" s="795"/>
      <c r="D869" s="795"/>
    </row>
    <row r="870" spans="1:4" s="794" customFormat="1">
      <c r="A870" s="795"/>
      <c r="B870" s="795"/>
      <c r="C870" s="795"/>
      <c r="D870" s="795"/>
    </row>
    <row r="871" spans="1:4" s="794" customFormat="1">
      <c r="A871" s="795"/>
      <c r="B871" s="795"/>
      <c r="C871" s="795"/>
      <c r="D871" s="795"/>
    </row>
    <row r="872" spans="1:4" s="794" customFormat="1">
      <c r="A872" s="795"/>
      <c r="B872" s="795"/>
      <c r="C872" s="795"/>
      <c r="D872" s="795"/>
    </row>
    <row r="873" spans="1:4" s="794" customFormat="1">
      <c r="A873" s="795"/>
      <c r="B873" s="795"/>
      <c r="C873" s="795"/>
      <c r="D873" s="795"/>
    </row>
    <row r="874" spans="1:4" s="794" customFormat="1">
      <c r="A874" s="795"/>
      <c r="B874" s="795"/>
      <c r="C874" s="795"/>
      <c r="D874" s="795"/>
    </row>
    <row r="875" spans="1:4" s="794" customFormat="1">
      <c r="A875" s="795"/>
      <c r="B875" s="795"/>
      <c r="C875" s="795"/>
      <c r="D875" s="795"/>
    </row>
    <row r="876" spans="1:4" s="794" customFormat="1">
      <c r="A876" s="795"/>
      <c r="B876" s="795"/>
      <c r="C876" s="795"/>
      <c r="D876" s="795"/>
    </row>
    <row r="877" spans="1:4" s="794" customFormat="1">
      <c r="A877" s="795"/>
      <c r="B877" s="795"/>
      <c r="C877" s="795"/>
      <c r="D877" s="795"/>
    </row>
    <row r="878" spans="1:4" s="794" customFormat="1">
      <c r="A878" s="795"/>
      <c r="B878" s="795"/>
      <c r="C878" s="795"/>
      <c r="D878" s="795"/>
    </row>
    <row r="879" spans="1:4" s="794" customFormat="1">
      <c r="A879" s="795"/>
      <c r="B879" s="795"/>
      <c r="C879" s="795"/>
      <c r="D879" s="795"/>
    </row>
    <row r="880" spans="1:4" s="794" customFormat="1">
      <c r="A880" s="795"/>
      <c r="B880" s="795"/>
      <c r="C880" s="795"/>
      <c r="D880" s="795"/>
    </row>
    <row r="881" spans="1:4" s="794" customFormat="1">
      <c r="A881" s="795"/>
      <c r="B881" s="795"/>
      <c r="C881" s="795"/>
      <c r="D881" s="795"/>
    </row>
    <row r="882" spans="1:4" s="794" customFormat="1">
      <c r="A882" s="795"/>
      <c r="B882" s="795"/>
      <c r="C882" s="795"/>
      <c r="D882" s="795"/>
    </row>
    <row r="883" spans="1:4" s="794" customFormat="1">
      <c r="A883" s="795"/>
      <c r="B883" s="795"/>
      <c r="C883" s="795"/>
      <c r="D883" s="795"/>
    </row>
    <row r="884" spans="1:4" s="794" customFormat="1">
      <c r="A884" s="795"/>
      <c r="B884" s="795"/>
      <c r="C884" s="795"/>
      <c r="D884" s="795"/>
    </row>
    <row r="885" spans="1:4" s="794" customFormat="1">
      <c r="A885" s="795"/>
      <c r="B885" s="795"/>
      <c r="C885" s="795"/>
      <c r="D885" s="795"/>
    </row>
    <row r="886" spans="1:4" s="794" customFormat="1">
      <c r="A886" s="795"/>
      <c r="B886" s="795"/>
      <c r="C886" s="795"/>
      <c r="D886" s="795"/>
    </row>
    <row r="887" spans="1:4" s="794" customFormat="1">
      <c r="A887" s="795"/>
      <c r="B887" s="795"/>
      <c r="C887" s="795"/>
      <c r="D887" s="795"/>
    </row>
    <row r="888" spans="1:4" s="794" customFormat="1">
      <c r="A888" s="795"/>
      <c r="B888" s="795"/>
      <c r="C888" s="795"/>
      <c r="D888" s="795"/>
    </row>
    <row r="889" spans="1:4" s="794" customFormat="1">
      <c r="A889" s="795"/>
      <c r="B889" s="795"/>
      <c r="C889" s="795"/>
      <c r="D889" s="795"/>
    </row>
    <row r="890" spans="1:4" s="794" customFormat="1">
      <c r="A890" s="795"/>
      <c r="B890" s="795"/>
      <c r="C890" s="795"/>
      <c r="D890" s="795"/>
    </row>
    <row r="891" spans="1:4" s="794" customFormat="1">
      <c r="A891" s="795"/>
      <c r="B891" s="795"/>
      <c r="C891" s="795"/>
      <c r="D891" s="795"/>
    </row>
    <row r="892" spans="1:4" s="794" customFormat="1">
      <c r="A892" s="795"/>
      <c r="B892" s="795"/>
      <c r="C892" s="795"/>
      <c r="D892" s="795"/>
    </row>
    <row r="893" spans="1:4" s="794" customFormat="1">
      <c r="A893" s="795"/>
      <c r="B893" s="795"/>
      <c r="C893" s="795"/>
      <c r="D893" s="795"/>
    </row>
    <row r="894" spans="1:4" s="794" customFormat="1">
      <c r="A894" s="795"/>
      <c r="B894" s="795"/>
      <c r="C894" s="795"/>
      <c r="D894" s="795"/>
    </row>
    <row r="895" spans="1:4" s="794" customFormat="1">
      <c r="A895" s="795"/>
      <c r="B895" s="795"/>
      <c r="C895" s="795"/>
      <c r="D895" s="795"/>
    </row>
    <row r="896" spans="1:4" s="794" customFormat="1">
      <c r="A896" s="795"/>
      <c r="B896" s="795"/>
      <c r="C896" s="795"/>
      <c r="D896" s="795"/>
    </row>
    <row r="897" spans="1:4" s="794" customFormat="1">
      <c r="A897" s="795"/>
      <c r="B897" s="795"/>
      <c r="C897" s="795"/>
      <c r="D897" s="795"/>
    </row>
    <row r="898" spans="1:4" s="794" customFormat="1">
      <c r="A898" s="795"/>
      <c r="B898" s="795"/>
      <c r="C898" s="795"/>
      <c r="D898" s="795"/>
    </row>
    <row r="899" spans="1:4" s="794" customFormat="1">
      <c r="A899" s="795"/>
      <c r="B899" s="795"/>
      <c r="C899" s="795"/>
      <c r="D899" s="795"/>
    </row>
    <row r="900" spans="1:4" s="794" customFormat="1">
      <c r="A900" s="795"/>
      <c r="B900" s="795"/>
      <c r="C900" s="795"/>
      <c r="D900" s="795"/>
    </row>
    <row r="901" spans="1:4" s="794" customFormat="1">
      <c r="A901" s="795"/>
      <c r="B901" s="795"/>
      <c r="C901" s="795"/>
      <c r="D901" s="795"/>
    </row>
    <row r="902" spans="1:4" s="794" customFormat="1">
      <c r="A902" s="795"/>
      <c r="B902" s="795"/>
      <c r="C902" s="795"/>
      <c r="D902" s="795"/>
    </row>
    <row r="903" spans="1:4" s="794" customFormat="1">
      <c r="A903" s="795"/>
      <c r="B903" s="795"/>
      <c r="C903" s="795"/>
      <c r="D903" s="795"/>
    </row>
    <row r="904" spans="1:4" s="794" customFormat="1">
      <c r="A904" s="795"/>
      <c r="B904" s="795"/>
      <c r="C904" s="795"/>
      <c r="D904" s="795"/>
    </row>
    <row r="905" spans="1:4" s="794" customFormat="1">
      <c r="A905" s="795"/>
      <c r="B905" s="795"/>
      <c r="C905" s="795"/>
      <c r="D905" s="795"/>
    </row>
    <row r="906" spans="1:4" s="794" customFormat="1">
      <c r="A906" s="795"/>
      <c r="B906" s="795"/>
      <c r="C906" s="795"/>
      <c r="D906" s="795"/>
    </row>
    <row r="907" spans="1:4" s="794" customFormat="1">
      <c r="A907" s="795"/>
      <c r="B907" s="795"/>
      <c r="C907" s="795"/>
      <c r="D907" s="795"/>
    </row>
    <row r="908" spans="1:4" s="794" customFormat="1">
      <c r="A908" s="795"/>
      <c r="B908" s="795"/>
      <c r="C908" s="795"/>
      <c r="D908" s="795"/>
    </row>
    <row r="909" spans="1:4" s="794" customFormat="1">
      <c r="A909" s="795"/>
      <c r="B909" s="795"/>
      <c r="C909" s="795"/>
      <c r="D909" s="795"/>
    </row>
    <row r="910" spans="1:4" s="794" customFormat="1">
      <c r="A910" s="795"/>
      <c r="B910" s="795"/>
      <c r="C910" s="795"/>
      <c r="D910" s="795"/>
    </row>
    <row r="911" spans="1:4" s="794" customFormat="1">
      <c r="A911" s="795"/>
      <c r="B911" s="795"/>
      <c r="C911" s="795"/>
      <c r="D911" s="795"/>
    </row>
    <row r="912" spans="1:4" s="794" customFormat="1">
      <c r="A912" s="795"/>
      <c r="B912" s="795"/>
      <c r="C912" s="795"/>
      <c r="D912" s="795"/>
    </row>
    <row r="913" spans="1:4" s="794" customFormat="1">
      <c r="A913" s="795"/>
      <c r="B913" s="795"/>
      <c r="C913" s="795"/>
      <c r="D913" s="795"/>
    </row>
    <row r="914" spans="1:4" s="794" customFormat="1">
      <c r="A914" s="795"/>
      <c r="B914" s="795"/>
      <c r="C914" s="795"/>
      <c r="D914" s="795"/>
    </row>
    <row r="915" spans="1:4" s="794" customFormat="1">
      <c r="A915" s="795"/>
      <c r="B915" s="795"/>
      <c r="C915" s="795"/>
      <c r="D915" s="795"/>
    </row>
    <row r="916" spans="1:4" s="794" customFormat="1">
      <c r="A916" s="795"/>
      <c r="B916" s="795"/>
      <c r="C916" s="795"/>
      <c r="D916" s="795"/>
    </row>
    <row r="917" spans="1:4" s="794" customFormat="1">
      <c r="A917" s="795"/>
      <c r="B917" s="795"/>
      <c r="C917" s="795"/>
      <c r="D917" s="795"/>
    </row>
    <row r="918" spans="1:4" s="794" customFormat="1">
      <c r="A918" s="795"/>
      <c r="B918" s="795"/>
      <c r="C918" s="795"/>
      <c r="D918" s="795"/>
    </row>
    <row r="919" spans="1:4" s="794" customFormat="1">
      <c r="A919" s="795"/>
      <c r="B919" s="795"/>
      <c r="C919" s="795"/>
      <c r="D919" s="795"/>
    </row>
    <row r="920" spans="1:4" s="794" customFormat="1">
      <c r="A920" s="795"/>
      <c r="B920" s="795"/>
      <c r="C920" s="795"/>
      <c r="D920" s="795"/>
    </row>
    <row r="921" spans="1:4" s="794" customFormat="1">
      <c r="A921" s="795"/>
      <c r="B921" s="795"/>
      <c r="C921" s="795"/>
      <c r="D921" s="795"/>
    </row>
    <row r="922" spans="1:4" s="794" customFormat="1">
      <c r="A922" s="795"/>
      <c r="B922" s="795"/>
      <c r="C922" s="795"/>
      <c r="D922" s="795"/>
    </row>
    <row r="923" spans="1:4" s="794" customFormat="1">
      <c r="A923" s="795"/>
      <c r="B923" s="795"/>
      <c r="C923" s="795"/>
      <c r="D923" s="795"/>
    </row>
    <row r="924" spans="1:4" s="794" customFormat="1">
      <c r="A924" s="795"/>
      <c r="B924" s="795"/>
      <c r="C924" s="795"/>
      <c r="D924" s="795"/>
    </row>
    <row r="925" spans="1:4" s="794" customFormat="1">
      <c r="A925" s="795"/>
      <c r="B925" s="795"/>
      <c r="C925" s="795"/>
      <c r="D925" s="795"/>
    </row>
    <row r="926" spans="1:4" s="794" customFormat="1">
      <c r="A926" s="795"/>
      <c r="B926" s="795"/>
      <c r="C926" s="795"/>
      <c r="D926" s="795"/>
    </row>
    <row r="927" spans="1:4" s="794" customFormat="1">
      <c r="A927" s="795"/>
      <c r="B927" s="795"/>
      <c r="C927" s="795"/>
      <c r="D927" s="795"/>
    </row>
    <row r="928" spans="1:4" s="794" customFormat="1">
      <c r="A928" s="795"/>
      <c r="B928" s="795"/>
      <c r="C928" s="795"/>
      <c r="D928" s="795"/>
    </row>
    <row r="929" spans="1:4" s="794" customFormat="1">
      <c r="A929" s="795"/>
      <c r="B929" s="795"/>
      <c r="C929" s="795"/>
      <c r="D929" s="795"/>
    </row>
    <row r="930" spans="1:4" s="794" customFormat="1">
      <c r="A930" s="795"/>
      <c r="B930" s="795"/>
      <c r="C930" s="795"/>
      <c r="D930" s="795"/>
    </row>
    <row r="931" spans="1:4" s="794" customFormat="1">
      <c r="A931" s="795"/>
      <c r="B931" s="795"/>
      <c r="C931" s="795"/>
      <c r="D931" s="795"/>
    </row>
    <row r="932" spans="1:4" s="794" customFormat="1">
      <c r="A932" s="795"/>
      <c r="B932" s="795"/>
      <c r="C932" s="795"/>
      <c r="D932" s="795"/>
    </row>
    <row r="933" spans="1:4" s="794" customFormat="1">
      <c r="A933" s="795"/>
      <c r="B933" s="795"/>
      <c r="C933" s="795"/>
      <c r="D933" s="795"/>
    </row>
    <row r="934" spans="1:4" s="794" customFormat="1">
      <c r="A934" s="795"/>
      <c r="B934" s="795"/>
      <c r="C934" s="795"/>
      <c r="D934" s="795"/>
    </row>
    <row r="935" spans="1:4" s="794" customFormat="1">
      <c r="A935" s="795"/>
      <c r="B935" s="795"/>
      <c r="C935" s="795"/>
      <c r="D935" s="795"/>
    </row>
    <row r="936" spans="1:4" s="794" customFormat="1">
      <c r="A936" s="795"/>
      <c r="B936" s="795"/>
      <c r="C936" s="795"/>
      <c r="D936" s="795"/>
    </row>
    <row r="937" spans="1:4" s="794" customFormat="1">
      <c r="A937" s="795"/>
      <c r="B937" s="795"/>
      <c r="C937" s="795"/>
      <c r="D937" s="795"/>
    </row>
    <row r="938" spans="1:4" s="794" customFormat="1">
      <c r="A938" s="795"/>
      <c r="B938" s="795"/>
      <c r="C938" s="795"/>
      <c r="D938" s="795"/>
    </row>
    <row r="939" spans="1:4" s="794" customFormat="1">
      <c r="A939" s="795"/>
      <c r="B939" s="795"/>
      <c r="C939" s="795"/>
      <c r="D939" s="795"/>
    </row>
    <row r="940" spans="1:4" s="794" customFormat="1">
      <c r="A940" s="795"/>
      <c r="B940" s="795"/>
      <c r="C940" s="795"/>
      <c r="D940" s="795"/>
    </row>
    <row r="941" spans="1:4" s="794" customFormat="1">
      <c r="A941" s="795"/>
      <c r="B941" s="795"/>
      <c r="C941" s="795"/>
      <c r="D941" s="795"/>
    </row>
    <row r="942" spans="1:4" s="794" customFormat="1">
      <c r="A942" s="795"/>
      <c r="B942" s="795"/>
      <c r="C942" s="795"/>
      <c r="D942" s="795"/>
    </row>
    <row r="943" spans="1:4" s="794" customFormat="1">
      <c r="A943" s="795"/>
      <c r="B943" s="795"/>
      <c r="C943" s="795"/>
      <c r="D943" s="795"/>
    </row>
    <row r="944" spans="1:4" s="794" customFormat="1">
      <c r="A944" s="795"/>
      <c r="B944" s="795"/>
      <c r="C944" s="795"/>
      <c r="D944" s="795"/>
    </row>
    <row r="945" spans="1:4" s="794" customFormat="1">
      <c r="A945" s="795"/>
      <c r="B945" s="795"/>
      <c r="C945" s="795"/>
      <c r="D945" s="795"/>
    </row>
    <row r="946" spans="1:4" s="794" customFormat="1">
      <c r="A946" s="795"/>
      <c r="B946" s="795"/>
      <c r="C946" s="795"/>
      <c r="D946" s="795"/>
    </row>
    <row r="947" spans="1:4" s="794" customFormat="1">
      <c r="A947" s="795"/>
      <c r="B947" s="795"/>
      <c r="C947" s="795"/>
      <c r="D947" s="795"/>
    </row>
    <row r="948" spans="1:4" s="794" customFormat="1">
      <c r="A948" s="795"/>
      <c r="B948" s="795"/>
      <c r="C948" s="795"/>
      <c r="D948" s="795"/>
    </row>
    <row r="949" spans="1:4" s="794" customFormat="1">
      <c r="A949" s="795"/>
      <c r="B949" s="795"/>
      <c r="C949" s="795"/>
      <c r="D949" s="795"/>
    </row>
    <row r="950" spans="1:4" s="794" customFormat="1">
      <c r="A950" s="795"/>
      <c r="B950" s="795"/>
      <c r="C950" s="795"/>
      <c r="D950" s="795"/>
    </row>
    <row r="951" spans="1:4" s="794" customFormat="1">
      <c r="A951" s="795"/>
      <c r="B951" s="795"/>
      <c r="C951" s="795"/>
      <c r="D951" s="795"/>
    </row>
    <row r="952" spans="1:4" s="794" customFormat="1">
      <c r="A952" s="795"/>
      <c r="B952" s="795"/>
      <c r="C952" s="795"/>
      <c r="D952" s="795"/>
    </row>
    <row r="953" spans="1:4" s="794" customFormat="1">
      <c r="A953" s="795"/>
      <c r="B953" s="795"/>
      <c r="C953" s="795"/>
      <c r="D953" s="795"/>
    </row>
    <row r="954" spans="1:4" s="794" customFormat="1">
      <c r="A954" s="795"/>
      <c r="B954" s="795"/>
      <c r="C954" s="795"/>
      <c r="D954" s="795"/>
    </row>
    <row r="955" spans="1:4" s="794" customFormat="1">
      <c r="A955" s="795"/>
      <c r="B955" s="795"/>
      <c r="C955" s="795"/>
      <c r="D955" s="795"/>
    </row>
    <row r="956" spans="1:4" s="794" customFormat="1">
      <c r="A956" s="795"/>
      <c r="B956" s="795"/>
      <c r="C956" s="795"/>
      <c r="D956" s="795"/>
    </row>
    <row r="957" spans="1:4" s="794" customFormat="1">
      <c r="A957" s="795"/>
      <c r="B957" s="795"/>
      <c r="C957" s="795"/>
      <c r="D957" s="795"/>
    </row>
    <row r="958" spans="1:4" s="794" customFormat="1">
      <c r="A958" s="795"/>
      <c r="B958" s="795"/>
      <c r="C958" s="795"/>
      <c r="D958" s="795"/>
    </row>
    <row r="959" spans="1:4" s="794" customFormat="1">
      <c r="A959" s="795"/>
      <c r="B959" s="795"/>
      <c r="C959" s="795"/>
      <c r="D959" s="795"/>
    </row>
    <row r="960" spans="1:4" s="794" customFormat="1">
      <c r="A960" s="795"/>
      <c r="B960" s="795"/>
      <c r="C960" s="795"/>
      <c r="D960" s="795"/>
    </row>
    <row r="961" spans="1:4" s="794" customFormat="1">
      <c r="A961" s="795"/>
      <c r="B961" s="795"/>
      <c r="C961" s="795"/>
      <c r="D961" s="795"/>
    </row>
    <row r="962" spans="1:4" s="794" customFormat="1">
      <c r="A962" s="795"/>
      <c r="B962" s="795"/>
      <c r="C962" s="795"/>
      <c r="D962" s="795"/>
    </row>
    <row r="963" spans="1:4" s="794" customFormat="1">
      <c r="A963" s="795"/>
      <c r="B963" s="795"/>
      <c r="C963" s="795"/>
      <c r="D963" s="795"/>
    </row>
    <row r="964" spans="1:4" s="794" customFormat="1">
      <c r="A964" s="795"/>
      <c r="B964" s="795"/>
      <c r="C964" s="795"/>
      <c r="D964" s="795"/>
    </row>
    <row r="965" spans="1:4" s="794" customFormat="1">
      <c r="A965" s="795"/>
      <c r="B965" s="795"/>
      <c r="C965" s="795"/>
      <c r="D965" s="795"/>
    </row>
    <row r="966" spans="1:4" s="794" customFormat="1">
      <c r="A966" s="795"/>
      <c r="B966" s="795"/>
      <c r="C966" s="795"/>
      <c r="D966" s="795"/>
    </row>
    <row r="967" spans="1:4" s="794" customFormat="1">
      <c r="A967" s="795"/>
      <c r="B967" s="795"/>
      <c r="C967" s="795"/>
      <c r="D967" s="795"/>
    </row>
    <row r="968" spans="1:4" s="794" customFormat="1">
      <c r="A968" s="795"/>
      <c r="B968" s="795"/>
      <c r="C968" s="795"/>
      <c r="D968" s="795"/>
    </row>
    <row r="969" spans="1:4" s="794" customFormat="1">
      <c r="A969" s="795"/>
      <c r="B969" s="795"/>
      <c r="C969" s="795"/>
      <c r="D969" s="795"/>
    </row>
    <row r="970" spans="1:4" s="794" customFormat="1">
      <c r="A970" s="795"/>
      <c r="B970" s="795"/>
      <c r="C970" s="795"/>
      <c r="D970" s="795"/>
    </row>
    <row r="971" spans="1:4" s="794" customFormat="1">
      <c r="A971" s="795"/>
      <c r="B971" s="795"/>
      <c r="C971" s="795"/>
      <c r="D971" s="795"/>
    </row>
    <row r="972" spans="1:4" s="794" customFormat="1">
      <c r="A972" s="795"/>
      <c r="B972" s="795"/>
      <c r="C972" s="795"/>
      <c r="D972" s="795"/>
    </row>
    <row r="973" spans="1:4" s="794" customFormat="1">
      <c r="A973" s="795"/>
      <c r="B973" s="795"/>
      <c r="C973" s="795"/>
      <c r="D973" s="795"/>
    </row>
    <row r="974" spans="1:4" s="794" customFormat="1">
      <c r="A974" s="795"/>
      <c r="B974" s="795"/>
      <c r="C974" s="795"/>
      <c r="D974" s="795"/>
    </row>
    <row r="975" spans="1:4" s="794" customFormat="1">
      <c r="A975" s="795"/>
      <c r="B975" s="795"/>
      <c r="C975" s="795"/>
      <c r="D975" s="795"/>
    </row>
    <row r="976" spans="1:4" s="794" customFormat="1">
      <c r="A976" s="795"/>
      <c r="B976" s="795"/>
      <c r="C976" s="795"/>
      <c r="D976" s="795"/>
    </row>
    <row r="977" spans="1:4" s="794" customFormat="1">
      <c r="A977" s="795"/>
      <c r="B977" s="795"/>
      <c r="C977" s="795"/>
      <c r="D977" s="795"/>
    </row>
    <row r="978" spans="1:4" s="794" customFormat="1">
      <c r="A978" s="795"/>
      <c r="B978" s="795"/>
      <c r="C978" s="795"/>
      <c r="D978" s="795"/>
    </row>
    <row r="979" spans="1:4" s="794" customFormat="1">
      <c r="A979" s="795"/>
      <c r="B979" s="795"/>
      <c r="C979" s="795"/>
      <c r="D979" s="795"/>
    </row>
    <row r="980" spans="1:4" s="794" customFormat="1">
      <c r="A980" s="795"/>
      <c r="B980" s="795"/>
      <c r="C980" s="795"/>
      <c r="D980" s="795"/>
    </row>
    <row r="981" spans="1:4" s="794" customFormat="1">
      <c r="A981" s="795"/>
      <c r="B981" s="795"/>
      <c r="C981" s="795"/>
      <c r="D981" s="795"/>
    </row>
    <row r="982" spans="1:4" s="794" customFormat="1">
      <c r="A982" s="795"/>
      <c r="B982" s="795"/>
      <c r="C982" s="795"/>
      <c r="D982" s="795"/>
    </row>
    <row r="983" spans="1:4" s="794" customFormat="1">
      <c r="A983" s="795"/>
      <c r="B983" s="795"/>
      <c r="C983" s="795"/>
      <c r="D983" s="795"/>
    </row>
    <row r="984" spans="1:4" s="794" customFormat="1">
      <c r="A984" s="795"/>
      <c r="B984" s="795"/>
      <c r="C984" s="795"/>
      <c r="D984" s="795"/>
    </row>
    <row r="985" spans="1:4" s="794" customFormat="1">
      <c r="A985" s="795"/>
      <c r="B985" s="795"/>
      <c r="C985" s="795"/>
      <c r="D985" s="795"/>
    </row>
    <row r="986" spans="1:4" s="794" customFormat="1">
      <c r="A986" s="795"/>
      <c r="B986" s="795"/>
      <c r="C986" s="795"/>
      <c r="D986" s="795"/>
    </row>
    <row r="987" spans="1:4" s="794" customFormat="1">
      <c r="A987" s="795"/>
      <c r="B987" s="795"/>
      <c r="C987" s="795"/>
      <c r="D987" s="795"/>
    </row>
    <row r="988" spans="1:4" s="794" customFormat="1">
      <c r="A988" s="795"/>
      <c r="B988" s="795"/>
      <c r="C988" s="795"/>
      <c r="D988" s="795"/>
    </row>
    <row r="989" spans="1:4" s="794" customFormat="1">
      <c r="A989" s="795"/>
      <c r="B989" s="795"/>
      <c r="C989" s="795"/>
      <c r="D989" s="795"/>
    </row>
    <row r="990" spans="1:4" s="794" customFormat="1">
      <c r="A990" s="795"/>
      <c r="B990" s="795"/>
      <c r="C990" s="795"/>
      <c r="D990" s="795"/>
    </row>
    <row r="991" spans="1:4" s="794" customFormat="1">
      <c r="A991" s="795"/>
      <c r="B991" s="795"/>
      <c r="C991" s="795"/>
      <c r="D991" s="795"/>
    </row>
    <row r="992" spans="1:4" s="794" customFormat="1">
      <c r="A992" s="795"/>
      <c r="B992" s="795"/>
      <c r="C992" s="795"/>
      <c r="D992" s="795"/>
    </row>
    <row r="993" spans="1:4" s="794" customFormat="1">
      <c r="A993" s="795"/>
      <c r="B993" s="795"/>
      <c r="C993" s="795"/>
      <c r="D993" s="795"/>
    </row>
    <row r="994" spans="1:4" s="794" customFormat="1">
      <c r="A994" s="795"/>
      <c r="B994" s="795"/>
      <c r="C994" s="795"/>
      <c r="D994" s="795"/>
    </row>
    <row r="995" spans="1:4" s="794" customFormat="1">
      <c r="A995" s="795"/>
      <c r="B995" s="795"/>
      <c r="C995" s="795"/>
      <c r="D995" s="795"/>
    </row>
    <row r="996" spans="1:4" s="794" customFormat="1">
      <c r="A996" s="795"/>
      <c r="B996" s="795"/>
      <c r="C996" s="795"/>
      <c r="D996" s="795"/>
    </row>
    <row r="997" spans="1:4" s="794" customFormat="1">
      <c r="A997" s="795"/>
      <c r="B997" s="795"/>
      <c r="C997" s="795"/>
      <c r="D997" s="795"/>
    </row>
    <row r="998" spans="1:4" s="794" customFormat="1">
      <c r="A998" s="795"/>
      <c r="B998" s="795"/>
      <c r="C998" s="795"/>
      <c r="D998" s="795"/>
    </row>
    <row r="999" spans="1:4" s="794" customFormat="1">
      <c r="A999" s="795"/>
      <c r="B999" s="795"/>
      <c r="C999" s="795"/>
      <c r="D999" s="795"/>
    </row>
    <row r="1000" spans="1:4" s="794" customFormat="1">
      <c r="A1000" s="795"/>
      <c r="B1000" s="795"/>
      <c r="C1000" s="795"/>
      <c r="D1000" s="795"/>
    </row>
    <row r="1001" spans="1:4" s="794" customFormat="1">
      <c r="A1001" s="795"/>
      <c r="B1001" s="795"/>
      <c r="C1001" s="795"/>
      <c r="D1001" s="795"/>
    </row>
    <row r="1002" spans="1:4" s="794" customFormat="1">
      <c r="A1002" s="795"/>
      <c r="B1002" s="795"/>
      <c r="C1002" s="795"/>
      <c r="D1002" s="795"/>
    </row>
    <row r="1003" spans="1:4" s="794" customFormat="1">
      <c r="A1003" s="795"/>
      <c r="B1003" s="795"/>
      <c r="C1003" s="795"/>
      <c r="D1003" s="795"/>
    </row>
    <row r="1004" spans="1:4" s="794" customFormat="1">
      <c r="A1004" s="795"/>
      <c r="B1004" s="795"/>
      <c r="C1004" s="795"/>
      <c r="D1004" s="795"/>
    </row>
    <row r="1005" spans="1:4" s="794" customFormat="1">
      <c r="A1005" s="795"/>
      <c r="B1005" s="795"/>
      <c r="C1005" s="795"/>
      <c r="D1005" s="795"/>
    </row>
    <row r="1006" spans="1:4" s="794" customFormat="1">
      <c r="A1006" s="795"/>
      <c r="B1006" s="795"/>
      <c r="C1006" s="795"/>
      <c r="D1006" s="795"/>
    </row>
    <row r="1007" spans="1:4" s="794" customFormat="1">
      <c r="A1007" s="795"/>
      <c r="B1007" s="795"/>
      <c r="C1007" s="795"/>
      <c r="D1007" s="795"/>
    </row>
    <row r="1008" spans="1:4" s="794" customFormat="1">
      <c r="A1008" s="795"/>
      <c r="B1008" s="795"/>
      <c r="C1008" s="795"/>
      <c r="D1008" s="795"/>
    </row>
    <row r="1009" spans="1:4" s="794" customFormat="1">
      <c r="A1009" s="795"/>
      <c r="B1009" s="795"/>
      <c r="C1009" s="795"/>
      <c r="D1009" s="795"/>
    </row>
    <row r="1010" spans="1:4" s="794" customFormat="1">
      <c r="A1010" s="795"/>
      <c r="B1010" s="795"/>
      <c r="C1010" s="795"/>
      <c r="D1010" s="795"/>
    </row>
    <row r="1011" spans="1:4" s="794" customFormat="1">
      <c r="A1011" s="795"/>
      <c r="B1011" s="795"/>
      <c r="C1011" s="795"/>
      <c r="D1011" s="795"/>
    </row>
    <row r="1012" spans="1:4" s="794" customFormat="1">
      <c r="A1012" s="795"/>
      <c r="B1012" s="795"/>
      <c r="C1012" s="795"/>
      <c r="D1012" s="795"/>
    </row>
    <row r="1013" spans="1:4" s="794" customFormat="1">
      <c r="A1013" s="795"/>
      <c r="B1013" s="795"/>
      <c r="C1013" s="795"/>
      <c r="D1013" s="795"/>
    </row>
    <row r="1014" spans="1:4" s="794" customFormat="1">
      <c r="A1014" s="795"/>
      <c r="B1014" s="795"/>
      <c r="C1014" s="795"/>
      <c r="D1014" s="795"/>
    </row>
    <row r="1015" spans="1:4" s="794" customFormat="1">
      <c r="A1015" s="795"/>
      <c r="B1015" s="795"/>
      <c r="C1015" s="795"/>
      <c r="D1015" s="795"/>
    </row>
    <row r="1016" spans="1:4" s="794" customFormat="1">
      <c r="A1016" s="795"/>
      <c r="B1016" s="795"/>
      <c r="C1016" s="795"/>
      <c r="D1016" s="795"/>
    </row>
    <row r="1017" spans="1:4" s="794" customFormat="1">
      <c r="A1017" s="795"/>
      <c r="B1017" s="795"/>
      <c r="C1017" s="795"/>
      <c r="D1017" s="795"/>
    </row>
    <row r="1018" spans="1:4" s="794" customFormat="1">
      <c r="A1018" s="795"/>
      <c r="B1018" s="795"/>
      <c r="C1018" s="795"/>
      <c r="D1018" s="795"/>
    </row>
    <row r="1019" spans="1:4" s="794" customFormat="1">
      <c r="A1019" s="795"/>
      <c r="B1019" s="795"/>
      <c r="C1019" s="795"/>
      <c r="D1019" s="795"/>
    </row>
    <row r="1020" spans="1:4" s="794" customFormat="1">
      <c r="A1020" s="795"/>
      <c r="B1020" s="795"/>
      <c r="C1020" s="795"/>
      <c r="D1020" s="795"/>
    </row>
    <row r="1021" spans="1:4" s="794" customFormat="1">
      <c r="A1021" s="795"/>
      <c r="B1021" s="795"/>
      <c r="C1021" s="795"/>
      <c r="D1021" s="795"/>
    </row>
    <row r="1022" spans="1:4" s="794" customFormat="1">
      <c r="A1022" s="795"/>
      <c r="B1022" s="795"/>
      <c r="C1022" s="795"/>
      <c r="D1022" s="795"/>
    </row>
    <row r="1023" spans="1:4" s="794" customFormat="1">
      <c r="A1023" s="795"/>
      <c r="B1023" s="795"/>
      <c r="C1023" s="795"/>
      <c r="D1023" s="795"/>
    </row>
    <row r="1024" spans="1:4" s="794" customFormat="1">
      <c r="A1024" s="795"/>
      <c r="B1024" s="795"/>
      <c r="C1024" s="795"/>
      <c r="D1024" s="795"/>
    </row>
    <row r="1025" spans="1:4" s="794" customFormat="1">
      <c r="A1025" s="795"/>
      <c r="B1025" s="795"/>
      <c r="C1025" s="795"/>
      <c r="D1025" s="795"/>
    </row>
    <row r="1026" spans="1:4" s="794" customFormat="1">
      <c r="A1026" s="795"/>
      <c r="B1026" s="795"/>
      <c r="C1026" s="795"/>
      <c r="D1026" s="795"/>
    </row>
    <row r="1027" spans="1:4" s="794" customFormat="1">
      <c r="A1027" s="795"/>
      <c r="B1027" s="795"/>
      <c r="C1027" s="795"/>
      <c r="D1027" s="795"/>
    </row>
    <row r="1028" spans="1:4" s="794" customFormat="1">
      <c r="A1028" s="795"/>
      <c r="B1028" s="795"/>
      <c r="C1028" s="795"/>
      <c r="D1028" s="795"/>
    </row>
    <row r="1029" spans="1:4" s="794" customFormat="1">
      <c r="A1029" s="795"/>
      <c r="B1029" s="795"/>
      <c r="C1029" s="795"/>
      <c r="D1029" s="795"/>
    </row>
    <row r="1030" spans="1:4" s="794" customFormat="1">
      <c r="A1030" s="795"/>
      <c r="B1030" s="795"/>
      <c r="C1030" s="795"/>
      <c r="D1030" s="795"/>
    </row>
    <row r="1031" spans="1:4" s="794" customFormat="1">
      <c r="A1031" s="795"/>
      <c r="B1031" s="795"/>
      <c r="C1031" s="795"/>
      <c r="D1031" s="795"/>
    </row>
    <row r="1032" spans="1:4" s="794" customFormat="1">
      <c r="A1032" s="795"/>
      <c r="B1032" s="795"/>
      <c r="C1032" s="795"/>
      <c r="D1032" s="795"/>
    </row>
    <row r="1033" spans="1:4" s="794" customFormat="1">
      <c r="A1033" s="795"/>
      <c r="B1033" s="795"/>
      <c r="C1033" s="795"/>
      <c r="D1033" s="795"/>
    </row>
    <row r="1034" spans="1:4" s="794" customFormat="1">
      <c r="A1034" s="795"/>
      <c r="B1034" s="795"/>
      <c r="C1034" s="795"/>
      <c r="D1034" s="795"/>
    </row>
    <row r="1035" spans="1:4" s="794" customFormat="1">
      <c r="A1035" s="795"/>
      <c r="B1035" s="795"/>
      <c r="C1035" s="795"/>
      <c r="D1035" s="795"/>
    </row>
    <row r="1036" spans="1:4" s="794" customFormat="1">
      <c r="A1036" s="795"/>
      <c r="B1036" s="795"/>
      <c r="C1036" s="795"/>
      <c r="D1036" s="795"/>
    </row>
    <row r="1037" spans="1:4" s="794" customFormat="1">
      <c r="A1037" s="795"/>
      <c r="B1037" s="795"/>
      <c r="C1037" s="795"/>
      <c r="D1037" s="795"/>
    </row>
    <row r="1038" spans="1:4" s="794" customFormat="1">
      <c r="A1038" s="795"/>
      <c r="B1038" s="795"/>
      <c r="C1038" s="795"/>
      <c r="D1038" s="795"/>
    </row>
    <row r="1039" spans="1:4" s="794" customFormat="1">
      <c r="A1039" s="795"/>
      <c r="B1039" s="795"/>
      <c r="C1039" s="795"/>
      <c r="D1039" s="795"/>
    </row>
    <row r="1040" spans="1:4" s="794" customFormat="1">
      <c r="A1040" s="795"/>
      <c r="B1040" s="795"/>
      <c r="C1040" s="795"/>
      <c r="D1040" s="795"/>
    </row>
    <row r="1041" spans="1:4" s="794" customFormat="1">
      <c r="A1041" s="795"/>
      <c r="B1041" s="795"/>
      <c r="C1041" s="795"/>
      <c r="D1041" s="795"/>
    </row>
    <row r="1042" spans="1:4" s="794" customFormat="1">
      <c r="A1042" s="795"/>
      <c r="B1042" s="795"/>
      <c r="C1042" s="795"/>
      <c r="D1042" s="795"/>
    </row>
    <row r="1043" spans="1:4" s="794" customFormat="1">
      <c r="A1043" s="795"/>
      <c r="B1043" s="795"/>
      <c r="C1043" s="795"/>
      <c r="D1043" s="795"/>
    </row>
    <row r="1044" spans="1:4" s="794" customFormat="1">
      <c r="A1044" s="795"/>
      <c r="B1044" s="795"/>
      <c r="C1044" s="795"/>
      <c r="D1044" s="795"/>
    </row>
    <row r="1045" spans="1:4" s="794" customFormat="1">
      <c r="A1045" s="795"/>
      <c r="B1045" s="795"/>
      <c r="C1045" s="795"/>
      <c r="D1045" s="795"/>
    </row>
    <row r="1046" spans="1:4" s="794" customFormat="1">
      <c r="A1046" s="795"/>
      <c r="B1046" s="795"/>
      <c r="C1046" s="795"/>
      <c r="D1046" s="795"/>
    </row>
    <row r="1047" spans="1:4" s="794" customFormat="1">
      <c r="A1047" s="795"/>
      <c r="B1047" s="795"/>
      <c r="C1047" s="795"/>
      <c r="D1047" s="795"/>
    </row>
    <row r="1048" spans="1:4" s="794" customFormat="1">
      <c r="A1048" s="795"/>
      <c r="B1048" s="795"/>
      <c r="C1048" s="795"/>
      <c r="D1048" s="795"/>
    </row>
    <row r="1049" spans="1:4" s="794" customFormat="1">
      <c r="A1049" s="795"/>
      <c r="B1049" s="795"/>
      <c r="C1049" s="795"/>
      <c r="D1049" s="795"/>
    </row>
    <row r="1050" spans="1:4" s="794" customFormat="1">
      <c r="A1050" s="795"/>
      <c r="B1050" s="795"/>
      <c r="C1050" s="795"/>
      <c r="D1050" s="795"/>
    </row>
    <row r="1051" spans="1:4" s="794" customFormat="1">
      <c r="A1051" s="795"/>
      <c r="B1051" s="795"/>
      <c r="C1051" s="795"/>
      <c r="D1051" s="795"/>
    </row>
    <row r="1052" spans="1:4" s="794" customFormat="1">
      <c r="A1052" s="795"/>
      <c r="B1052" s="795"/>
      <c r="C1052" s="795"/>
      <c r="D1052" s="795"/>
    </row>
    <row r="1053" spans="1:4" s="794" customFormat="1">
      <c r="A1053" s="795"/>
      <c r="B1053" s="795"/>
      <c r="C1053" s="795"/>
      <c r="D1053" s="795"/>
    </row>
    <row r="1054" spans="1:4" s="794" customFormat="1">
      <c r="A1054" s="795"/>
      <c r="B1054" s="795"/>
      <c r="C1054" s="795"/>
      <c r="D1054" s="795"/>
    </row>
    <row r="1055" spans="1:4" s="794" customFormat="1">
      <c r="A1055" s="795"/>
      <c r="B1055" s="795"/>
      <c r="C1055" s="795"/>
      <c r="D1055" s="795"/>
    </row>
    <row r="1056" spans="1:4" s="794" customFormat="1">
      <c r="A1056" s="795"/>
      <c r="B1056" s="795"/>
      <c r="C1056" s="795"/>
      <c r="D1056" s="795"/>
    </row>
    <row r="1057" spans="1:4" s="794" customFormat="1">
      <c r="A1057" s="795"/>
      <c r="B1057" s="795"/>
      <c r="C1057" s="795"/>
      <c r="D1057" s="795"/>
    </row>
    <row r="1058" spans="1:4" s="794" customFormat="1">
      <c r="A1058" s="795"/>
      <c r="B1058" s="795"/>
      <c r="C1058" s="795"/>
      <c r="D1058" s="795"/>
    </row>
    <row r="1059" spans="1:4" s="794" customFormat="1">
      <c r="A1059" s="795"/>
      <c r="B1059" s="795"/>
      <c r="C1059" s="795"/>
      <c r="D1059" s="795"/>
    </row>
    <row r="1060" spans="1:4" s="794" customFormat="1">
      <c r="A1060" s="795"/>
      <c r="B1060" s="795"/>
      <c r="C1060" s="795"/>
      <c r="D1060" s="795"/>
    </row>
    <row r="1061" spans="1:4" s="794" customFormat="1">
      <c r="A1061" s="795"/>
      <c r="B1061" s="795"/>
      <c r="C1061" s="795"/>
      <c r="D1061" s="795"/>
    </row>
    <row r="1062" spans="1:4" s="794" customFormat="1">
      <c r="A1062" s="795"/>
      <c r="B1062" s="795"/>
      <c r="C1062" s="795"/>
      <c r="D1062" s="795"/>
    </row>
    <row r="1063" spans="1:4" s="794" customFormat="1">
      <c r="A1063" s="795"/>
      <c r="B1063" s="795"/>
      <c r="C1063" s="795"/>
      <c r="D1063" s="795"/>
    </row>
    <row r="1064" spans="1:4" s="794" customFormat="1">
      <c r="A1064" s="795"/>
      <c r="B1064" s="795"/>
      <c r="C1064" s="795"/>
      <c r="D1064" s="795"/>
    </row>
    <row r="1065" spans="1:4" s="794" customFormat="1">
      <c r="A1065" s="795"/>
      <c r="B1065" s="795"/>
      <c r="C1065" s="795"/>
      <c r="D1065" s="795"/>
    </row>
    <row r="1066" spans="1:4" s="794" customFormat="1">
      <c r="A1066" s="795"/>
      <c r="B1066" s="795"/>
      <c r="C1066" s="795"/>
      <c r="D1066" s="795"/>
    </row>
    <row r="1067" spans="1:4" s="794" customFormat="1">
      <c r="A1067" s="795"/>
      <c r="B1067" s="795"/>
      <c r="C1067" s="795"/>
      <c r="D1067" s="795"/>
    </row>
    <row r="1068" spans="1:4" s="794" customFormat="1">
      <c r="A1068" s="795"/>
      <c r="B1068" s="795"/>
      <c r="C1068" s="795"/>
      <c r="D1068" s="795"/>
    </row>
    <row r="1069" spans="1:4" s="794" customFormat="1">
      <c r="A1069" s="795"/>
      <c r="B1069" s="795"/>
      <c r="C1069" s="795"/>
      <c r="D1069" s="795"/>
    </row>
    <row r="1070" spans="1:4" s="794" customFormat="1">
      <c r="A1070" s="795"/>
      <c r="B1070" s="795"/>
      <c r="C1070" s="795"/>
      <c r="D1070" s="795"/>
    </row>
    <row r="1071" spans="1:4" s="794" customFormat="1">
      <c r="A1071" s="795"/>
      <c r="B1071" s="795"/>
      <c r="C1071" s="795"/>
      <c r="D1071" s="795"/>
    </row>
    <row r="1072" spans="1:4" s="794" customFormat="1">
      <c r="A1072" s="795"/>
      <c r="B1072" s="795"/>
      <c r="C1072" s="795"/>
      <c r="D1072" s="795"/>
    </row>
    <row r="1073" spans="1:4" s="794" customFormat="1">
      <c r="A1073" s="795"/>
      <c r="B1073" s="795"/>
      <c r="C1073" s="795"/>
      <c r="D1073" s="795"/>
    </row>
    <row r="1074" spans="1:4" s="794" customFormat="1">
      <c r="A1074" s="795"/>
      <c r="B1074" s="795"/>
      <c r="C1074" s="795"/>
      <c r="D1074" s="795"/>
    </row>
    <row r="1075" spans="1:4" s="794" customFormat="1">
      <c r="A1075" s="795"/>
      <c r="B1075" s="795"/>
      <c r="C1075" s="795"/>
      <c r="D1075" s="795"/>
    </row>
    <row r="1076" spans="1:4" s="794" customFormat="1">
      <c r="A1076" s="795"/>
      <c r="B1076" s="795"/>
      <c r="C1076" s="795"/>
      <c r="D1076" s="795"/>
    </row>
    <row r="1077" spans="1:4" s="794" customFormat="1">
      <c r="A1077" s="795"/>
      <c r="B1077" s="795"/>
      <c r="C1077" s="795"/>
      <c r="D1077" s="795"/>
    </row>
    <row r="1078" spans="1:4" s="794" customFormat="1">
      <c r="A1078" s="795"/>
      <c r="B1078" s="795"/>
      <c r="C1078" s="795"/>
      <c r="D1078" s="795"/>
    </row>
    <row r="1079" spans="1:4" s="794" customFormat="1">
      <c r="A1079" s="795"/>
      <c r="B1079" s="795"/>
      <c r="C1079" s="795"/>
      <c r="D1079" s="795"/>
    </row>
    <row r="1080" spans="1:4" s="794" customFormat="1">
      <c r="A1080" s="795"/>
      <c r="B1080" s="795"/>
      <c r="C1080" s="795"/>
      <c r="D1080" s="795"/>
    </row>
    <row r="1081" spans="1:4" s="794" customFormat="1">
      <c r="A1081" s="795"/>
      <c r="B1081" s="795"/>
      <c r="C1081" s="795"/>
      <c r="D1081" s="795"/>
    </row>
    <row r="1082" spans="1:4" s="794" customFormat="1">
      <c r="A1082" s="795"/>
      <c r="B1082" s="795"/>
      <c r="C1082" s="795"/>
      <c r="D1082" s="795"/>
    </row>
    <row r="1083" spans="1:4" s="794" customFormat="1">
      <c r="A1083" s="795"/>
      <c r="B1083" s="795"/>
      <c r="C1083" s="795"/>
      <c r="D1083" s="795"/>
    </row>
    <row r="1084" spans="1:4" s="794" customFormat="1">
      <c r="A1084" s="795"/>
      <c r="B1084" s="795"/>
      <c r="C1084" s="795"/>
      <c r="D1084" s="795"/>
    </row>
    <row r="1085" spans="1:4" s="794" customFormat="1">
      <c r="A1085" s="795"/>
      <c r="B1085" s="795"/>
      <c r="C1085" s="795"/>
      <c r="D1085" s="795"/>
    </row>
    <row r="1086" spans="1:4" s="794" customFormat="1">
      <c r="A1086" s="795"/>
      <c r="B1086" s="795"/>
      <c r="C1086" s="795"/>
      <c r="D1086" s="795"/>
    </row>
    <row r="1087" spans="1:4" s="794" customFormat="1">
      <c r="A1087" s="795"/>
      <c r="B1087" s="795"/>
      <c r="C1087" s="795"/>
      <c r="D1087" s="795"/>
    </row>
    <row r="1088" spans="1:4" s="794" customFormat="1">
      <c r="A1088" s="795"/>
      <c r="B1088" s="795"/>
      <c r="C1088" s="795"/>
      <c r="D1088" s="795"/>
    </row>
    <row r="1089" spans="1:4" s="794" customFormat="1">
      <c r="A1089" s="795"/>
      <c r="B1089" s="795"/>
      <c r="C1089" s="795"/>
      <c r="D1089" s="795"/>
    </row>
    <row r="1090" spans="1:4" s="794" customFormat="1">
      <c r="A1090" s="795"/>
      <c r="B1090" s="795"/>
      <c r="C1090" s="795"/>
      <c r="D1090" s="795"/>
    </row>
    <row r="1091" spans="1:4" s="794" customFormat="1">
      <c r="A1091" s="795"/>
      <c r="B1091" s="795"/>
      <c r="C1091" s="795"/>
      <c r="D1091" s="795"/>
    </row>
    <row r="1092" spans="1:4" s="794" customFormat="1">
      <c r="A1092" s="795"/>
      <c r="B1092" s="795"/>
      <c r="C1092" s="795"/>
      <c r="D1092" s="795"/>
    </row>
    <row r="1093" spans="1:4" s="794" customFormat="1">
      <c r="A1093" s="795"/>
      <c r="B1093" s="795"/>
      <c r="C1093" s="795"/>
      <c r="D1093" s="795"/>
    </row>
    <row r="1094" spans="1:4" s="794" customFormat="1">
      <c r="A1094" s="795"/>
      <c r="B1094" s="795"/>
      <c r="C1094" s="795"/>
      <c r="D1094" s="795"/>
    </row>
    <row r="1095" spans="1:4" s="794" customFormat="1">
      <c r="A1095" s="795"/>
      <c r="B1095" s="795"/>
      <c r="C1095" s="795"/>
      <c r="D1095" s="795"/>
    </row>
    <row r="1096" spans="1:4" s="794" customFormat="1">
      <c r="A1096" s="795"/>
      <c r="B1096" s="795"/>
      <c r="C1096" s="795"/>
      <c r="D1096" s="795"/>
    </row>
    <row r="1097" spans="1:4" s="794" customFormat="1">
      <c r="A1097" s="795"/>
      <c r="B1097" s="795"/>
      <c r="C1097" s="795"/>
      <c r="D1097" s="795"/>
    </row>
    <row r="1098" spans="1:4" s="794" customFormat="1">
      <c r="A1098" s="795"/>
      <c r="B1098" s="795"/>
      <c r="C1098" s="795"/>
      <c r="D1098" s="795"/>
    </row>
    <row r="1099" spans="1:4" s="794" customFormat="1">
      <c r="A1099" s="795"/>
      <c r="B1099" s="795"/>
      <c r="C1099" s="795"/>
      <c r="D1099" s="795"/>
    </row>
    <row r="1100" spans="1:4" s="794" customFormat="1">
      <c r="A1100" s="795"/>
      <c r="B1100" s="795"/>
      <c r="C1100" s="795"/>
      <c r="D1100" s="795"/>
    </row>
    <row r="1101" spans="1:4" s="794" customFormat="1">
      <c r="A1101" s="795"/>
      <c r="B1101" s="795"/>
      <c r="C1101" s="795"/>
      <c r="D1101" s="795"/>
    </row>
    <row r="1102" spans="1:4" s="794" customFormat="1">
      <c r="A1102" s="795"/>
      <c r="B1102" s="795"/>
      <c r="C1102" s="795"/>
      <c r="D1102" s="795"/>
    </row>
    <row r="1103" spans="1:4" s="794" customFormat="1">
      <c r="A1103" s="795"/>
      <c r="B1103" s="795"/>
      <c r="C1103" s="795"/>
      <c r="D1103" s="795"/>
    </row>
    <row r="1104" spans="1:4" s="794" customFormat="1">
      <c r="A1104" s="795"/>
      <c r="B1104" s="795"/>
      <c r="C1104" s="795"/>
      <c r="D1104" s="795"/>
    </row>
    <row r="1105" spans="1:4" s="794" customFormat="1">
      <c r="A1105" s="795"/>
      <c r="B1105" s="795"/>
      <c r="C1105" s="795"/>
      <c r="D1105" s="795"/>
    </row>
    <row r="1106" spans="1:4" s="794" customFormat="1">
      <c r="A1106" s="795"/>
      <c r="B1106" s="795"/>
      <c r="C1106" s="795"/>
      <c r="D1106" s="795"/>
    </row>
    <row r="1107" spans="1:4" s="794" customFormat="1">
      <c r="A1107" s="795"/>
      <c r="B1107" s="795"/>
      <c r="C1107" s="795"/>
      <c r="D1107" s="795"/>
    </row>
    <row r="1108" spans="1:4" s="794" customFormat="1">
      <c r="A1108" s="795"/>
      <c r="B1108" s="795"/>
      <c r="C1108" s="795"/>
      <c r="D1108" s="795"/>
    </row>
    <row r="1109" spans="1:4" s="794" customFormat="1">
      <c r="A1109" s="795"/>
      <c r="B1109" s="795"/>
      <c r="C1109" s="795"/>
      <c r="D1109" s="795"/>
    </row>
    <row r="1110" spans="1:4" s="794" customFormat="1">
      <c r="A1110" s="795"/>
      <c r="B1110" s="795"/>
      <c r="C1110" s="795"/>
      <c r="D1110" s="795"/>
    </row>
    <row r="1111" spans="1:4" s="794" customFormat="1">
      <c r="A1111" s="795"/>
      <c r="B1111" s="795"/>
      <c r="C1111" s="795"/>
      <c r="D1111" s="795"/>
    </row>
    <row r="1112" spans="1:4" s="794" customFormat="1">
      <c r="A1112" s="795"/>
      <c r="B1112" s="795"/>
      <c r="C1112" s="795"/>
      <c r="D1112" s="795"/>
    </row>
    <row r="1113" spans="1:4" s="794" customFormat="1">
      <c r="A1113" s="795"/>
      <c r="B1113" s="795"/>
      <c r="C1113" s="795"/>
      <c r="D1113" s="795"/>
    </row>
    <row r="1114" spans="1:4" s="794" customFormat="1">
      <c r="A1114" s="795"/>
      <c r="B1114" s="795"/>
      <c r="C1114" s="795"/>
      <c r="D1114" s="795"/>
    </row>
    <row r="1115" spans="1:4" s="794" customFormat="1">
      <c r="A1115" s="795"/>
      <c r="B1115" s="795"/>
      <c r="C1115" s="795"/>
      <c r="D1115" s="795"/>
    </row>
    <row r="1116" spans="1:4" s="794" customFormat="1">
      <c r="A1116" s="795"/>
      <c r="B1116" s="795"/>
      <c r="C1116" s="795"/>
      <c r="D1116" s="795"/>
    </row>
    <row r="1117" spans="1:4" s="794" customFormat="1">
      <c r="A1117" s="795"/>
      <c r="B1117" s="795"/>
      <c r="C1117" s="795"/>
      <c r="D1117" s="795"/>
    </row>
    <row r="1118" spans="1:4" s="794" customFormat="1">
      <c r="A1118" s="795"/>
      <c r="B1118" s="795"/>
      <c r="C1118" s="795"/>
      <c r="D1118" s="795"/>
    </row>
    <row r="1119" spans="1:4" s="794" customFormat="1">
      <c r="A1119" s="795"/>
      <c r="B1119" s="795"/>
      <c r="C1119" s="795"/>
      <c r="D1119" s="795"/>
    </row>
    <row r="1120" spans="1:4" s="794" customFormat="1">
      <c r="A1120" s="795"/>
      <c r="B1120" s="795"/>
      <c r="C1120" s="795"/>
      <c r="D1120" s="795"/>
    </row>
    <row r="1121" spans="1:4" s="794" customFormat="1">
      <c r="A1121" s="795"/>
      <c r="B1121" s="795"/>
      <c r="C1121" s="795"/>
      <c r="D1121" s="795"/>
    </row>
    <row r="1122" spans="1:4" s="794" customFormat="1">
      <c r="A1122" s="795"/>
      <c r="B1122" s="795"/>
      <c r="C1122" s="795"/>
      <c r="D1122" s="795"/>
    </row>
    <row r="1123" spans="1:4" s="794" customFormat="1">
      <c r="A1123" s="795"/>
      <c r="B1123" s="795"/>
      <c r="C1123" s="795"/>
      <c r="D1123" s="795"/>
    </row>
    <row r="1124" spans="1:4" s="794" customFormat="1">
      <c r="A1124" s="795"/>
      <c r="B1124" s="795"/>
      <c r="C1124" s="795"/>
      <c r="D1124" s="795"/>
    </row>
    <row r="1125" spans="1:4" s="794" customFormat="1">
      <c r="A1125" s="795"/>
      <c r="B1125" s="795"/>
      <c r="C1125" s="795"/>
      <c r="D1125" s="795"/>
    </row>
    <row r="1126" spans="1:4" s="794" customFormat="1">
      <c r="A1126" s="795"/>
      <c r="B1126" s="795"/>
      <c r="C1126" s="795"/>
      <c r="D1126" s="795"/>
    </row>
    <row r="1127" spans="1:4" s="794" customFormat="1">
      <c r="A1127" s="795"/>
      <c r="B1127" s="795"/>
      <c r="C1127" s="795"/>
      <c r="D1127" s="795"/>
    </row>
    <row r="1128" spans="1:4" s="794" customFormat="1">
      <c r="A1128" s="795"/>
      <c r="B1128" s="795"/>
      <c r="C1128" s="795"/>
      <c r="D1128" s="795"/>
    </row>
    <row r="1129" spans="1:4" s="794" customFormat="1">
      <c r="A1129" s="795"/>
      <c r="B1129" s="795"/>
      <c r="C1129" s="795"/>
      <c r="D1129" s="795"/>
    </row>
    <row r="1130" spans="1:4" s="794" customFormat="1">
      <c r="A1130" s="795"/>
      <c r="B1130" s="795"/>
      <c r="C1130" s="795"/>
      <c r="D1130" s="795"/>
    </row>
    <row r="1131" spans="1:4" s="794" customFormat="1">
      <c r="A1131" s="795"/>
      <c r="B1131" s="795"/>
      <c r="C1131" s="795"/>
      <c r="D1131" s="795"/>
    </row>
    <row r="1132" spans="1:4" s="794" customFormat="1">
      <c r="A1132" s="795"/>
      <c r="B1132" s="795"/>
      <c r="C1132" s="795"/>
      <c r="D1132" s="795"/>
    </row>
    <row r="1133" spans="1:4" s="794" customFormat="1">
      <c r="A1133" s="795"/>
      <c r="B1133" s="795"/>
      <c r="C1133" s="795"/>
      <c r="D1133" s="795"/>
    </row>
    <row r="1134" spans="1:4" s="794" customFormat="1">
      <c r="A1134" s="795"/>
      <c r="B1134" s="795"/>
      <c r="C1134" s="795"/>
      <c r="D1134" s="795"/>
    </row>
    <row r="1135" spans="1:4" s="794" customFormat="1">
      <c r="A1135" s="795"/>
      <c r="B1135" s="795"/>
      <c r="C1135" s="795"/>
      <c r="D1135" s="795"/>
    </row>
    <row r="1136" spans="1:4" s="794" customFormat="1">
      <c r="A1136" s="795"/>
      <c r="B1136" s="795"/>
      <c r="C1136" s="795"/>
      <c r="D1136" s="795"/>
    </row>
    <row r="1137" spans="1:4" s="794" customFormat="1">
      <c r="A1137" s="795"/>
      <c r="B1137" s="795"/>
      <c r="C1137" s="795"/>
      <c r="D1137" s="795"/>
    </row>
    <row r="1138" spans="1:4" s="794" customFormat="1">
      <c r="A1138" s="795"/>
      <c r="B1138" s="795"/>
      <c r="C1138" s="795"/>
      <c r="D1138" s="795"/>
    </row>
    <row r="1139" spans="1:4" s="794" customFormat="1">
      <c r="A1139" s="795"/>
      <c r="B1139" s="795"/>
      <c r="C1139" s="795"/>
      <c r="D1139" s="795"/>
    </row>
    <row r="1140" spans="1:4" s="794" customFormat="1">
      <c r="A1140" s="795"/>
      <c r="B1140" s="795"/>
      <c r="C1140" s="795"/>
      <c r="D1140" s="795"/>
    </row>
    <row r="1141" spans="1:4" s="794" customFormat="1">
      <c r="A1141" s="795"/>
      <c r="B1141" s="795"/>
      <c r="C1141" s="795"/>
      <c r="D1141" s="795"/>
    </row>
    <row r="1142" spans="1:4" s="794" customFormat="1">
      <c r="A1142" s="795"/>
      <c r="B1142" s="795"/>
      <c r="C1142" s="795"/>
      <c r="D1142" s="795"/>
    </row>
    <row r="1143" spans="1:4" s="794" customFormat="1">
      <c r="A1143" s="795"/>
      <c r="B1143" s="795"/>
      <c r="C1143" s="795"/>
      <c r="D1143" s="795"/>
    </row>
    <row r="1144" spans="1:4" s="794" customFormat="1">
      <c r="A1144" s="795"/>
      <c r="B1144" s="795"/>
      <c r="C1144" s="795"/>
      <c r="D1144" s="795"/>
    </row>
    <row r="1145" spans="1:4" s="794" customFormat="1">
      <c r="A1145" s="795"/>
      <c r="B1145" s="795"/>
      <c r="C1145" s="795"/>
      <c r="D1145" s="795"/>
    </row>
    <row r="1146" spans="1:4" s="794" customFormat="1">
      <c r="A1146" s="795"/>
      <c r="B1146" s="795"/>
      <c r="C1146" s="795"/>
      <c r="D1146" s="795"/>
    </row>
    <row r="1147" spans="1:4" s="794" customFormat="1">
      <c r="A1147" s="795"/>
      <c r="B1147" s="795"/>
      <c r="C1147" s="795"/>
      <c r="D1147" s="795"/>
    </row>
    <row r="1148" spans="1:4" s="794" customFormat="1">
      <c r="A1148" s="795"/>
      <c r="B1148" s="795"/>
      <c r="C1148" s="795"/>
      <c r="D1148" s="795"/>
    </row>
    <row r="1149" spans="1:4" s="794" customFormat="1">
      <c r="A1149" s="795"/>
      <c r="B1149" s="795"/>
      <c r="C1149" s="795"/>
      <c r="D1149" s="795"/>
    </row>
    <row r="1150" spans="1:4" s="794" customFormat="1">
      <c r="A1150" s="795"/>
      <c r="B1150" s="795"/>
      <c r="C1150" s="795"/>
      <c r="D1150" s="795"/>
    </row>
    <row r="1151" spans="1:4" s="794" customFormat="1">
      <c r="A1151" s="795"/>
      <c r="B1151" s="795"/>
      <c r="C1151" s="795"/>
      <c r="D1151" s="795"/>
    </row>
    <row r="1152" spans="1:4" s="794" customFormat="1">
      <c r="A1152" s="795"/>
      <c r="B1152" s="795"/>
      <c r="C1152" s="795"/>
      <c r="D1152" s="795"/>
    </row>
    <row r="1153" spans="1:4" s="794" customFormat="1">
      <c r="A1153" s="795"/>
      <c r="B1153" s="795"/>
      <c r="C1153" s="795"/>
      <c r="D1153" s="795"/>
    </row>
    <row r="1154" spans="1:4" s="794" customFormat="1">
      <c r="A1154" s="795"/>
      <c r="B1154" s="795"/>
      <c r="C1154" s="795"/>
      <c r="D1154" s="795"/>
    </row>
    <row r="1155" spans="1:4" s="794" customFormat="1">
      <c r="A1155" s="795"/>
      <c r="B1155" s="795"/>
      <c r="C1155" s="795"/>
      <c r="D1155" s="795"/>
    </row>
    <row r="1156" spans="1:4" s="794" customFormat="1">
      <c r="A1156" s="795"/>
      <c r="B1156" s="795"/>
      <c r="C1156" s="795"/>
      <c r="D1156" s="795"/>
    </row>
    <row r="1157" spans="1:4" s="794" customFormat="1">
      <c r="A1157" s="795"/>
      <c r="B1157" s="795"/>
      <c r="C1157" s="795"/>
      <c r="D1157" s="795"/>
    </row>
    <row r="1158" spans="1:4" s="794" customFormat="1">
      <c r="A1158" s="795"/>
      <c r="B1158" s="795"/>
      <c r="C1158" s="795"/>
      <c r="D1158" s="795"/>
    </row>
    <row r="1159" spans="1:4" s="794" customFormat="1">
      <c r="A1159" s="795"/>
      <c r="B1159" s="795"/>
      <c r="C1159" s="795"/>
      <c r="D1159" s="795"/>
    </row>
    <row r="1160" spans="1:4" s="794" customFormat="1">
      <c r="A1160" s="795"/>
      <c r="B1160" s="795"/>
      <c r="C1160" s="795"/>
      <c r="D1160" s="795"/>
    </row>
    <row r="1161" spans="1:4" s="794" customFormat="1">
      <c r="A1161" s="795"/>
      <c r="B1161" s="795"/>
      <c r="C1161" s="795"/>
      <c r="D1161" s="795"/>
    </row>
    <row r="1162" spans="1:4" s="794" customFormat="1">
      <c r="A1162" s="795"/>
      <c r="B1162" s="795"/>
      <c r="C1162" s="795"/>
      <c r="D1162" s="795"/>
    </row>
    <row r="1163" spans="1:4" s="794" customFormat="1">
      <c r="A1163" s="795"/>
      <c r="B1163" s="795"/>
      <c r="C1163" s="795"/>
      <c r="D1163" s="795"/>
    </row>
    <row r="1164" spans="1:4" s="794" customFormat="1">
      <c r="A1164" s="795"/>
      <c r="B1164" s="795"/>
      <c r="C1164" s="795"/>
      <c r="D1164" s="795"/>
    </row>
    <row r="1165" spans="1:4" s="794" customFormat="1">
      <c r="A1165" s="795"/>
      <c r="B1165" s="795"/>
      <c r="C1165" s="795"/>
      <c r="D1165" s="795"/>
    </row>
    <row r="1166" spans="1:4" s="794" customFormat="1">
      <c r="A1166" s="795"/>
      <c r="B1166" s="795"/>
      <c r="C1166" s="795"/>
      <c r="D1166" s="795"/>
    </row>
    <row r="1167" spans="1:4" s="794" customFormat="1">
      <c r="A1167" s="795"/>
      <c r="B1167" s="795"/>
      <c r="C1167" s="795"/>
      <c r="D1167" s="795"/>
    </row>
    <row r="1168" spans="1:4" s="794" customFormat="1">
      <c r="A1168" s="795"/>
      <c r="B1168" s="795"/>
      <c r="C1168" s="795"/>
      <c r="D1168" s="795"/>
    </row>
    <row r="1169" spans="1:4" s="794" customFormat="1">
      <c r="A1169" s="795"/>
      <c r="B1169" s="795"/>
      <c r="C1169" s="795"/>
      <c r="D1169" s="795"/>
    </row>
    <row r="1170" spans="1:4" s="794" customFormat="1">
      <c r="A1170" s="795"/>
      <c r="B1170" s="795"/>
      <c r="C1170" s="795"/>
      <c r="D1170" s="795"/>
    </row>
    <row r="1171" spans="1:4" s="794" customFormat="1">
      <c r="A1171" s="795"/>
      <c r="B1171" s="795"/>
      <c r="C1171" s="795"/>
      <c r="D1171" s="795"/>
    </row>
    <row r="1172" spans="1:4" s="794" customFormat="1">
      <c r="A1172" s="795"/>
      <c r="B1172" s="795"/>
      <c r="C1172" s="795"/>
      <c r="D1172" s="795"/>
    </row>
    <row r="1173" spans="1:4" s="794" customFormat="1">
      <c r="A1173" s="795"/>
      <c r="B1173" s="795"/>
      <c r="C1173" s="795"/>
      <c r="D1173" s="795"/>
    </row>
    <row r="1174" spans="1:4" s="794" customFormat="1">
      <c r="A1174" s="795"/>
      <c r="B1174" s="795"/>
      <c r="C1174" s="795"/>
      <c r="D1174" s="795"/>
    </row>
    <row r="1175" spans="1:4" s="794" customFormat="1">
      <c r="A1175" s="795"/>
      <c r="B1175" s="795"/>
      <c r="C1175" s="795"/>
      <c r="D1175" s="795"/>
    </row>
    <row r="1176" spans="1:4" s="794" customFormat="1">
      <c r="A1176" s="795"/>
      <c r="B1176" s="795"/>
      <c r="C1176" s="795"/>
      <c r="D1176" s="795"/>
    </row>
    <row r="1177" spans="1:4" s="794" customFormat="1">
      <c r="A1177" s="795"/>
      <c r="B1177" s="795"/>
      <c r="C1177" s="795"/>
      <c r="D1177" s="795"/>
    </row>
    <row r="1178" spans="1:4" s="794" customFormat="1">
      <c r="A1178" s="795"/>
      <c r="B1178" s="795"/>
      <c r="C1178" s="795"/>
      <c r="D1178" s="795"/>
    </row>
    <row r="1179" spans="1:4" s="794" customFormat="1">
      <c r="A1179" s="795"/>
      <c r="B1179" s="795"/>
      <c r="C1179" s="795"/>
      <c r="D1179" s="795"/>
    </row>
    <row r="1180" spans="1:4" s="794" customFormat="1">
      <c r="A1180" s="795"/>
      <c r="B1180" s="795"/>
      <c r="C1180" s="795"/>
      <c r="D1180" s="795"/>
    </row>
    <row r="1181" spans="1:4" s="794" customFormat="1">
      <c r="A1181" s="795"/>
      <c r="B1181" s="795"/>
      <c r="C1181" s="795"/>
      <c r="D1181" s="795"/>
    </row>
    <row r="1182" spans="1:4" s="794" customFormat="1">
      <c r="A1182" s="795"/>
      <c r="B1182" s="795"/>
      <c r="C1182" s="795"/>
      <c r="D1182" s="795"/>
    </row>
    <row r="1183" spans="1:4" s="794" customFormat="1">
      <c r="A1183" s="795"/>
      <c r="B1183" s="795"/>
      <c r="C1183" s="795"/>
      <c r="D1183" s="795"/>
    </row>
    <row r="1184" spans="1:4" s="794" customFormat="1">
      <c r="A1184" s="795"/>
      <c r="B1184" s="795"/>
      <c r="C1184" s="795"/>
      <c r="D1184" s="795"/>
    </row>
    <row r="1185" spans="1:4" s="794" customFormat="1">
      <c r="A1185" s="795"/>
      <c r="B1185" s="795"/>
      <c r="C1185" s="795"/>
      <c r="D1185" s="795"/>
    </row>
    <row r="1186" spans="1:4" s="794" customFormat="1">
      <c r="A1186" s="795"/>
      <c r="B1186" s="795"/>
      <c r="C1186" s="795"/>
      <c r="D1186" s="795"/>
    </row>
    <row r="1187" spans="1:4" s="794" customFormat="1">
      <c r="A1187" s="795"/>
      <c r="B1187" s="795"/>
      <c r="C1187" s="795"/>
      <c r="D1187" s="795"/>
    </row>
    <row r="1188" spans="1:4" s="794" customFormat="1">
      <c r="A1188" s="795"/>
      <c r="B1188" s="795"/>
      <c r="C1188" s="795"/>
      <c r="D1188" s="795"/>
    </row>
    <row r="1189" spans="1:4" s="794" customFormat="1">
      <c r="A1189" s="795"/>
      <c r="B1189" s="795"/>
      <c r="C1189" s="795"/>
      <c r="D1189" s="795"/>
    </row>
    <row r="1190" spans="1:4" s="794" customFormat="1">
      <c r="A1190" s="795"/>
      <c r="B1190" s="795"/>
      <c r="C1190" s="795"/>
      <c r="D1190" s="795"/>
    </row>
    <row r="1191" spans="1:4" s="794" customFormat="1">
      <c r="A1191" s="795"/>
      <c r="B1191" s="795"/>
      <c r="C1191" s="795"/>
      <c r="D1191" s="795"/>
    </row>
    <row r="1192" spans="1:4" s="794" customFormat="1">
      <c r="A1192" s="795"/>
      <c r="B1192" s="795"/>
      <c r="C1192" s="795"/>
      <c r="D1192" s="795"/>
    </row>
    <row r="1193" spans="1:4" s="794" customFormat="1">
      <c r="A1193" s="795"/>
      <c r="B1193" s="795"/>
      <c r="C1193" s="795"/>
      <c r="D1193" s="795"/>
    </row>
    <row r="1194" spans="1:4" s="794" customFormat="1">
      <c r="A1194" s="795"/>
      <c r="B1194" s="795"/>
      <c r="C1194" s="795"/>
      <c r="D1194" s="795"/>
    </row>
    <row r="1195" spans="1:4" s="794" customFormat="1">
      <c r="A1195" s="795"/>
      <c r="B1195" s="795"/>
      <c r="C1195" s="795"/>
      <c r="D1195" s="795"/>
    </row>
    <row r="1196" spans="1:4" s="794" customFormat="1">
      <c r="A1196" s="795"/>
      <c r="B1196" s="795"/>
      <c r="C1196" s="795"/>
      <c r="D1196" s="795"/>
    </row>
    <row r="1197" spans="1:4" s="794" customFormat="1">
      <c r="A1197" s="795"/>
      <c r="B1197" s="795"/>
      <c r="C1197" s="795"/>
      <c r="D1197" s="795"/>
    </row>
    <row r="1198" spans="1:4" s="794" customFormat="1">
      <c r="A1198" s="795"/>
      <c r="B1198" s="795"/>
      <c r="C1198" s="795"/>
      <c r="D1198" s="795"/>
    </row>
    <row r="1199" spans="1:4" s="794" customFormat="1">
      <c r="A1199" s="795"/>
      <c r="B1199" s="795"/>
      <c r="C1199" s="795"/>
      <c r="D1199" s="795"/>
    </row>
    <row r="1200" spans="1:4" s="794" customFormat="1">
      <c r="A1200" s="795"/>
      <c r="B1200" s="795"/>
      <c r="C1200" s="795"/>
      <c r="D1200" s="795"/>
    </row>
    <row r="1201" spans="1:4" s="794" customFormat="1">
      <c r="A1201" s="795"/>
      <c r="B1201" s="795"/>
      <c r="C1201" s="795"/>
      <c r="D1201" s="795"/>
    </row>
    <row r="1202" spans="1:4" s="794" customFormat="1">
      <c r="A1202" s="795"/>
      <c r="B1202" s="795"/>
      <c r="C1202" s="795"/>
      <c r="D1202" s="795"/>
    </row>
    <row r="1203" spans="1:4" s="794" customFormat="1">
      <c r="A1203" s="795"/>
      <c r="B1203" s="795"/>
      <c r="C1203" s="795"/>
      <c r="D1203" s="795"/>
    </row>
    <row r="1204" spans="1:4" s="794" customFormat="1">
      <c r="A1204" s="795"/>
      <c r="B1204" s="795"/>
      <c r="C1204" s="795"/>
      <c r="D1204" s="795"/>
    </row>
    <row r="1205" spans="1:4" s="794" customFormat="1">
      <c r="A1205" s="795"/>
      <c r="B1205" s="795"/>
      <c r="C1205" s="795"/>
      <c r="D1205" s="795"/>
    </row>
    <row r="1206" spans="1:4" s="794" customFormat="1">
      <c r="A1206" s="795"/>
      <c r="B1206" s="795"/>
      <c r="C1206" s="795"/>
      <c r="D1206" s="795"/>
    </row>
    <row r="1207" spans="1:4" s="794" customFormat="1">
      <c r="A1207" s="795"/>
      <c r="B1207" s="795"/>
      <c r="C1207" s="795"/>
      <c r="D1207" s="795"/>
    </row>
    <row r="1208" spans="1:4" s="794" customFormat="1">
      <c r="A1208" s="795"/>
      <c r="B1208" s="795"/>
      <c r="C1208" s="795"/>
      <c r="D1208" s="795"/>
    </row>
    <row r="1209" spans="1:4" s="794" customFormat="1">
      <c r="A1209" s="795"/>
      <c r="B1209" s="795"/>
      <c r="C1209" s="795"/>
      <c r="D1209" s="795"/>
    </row>
    <row r="1210" spans="1:4" s="794" customFormat="1">
      <c r="A1210" s="795"/>
      <c r="B1210" s="795"/>
      <c r="C1210" s="795"/>
      <c r="D1210" s="795"/>
    </row>
    <row r="1211" spans="1:4" s="794" customFormat="1">
      <c r="A1211" s="795"/>
      <c r="B1211" s="795"/>
      <c r="C1211" s="795"/>
      <c r="D1211" s="795"/>
    </row>
    <row r="1212" spans="1:4" s="794" customFormat="1">
      <c r="A1212" s="795"/>
      <c r="B1212" s="795"/>
      <c r="C1212" s="795"/>
      <c r="D1212" s="795"/>
    </row>
    <row r="1213" spans="1:4" s="794" customFormat="1">
      <c r="A1213" s="795"/>
      <c r="B1213" s="795"/>
      <c r="C1213" s="795"/>
      <c r="D1213" s="795"/>
    </row>
    <row r="1214" spans="1:4" s="794" customFormat="1">
      <c r="A1214" s="795"/>
      <c r="B1214" s="795"/>
      <c r="C1214" s="795"/>
      <c r="D1214" s="795"/>
    </row>
    <row r="1215" spans="1:4" s="794" customFormat="1">
      <c r="A1215" s="795"/>
      <c r="B1215" s="795"/>
      <c r="C1215" s="795"/>
      <c r="D1215" s="795"/>
    </row>
    <row r="1216" spans="1:4" s="794" customFormat="1">
      <c r="A1216" s="795"/>
      <c r="B1216" s="795"/>
      <c r="C1216" s="795"/>
      <c r="D1216" s="795"/>
    </row>
    <row r="1217" spans="1:4" s="794" customFormat="1">
      <c r="A1217" s="795"/>
      <c r="B1217" s="795"/>
      <c r="C1217" s="795"/>
      <c r="D1217" s="795"/>
    </row>
    <row r="1218" spans="1:4" s="794" customFormat="1">
      <c r="A1218" s="795"/>
      <c r="B1218" s="795"/>
      <c r="C1218" s="795"/>
      <c r="D1218" s="795"/>
    </row>
    <row r="1219" spans="1:4" s="794" customFormat="1">
      <c r="A1219" s="795"/>
      <c r="B1219" s="795"/>
      <c r="C1219" s="795"/>
      <c r="D1219" s="795"/>
    </row>
    <row r="1220" spans="1:4" s="794" customFormat="1">
      <c r="A1220" s="795"/>
      <c r="B1220" s="795"/>
      <c r="C1220" s="795"/>
      <c r="D1220" s="795"/>
    </row>
    <row r="1221" spans="1:4" s="794" customFormat="1">
      <c r="A1221" s="795"/>
      <c r="B1221" s="795"/>
      <c r="C1221" s="795"/>
      <c r="D1221" s="795"/>
    </row>
    <row r="1222" spans="1:4" s="794" customFormat="1">
      <c r="A1222" s="795"/>
      <c r="B1222" s="795"/>
      <c r="C1222" s="795"/>
      <c r="D1222" s="795"/>
    </row>
    <row r="1223" spans="1:4" s="794" customFormat="1">
      <c r="A1223" s="795"/>
      <c r="B1223" s="795"/>
      <c r="C1223" s="795"/>
      <c r="D1223" s="795"/>
    </row>
    <row r="1224" spans="1:4" s="794" customFormat="1">
      <c r="A1224" s="795"/>
      <c r="B1224" s="795"/>
      <c r="C1224" s="795"/>
      <c r="D1224" s="795"/>
    </row>
    <row r="1225" spans="1:4" s="794" customFormat="1">
      <c r="A1225" s="795"/>
      <c r="B1225" s="795"/>
      <c r="C1225" s="795"/>
      <c r="D1225" s="795"/>
    </row>
    <row r="1226" spans="1:4" s="794" customFormat="1">
      <c r="A1226" s="795"/>
      <c r="B1226" s="795"/>
      <c r="C1226" s="795"/>
      <c r="D1226" s="795"/>
    </row>
    <row r="1227" spans="1:4" s="794" customFormat="1">
      <c r="A1227" s="795"/>
      <c r="B1227" s="795"/>
      <c r="C1227" s="795"/>
      <c r="D1227" s="795"/>
    </row>
    <row r="1228" spans="1:4" s="794" customFormat="1">
      <c r="A1228" s="795"/>
      <c r="B1228" s="795"/>
      <c r="C1228" s="795"/>
      <c r="D1228" s="795"/>
    </row>
    <row r="1229" spans="1:4" s="794" customFormat="1">
      <c r="A1229" s="795"/>
      <c r="B1229" s="795"/>
      <c r="C1229" s="795"/>
      <c r="D1229" s="795"/>
    </row>
    <row r="1230" spans="1:4" s="794" customFormat="1">
      <c r="A1230" s="795"/>
      <c r="B1230" s="795"/>
      <c r="C1230" s="795"/>
      <c r="D1230" s="795"/>
    </row>
    <row r="1231" spans="1:4" s="794" customFormat="1">
      <c r="A1231" s="795"/>
      <c r="B1231" s="795"/>
      <c r="C1231" s="795"/>
      <c r="D1231" s="795"/>
    </row>
    <row r="1232" spans="1:4" s="794" customFormat="1">
      <c r="A1232" s="795"/>
      <c r="B1232" s="795"/>
      <c r="C1232" s="795"/>
      <c r="D1232" s="795"/>
    </row>
    <row r="1233" spans="1:4" s="794" customFormat="1">
      <c r="A1233" s="795"/>
      <c r="B1233" s="795"/>
      <c r="C1233" s="795"/>
      <c r="D1233" s="795"/>
    </row>
    <row r="1234" spans="1:4" s="794" customFormat="1">
      <c r="A1234" s="795"/>
      <c r="B1234" s="795"/>
      <c r="C1234" s="795"/>
      <c r="D1234" s="795"/>
    </row>
    <row r="1235" spans="1:4" s="794" customFormat="1">
      <c r="A1235" s="795"/>
      <c r="B1235" s="795"/>
      <c r="C1235" s="795"/>
      <c r="D1235" s="795"/>
    </row>
    <row r="1236" spans="1:4" s="794" customFormat="1">
      <c r="A1236" s="795"/>
      <c r="B1236" s="795"/>
      <c r="C1236" s="795"/>
      <c r="D1236" s="795"/>
    </row>
    <row r="1237" spans="1:4" s="794" customFormat="1">
      <c r="A1237" s="795"/>
      <c r="B1237" s="795"/>
      <c r="C1237" s="795"/>
      <c r="D1237" s="795"/>
    </row>
    <row r="1238" spans="1:4" s="794" customFormat="1">
      <c r="A1238" s="795"/>
      <c r="B1238" s="795"/>
      <c r="C1238" s="795"/>
      <c r="D1238" s="795"/>
    </row>
    <row r="1239" spans="1:4" s="794" customFormat="1">
      <c r="A1239" s="795"/>
      <c r="B1239" s="795"/>
      <c r="C1239" s="795"/>
      <c r="D1239" s="795"/>
    </row>
    <row r="1240" spans="1:4" s="794" customFormat="1">
      <c r="A1240" s="795"/>
      <c r="B1240" s="795"/>
      <c r="C1240" s="795"/>
      <c r="D1240" s="795"/>
    </row>
    <row r="1241" spans="1:4" s="794" customFormat="1">
      <c r="A1241" s="795"/>
      <c r="B1241" s="795"/>
      <c r="C1241" s="795"/>
      <c r="D1241" s="795"/>
    </row>
    <row r="1242" spans="1:4" s="794" customFormat="1">
      <c r="A1242" s="795"/>
      <c r="B1242" s="795"/>
      <c r="C1242" s="795"/>
      <c r="D1242" s="795"/>
    </row>
    <row r="1243" spans="1:4" s="794" customFormat="1">
      <c r="A1243" s="795"/>
      <c r="B1243" s="795"/>
      <c r="C1243" s="795"/>
      <c r="D1243" s="795"/>
    </row>
    <row r="1244" spans="1:4" s="794" customFormat="1">
      <c r="A1244" s="795"/>
      <c r="B1244" s="795"/>
      <c r="C1244" s="795"/>
      <c r="D1244" s="795"/>
    </row>
    <row r="1245" spans="1:4" s="794" customFormat="1">
      <c r="A1245" s="795"/>
      <c r="B1245" s="795"/>
      <c r="C1245" s="795"/>
      <c r="D1245" s="795"/>
    </row>
    <row r="1246" spans="1:4" s="794" customFormat="1">
      <c r="A1246" s="795"/>
      <c r="B1246" s="795"/>
      <c r="C1246" s="795"/>
      <c r="D1246" s="795"/>
    </row>
    <row r="1247" spans="1:4" s="794" customFormat="1">
      <c r="A1247" s="795"/>
      <c r="B1247" s="795"/>
      <c r="C1247" s="795"/>
      <c r="D1247" s="795"/>
    </row>
    <row r="1248" spans="1:4" s="794" customFormat="1">
      <c r="A1248" s="795"/>
      <c r="B1248" s="795"/>
      <c r="C1248" s="795"/>
      <c r="D1248" s="795"/>
    </row>
    <row r="1249" spans="1:4" s="794" customFormat="1">
      <c r="A1249" s="795"/>
      <c r="B1249" s="795"/>
      <c r="C1249" s="795"/>
      <c r="D1249" s="795"/>
    </row>
    <row r="1250" spans="1:4" s="794" customFormat="1">
      <c r="A1250" s="795"/>
      <c r="B1250" s="795"/>
      <c r="C1250" s="795"/>
      <c r="D1250" s="795"/>
    </row>
    <row r="1251" spans="1:4" s="794" customFormat="1">
      <c r="A1251" s="795"/>
      <c r="B1251" s="795"/>
      <c r="C1251" s="795"/>
      <c r="D1251" s="795"/>
    </row>
    <row r="1252" spans="1:4" s="794" customFormat="1">
      <c r="A1252" s="795"/>
      <c r="B1252" s="795"/>
      <c r="C1252" s="795"/>
      <c r="D1252" s="795"/>
    </row>
    <row r="1253" spans="1:4" s="794" customFormat="1">
      <c r="A1253" s="795"/>
      <c r="B1253" s="795"/>
      <c r="C1253" s="795"/>
      <c r="D1253" s="795"/>
    </row>
    <row r="1254" spans="1:4" s="794" customFormat="1">
      <c r="A1254" s="795"/>
      <c r="B1254" s="795"/>
      <c r="C1254" s="795"/>
      <c r="D1254" s="795"/>
    </row>
    <row r="1255" spans="1:4" s="794" customFormat="1">
      <c r="A1255" s="795"/>
      <c r="B1255" s="795"/>
      <c r="C1255" s="795"/>
      <c r="D1255" s="795"/>
    </row>
    <row r="1256" spans="1:4" s="794" customFormat="1">
      <c r="A1256" s="795"/>
      <c r="B1256" s="795"/>
      <c r="C1256" s="795"/>
      <c r="D1256" s="795"/>
    </row>
    <row r="1257" spans="1:4" s="794" customFormat="1">
      <c r="A1257" s="795"/>
      <c r="B1257" s="795"/>
      <c r="C1257" s="795"/>
      <c r="D1257" s="795"/>
    </row>
    <row r="1258" spans="1:4" s="794" customFormat="1">
      <c r="A1258" s="795"/>
      <c r="B1258" s="795"/>
      <c r="C1258" s="795"/>
      <c r="D1258" s="795"/>
    </row>
    <row r="1259" spans="1:4" s="794" customFormat="1">
      <c r="A1259" s="795"/>
      <c r="B1259" s="795"/>
      <c r="C1259" s="795"/>
      <c r="D1259" s="795"/>
    </row>
    <row r="1260" spans="1:4" s="794" customFormat="1">
      <c r="A1260" s="795"/>
      <c r="B1260" s="795"/>
      <c r="C1260" s="795"/>
      <c r="D1260" s="795"/>
    </row>
    <row r="1261" spans="1:4" s="794" customFormat="1">
      <c r="A1261" s="795"/>
      <c r="B1261" s="795"/>
      <c r="C1261" s="795"/>
      <c r="D1261" s="795"/>
    </row>
    <row r="1262" spans="1:4" s="794" customFormat="1">
      <c r="A1262" s="795"/>
      <c r="B1262" s="795"/>
      <c r="C1262" s="795"/>
      <c r="D1262" s="795"/>
    </row>
    <row r="1263" spans="1:4" s="794" customFormat="1">
      <c r="A1263" s="795"/>
      <c r="B1263" s="795"/>
      <c r="C1263" s="795"/>
      <c r="D1263" s="795"/>
    </row>
    <row r="1264" spans="1:4" s="794" customFormat="1">
      <c r="A1264" s="795"/>
      <c r="B1264" s="795"/>
      <c r="C1264" s="795"/>
      <c r="D1264" s="795"/>
    </row>
    <row r="1265" spans="1:4" s="794" customFormat="1">
      <c r="A1265" s="795"/>
      <c r="B1265" s="795"/>
      <c r="C1265" s="795"/>
      <c r="D1265" s="795"/>
    </row>
    <row r="1266" spans="1:4" s="794" customFormat="1">
      <c r="A1266" s="795"/>
      <c r="B1266" s="795"/>
      <c r="C1266" s="795"/>
      <c r="D1266" s="795"/>
    </row>
    <row r="1267" spans="1:4" s="794" customFormat="1">
      <c r="A1267" s="795"/>
      <c r="B1267" s="795"/>
      <c r="C1267" s="795"/>
      <c r="D1267" s="795"/>
    </row>
    <row r="1268" spans="1:4" s="794" customFormat="1">
      <c r="A1268" s="795"/>
      <c r="B1268" s="795"/>
      <c r="C1268" s="795"/>
      <c r="D1268" s="795"/>
    </row>
    <row r="1269" spans="1:4" s="794" customFormat="1">
      <c r="A1269" s="795"/>
      <c r="B1269" s="795"/>
      <c r="C1269" s="795"/>
      <c r="D1269" s="795"/>
    </row>
    <row r="1270" spans="1:4" s="794" customFormat="1">
      <c r="A1270" s="795"/>
      <c r="B1270" s="795"/>
      <c r="C1270" s="795"/>
      <c r="D1270" s="795"/>
    </row>
    <row r="1271" spans="1:4" s="794" customFormat="1">
      <c r="A1271" s="795"/>
      <c r="B1271" s="795"/>
      <c r="C1271" s="795"/>
      <c r="D1271" s="795"/>
    </row>
    <row r="1272" spans="1:4" s="794" customFormat="1">
      <c r="A1272" s="795"/>
      <c r="B1272" s="795"/>
      <c r="C1272" s="795"/>
      <c r="D1272" s="795"/>
    </row>
    <row r="1273" spans="1:4" s="794" customFormat="1">
      <c r="A1273" s="795"/>
      <c r="B1273" s="795"/>
      <c r="C1273" s="795"/>
      <c r="D1273" s="795"/>
    </row>
    <row r="1274" spans="1:4" s="794" customFormat="1">
      <c r="A1274" s="795"/>
      <c r="B1274" s="795"/>
      <c r="C1274" s="795"/>
      <c r="D1274" s="795"/>
    </row>
    <row r="1275" spans="1:4" s="794" customFormat="1">
      <c r="A1275" s="795"/>
      <c r="B1275" s="795"/>
      <c r="C1275" s="795"/>
      <c r="D1275" s="795"/>
    </row>
    <row r="1276" spans="1:4" s="794" customFormat="1">
      <c r="A1276" s="795"/>
      <c r="B1276" s="795"/>
      <c r="C1276" s="795"/>
      <c r="D1276" s="795"/>
    </row>
    <row r="1277" spans="1:4" s="794" customFormat="1">
      <c r="A1277" s="795"/>
      <c r="B1277" s="795"/>
      <c r="C1277" s="795"/>
      <c r="D1277" s="795"/>
    </row>
    <row r="1278" spans="1:4" s="794" customFormat="1">
      <c r="A1278" s="795"/>
      <c r="B1278" s="795"/>
      <c r="C1278" s="795"/>
      <c r="D1278" s="795"/>
    </row>
    <row r="1279" spans="1:4" s="794" customFormat="1">
      <c r="A1279" s="795"/>
      <c r="B1279" s="795"/>
      <c r="C1279" s="795"/>
      <c r="D1279" s="795"/>
    </row>
    <row r="1280" spans="1:4" s="794" customFormat="1">
      <c r="A1280" s="795"/>
      <c r="B1280" s="795"/>
      <c r="C1280" s="795"/>
      <c r="D1280" s="795"/>
    </row>
    <row r="1281" spans="1:4" s="794" customFormat="1">
      <c r="A1281" s="795"/>
      <c r="B1281" s="795"/>
      <c r="C1281" s="795"/>
      <c r="D1281" s="795"/>
    </row>
    <row r="1282" spans="1:4" s="794" customFormat="1">
      <c r="A1282" s="795"/>
      <c r="B1282" s="795"/>
      <c r="C1282" s="795"/>
      <c r="D1282" s="795"/>
    </row>
    <row r="1283" spans="1:4" s="794" customFormat="1">
      <c r="A1283" s="795"/>
      <c r="B1283" s="795"/>
      <c r="C1283" s="795"/>
      <c r="D1283" s="795"/>
    </row>
    <row r="1284" spans="1:4" s="794" customFormat="1">
      <c r="A1284" s="795"/>
      <c r="B1284" s="795"/>
      <c r="C1284" s="795"/>
      <c r="D1284" s="795"/>
    </row>
    <row r="1285" spans="1:4" s="794" customFormat="1">
      <c r="A1285" s="795"/>
      <c r="B1285" s="795"/>
      <c r="C1285" s="795"/>
      <c r="D1285" s="795"/>
    </row>
    <row r="1286" spans="1:4" s="794" customFormat="1">
      <c r="A1286" s="795"/>
      <c r="B1286" s="795"/>
      <c r="C1286" s="795"/>
      <c r="D1286" s="795"/>
    </row>
    <row r="1287" spans="1:4" s="794" customFormat="1">
      <c r="A1287" s="795"/>
      <c r="B1287" s="795"/>
      <c r="C1287" s="795"/>
      <c r="D1287" s="795"/>
    </row>
    <row r="1288" spans="1:4" s="794" customFormat="1">
      <c r="A1288" s="795"/>
      <c r="B1288" s="795"/>
      <c r="C1288" s="795"/>
      <c r="D1288" s="795"/>
    </row>
    <row r="1289" spans="1:4" s="794" customFormat="1">
      <c r="A1289" s="795"/>
      <c r="B1289" s="795"/>
      <c r="C1289" s="795"/>
      <c r="D1289" s="795"/>
    </row>
    <row r="1290" spans="1:4" s="794" customFormat="1">
      <c r="A1290" s="795"/>
      <c r="B1290" s="795"/>
      <c r="C1290" s="795"/>
      <c r="D1290" s="795"/>
    </row>
    <row r="1291" spans="1:4" s="794" customFormat="1">
      <c r="A1291" s="795"/>
      <c r="B1291" s="795"/>
      <c r="C1291" s="795"/>
      <c r="D1291" s="795"/>
    </row>
    <row r="1292" spans="1:4" s="794" customFormat="1">
      <c r="A1292" s="795"/>
      <c r="B1292" s="795"/>
      <c r="C1292" s="795"/>
      <c r="D1292" s="795"/>
    </row>
    <row r="1293" spans="1:4" s="794" customFormat="1">
      <c r="A1293" s="795"/>
      <c r="B1293" s="795"/>
      <c r="C1293" s="795"/>
      <c r="D1293" s="795"/>
    </row>
    <row r="1294" spans="1:4" s="794" customFormat="1">
      <c r="A1294" s="795"/>
      <c r="B1294" s="795"/>
      <c r="C1294" s="795"/>
      <c r="D1294" s="795"/>
    </row>
    <row r="1295" spans="1:4" s="794" customFormat="1">
      <c r="A1295" s="795"/>
      <c r="B1295" s="795"/>
      <c r="C1295" s="795"/>
      <c r="D1295" s="795"/>
    </row>
    <row r="1296" spans="1:4" s="794" customFormat="1">
      <c r="A1296" s="795"/>
      <c r="B1296" s="795"/>
      <c r="C1296" s="795"/>
      <c r="D1296" s="795"/>
    </row>
    <row r="1297" spans="1:4" s="794" customFormat="1">
      <c r="A1297" s="795"/>
      <c r="B1297" s="795"/>
      <c r="C1297" s="795"/>
      <c r="D1297" s="795"/>
    </row>
    <row r="1298" spans="1:4" s="794" customFormat="1">
      <c r="A1298" s="795"/>
      <c r="B1298" s="795"/>
      <c r="C1298" s="795"/>
      <c r="D1298" s="795"/>
    </row>
    <row r="1299" spans="1:4" s="794" customFormat="1">
      <c r="A1299" s="795"/>
      <c r="B1299" s="795"/>
      <c r="C1299" s="795"/>
      <c r="D1299" s="795"/>
    </row>
    <row r="1300" spans="1:4" s="794" customFormat="1">
      <c r="A1300" s="795"/>
      <c r="B1300" s="795"/>
      <c r="C1300" s="795"/>
      <c r="D1300" s="795"/>
    </row>
    <row r="1301" spans="1:4" s="794" customFormat="1">
      <c r="A1301" s="795"/>
      <c r="B1301" s="795"/>
      <c r="C1301" s="795"/>
      <c r="D1301" s="795"/>
    </row>
    <row r="1302" spans="1:4" s="794" customFormat="1">
      <c r="A1302" s="795"/>
      <c r="B1302" s="795"/>
      <c r="C1302" s="795"/>
      <c r="D1302" s="795"/>
    </row>
    <row r="1303" spans="1:4" s="794" customFormat="1">
      <c r="A1303" s="795"/>
      <c r="B1303" s="795"/>
      <c r="C1303" s="795"/>
      <c r="D1303" s="795"/>
    </row>
    <row r="1304" spans="1:4" s="794" customFormat="1">
      <c r="A1304" s="795"/>
      <c r="B1304" s="795"/>
      <c r="C1304" s="795"/>
      <c r="D1304" s="795"/>
    </row>
    <row r="1305" spans="1:4" s="794" customFormat="1">
      <c r="A1305" s="795"/>
      <c r="B1305" s="795"/>
      <c r="C1305" s="795"/>
      <c r="D1305" s="795"/>
    </row>
    <row r="1306" spans="1:4" s="794" customFormat="1">
      <c r="A1306" s="795"/>
      <c r="B1306" s="795"/>
      <c r="C1306" s="795"/>
      <c r="D1306" s="795"/>
    </row>
    <row r="1307" spans="1:4" s="794" customFormat="1">
      <c r="A1307" s="795"/>
      <c r="B1307" s="795"/>
      <c r="C1307" s="795"/>
      <c r="D1307" s="795"/>
    </row>
    <row r="1308" spans="1:4" s="794" customFormat="1">
      <c r="A1308" s="795"/>
      <c r="B1308" s="795"/>
      <c r="C1308" s="795"/>
      <c r="D1308" s="795"/>
    </row>
    <row r="1309" spans="1:4" s="794" customFormat="1">
      <c r="A1309" s="795"/>
      <c r="B1309" s="795"/>
      <c r="C1309" s="795"/>
      <c r="D1309" s="795"/>
    </row>
    <row r="1310" spans="1:4" s="794" customFormat="1">
      <c r="A1310" s="795"/>
      <c r="B1310" s="795"/>
      <c r="C1310" s="795"/>
      <c r="D1310" s="795"/>
    </row>
    <row r="1311" spans="1:4" s="794" customFormat="1">
      <c r="A1311" s="795"/>
      <c r="B1311" s="795"/>
      <c r="C1311" s="795"/>
      <c r="D1311" s="795"/>
    </row>
    <row r="1312" spans="1:4" s="794" customFormat="1">
      <c r="A1312" s="795"/>
      <c r="B1312" s="795"/>
      <c r="C1312" s="795"/>
      <c r="D1312" s="795"/>
    </row>
    <row r="1313" spans="1:4" s="794" customFormat="1">
      <c r="A1313" s="795"/>
      <c r="B1313" s="795"/>
      <c r="C1313" s="795"/>
      <c r="D1313" s="795"/>
    </row>
    <row r="1314" spans="1:4" s="794" customFormat="1">
      <c r="A1314" s="795"/>
      <c r="B1314" s="795"/>
      <c r="C1314" s="795"/>
      <c r="D1314" s="795"/>
    </row>
    <row r="1315" spans="1:4" s="794" customFormat="1">
      <c r="A1315" s="795"/>
      <c r="B1315" s="795"/>
      <c r="C1315" s="795"/>
      <c r="D1315" s="795"/>
    </row>
    <row r="1316" spans="1:4" s="794" customFormat="1">
      <c r="A1316" s="795"/>
      <c r="B1316" s="795"/>
      <c r="C1316" s="795"/>
      <c r="D1316" s="795"/>
    </row>
    <row r="1317" spans="1:4" s="794" customFormat="1">
      <c r="A1317" s="795"/>
      <c r="B1317" s="795"/>
      <c r="C1317" s="795"/>
      <c r="D1317" s="795"/>
    </row>
    <row r="1318" spans="1:4" s="794" customFormat="1">
      <c r="A1318" s="795"/>
      <c r="B1318" s="795"/>
      <c r="C1318" s="795"/>
      <c r="D1318" s="795"/>
    </row>
    <row r="1319" spans="1:4" s="794" customFormat="1">
      <c r="A1319" s="795"/>
      <c r="B1319" s="795"/>
      <c r="C1319" s="795"/>
      <c r="D1319" s="795"/>
    </row>
    <row r="1320" spans="1:4" s="794" customFormat="1">
      <c r="A1320" s="795"/>
      <c r="B1320" s="795"/>
      <c r="C1320" s="795"/>
      <c r="D1320" s="795"/>
    </row>
    <row r="1321" spans="1:4" s="794" customFormat="1">
      <c r="A1321" s="795"/>
      <c r="B1321" s="795"/>
      <c r="C1321" s="795"/>
      <c r="D1321" s="795"/>
    </row>
    <row r="1322" spans="1:4" s="794" customFormat="1">
      <c r="A1322" s="795"/>
      <c r="B1322" s="795"/>
      <c r="C1322" s="795"/>
      <c r="D1322" s="795"/>
    </row>
    <row r="1323" spans="1:4" s="794" customFormat="1">
      <c r="A1323" s="795"/>
      <c r="B1323" s="795"/>
      <c r="C1323" s="795"/>
      <c r="D1323" s="795"/>
    </row>
    <row r="1324" spans="1:4" s="794" customFormat="1">
      <c r="A1324" s="795"/>
      <c r="B1324" s="795"/>
      <c r="C1324" s="795"/>
      <c r="D1324" s="795"/>
    </row>
    <row r="1325" spans="1:4" s="794" customFormat="1">
      <c r="A1325" s="795"/>
      <c r="B1325" s="795"/>
      <c r="C1325" s="795"/>
      <c r="D1325" s="795"/>
    </row>
    <row r="1326" spans="1:4" s="794" customFormat="1">
      <c r="A1326" s="795"/>
      <c r="B1326" s="795"/>
      <c r="C1326" s="795"/>
      <c r="D1326" s="795"/>
    </row>
    <row r="1327" spans="1:4" s="794" customFormat="1">
      <c r="A1327" s="795"/>
      <c r="B1327" s="795"/>
      <c r="C1327" s="795"/>
      <c r="D1327" s="795"/>
    </row>
    <row r="1328" spans="1:4" s="794" customFormat="1">
      <c r="A1328" s="795"/>
      <c r="B1328" s="795"/>
      <c r="C1328" s="795"/>
      <c r="D1328" s="795"/>
    </row>
    <row r="1329" spans="1:4" s="794" customFormat="1">
      <c r="A1329" s="795"/>
      <c r="B1329" s="795"/>
      <c r="C1329" s="795"/>
      <c r="D1329" s="795"/>
    </row>
    <row r="1330" spans="1:4" s="794" customFormat="1">
      <c r="A1330" s="795"/>
      <c r="B1330" s="795"/>
      <c r="C1330" s="795"/>
      <c r="D1330" s="795"/>
    </row>
    <row r="1331" spans="1:4" s="794" customFormat="1">
      <c r="A1331" s="795"/>
      <c r="B1331" s="795"/>
      <c r="C1331" s="795"/>
      <c r="D1331" s="795"/>
    </row>
    <row r="1332" spans="1:4" s="794" customFormat="1">
      <c r="A1332" s="795"/>
      <c r="B1332" s="795"/>
      <c r="C1332" s="795"/>
      <c r="D1332" s="795"/>
    </row>
    <row r="1333" spans="1:4" s="794" customFormat="1">
      <c r="A1333" s="795"/>
      <c r="B1333" s="795"/>
      <c r="C1333" s="795"/>
      <c r="D1333" s="795"/>
    </row>
    <row r="1334" spans="1:4" s="794" customFormat="1">
      <c r="A1334" s="795"/>
      <c r="B1334" s="795"/>
      <c r="C1334" s="795"/>
      <c r="D1334" s="795"/>
    </row>
    <row r="1335" spans="1:4" s="794" customFormat="1">
      <c r="A1335" s="795"/>
      <c r="B1335" s="795"/>
      <c r="C1335" s="795"/>
      <c r="D1335" s="795"/>
    </row>
    <row r="1336" spans="1:4" s="794" customFormat="1">
      <c r="A1336" s="795"/>
      <c r="B1336" s="795"/>
      <c r="C1336" s="795"/>
      <c r="D1336" s="795"/>
    </row>
    <row r="1337" spans="1:4" s="794" customFormat="1">
      <c r="A1337" s="795"/>
      <c r="B1337" s="795"/>
      <c r="C1337" s="795"/>
      <c r="D1337" s="795"/>
    </row>
    <row r="1338" spans="1:4" s="794" customFormat="1">
      <c r="A1338" s="795"/>
      <c r="B1338" s="795"/>
      <c r="C1338" s="795"/>
      <c r="D1338" s="795"/>
    </row>
    <row r="1339" spans="1:4" s="794" customFormat="1">
      <c r="A1339" s="795"/>
      <c r="B1339" s="795"/>
      <c r="C1339" s="795"/>
      <c r="D1339" s="795"/>
    </row>
    <row r="1340" spans="1:4" s="794" customFormat="1">
      <c r="A1340" s="795"/>
      <c r="B1340" s="795"/>
      <c r="C1340" s="795"/>
      <c r="D1340" s="795"/>
    </row>
    <row r="1341" spans="1:4" s="794" customFormat="1">
      <c r="A1341" s="795"/>
      <c r="B1341" s="795"/>
      <c r="C1341" s="795"/>
      <c r="D1341" s="795"/>
    </row>
    <row r="1342" spans="1:4" s="794" customFormat="1">
      <c r="A1342" s="795"/>
      <c r="B1342" s="795"/>
      <c r="C1342" s="795"/>
      <c r="D1342" s="795"/>
    </row>
    <row r="1343" spans="1:4" s="794" customFormat="1">
      <c r="A1343" s="795"/>
      <c r="B1343" s="795"/>
      <c r="C1343" s="795"/>
      <c r="D1343" s="795"/>
    </row>
    <row r="1344" spans="1:4" s="794" customFormat="1">
      <c r="A1344" s="795"/>
      <c r="B1344" s="795"/>
      <c r="C1344" s="795"/>
      <c r="D1344" s="795"/>
    </row>
    <row r="1345" spans="1:4" s="794" customFormat="1">
      <c r="A1345" s="795"/>
      <c r="B1345" s="795"/>
      <c r="C1345" s="795"/>
      <c r="D1345" s="795"/>
    </row>
    <row r="1346" spans="1:4" s="794" customFormat="1">
      <c r="A1346" s="795"/>
      <c r="B1346" s="795"/>
      <c r="C1346" s="795"/>
      <c r="D1346" s="795"/>
    </row>
    <row r="1347" spans="1:4" s="794" customFormat="1">
      <c r="A1347" s="795"/>
      <c r="B1347" s="795"/>
      <c r="C1347" s="795"/>
      <c r="D1347" s="795"/>
    </row>
    <row r="1348" spans="1:4" s="794" customFormat="1">
      <c r="A1348" s="795"/>
      <c r="B1348" s="795"/>
      <c r="C1348" s="795"/>
      <c r="D1348" s="795"/>
    </row>
    <row r="1349" spans="1:4" s="794" customFormat="1">
      <c r="A1349" s="795"/>
      <c r="B1349" s="795"/>
      <c r="C1349" s="795"/>
      <c r="D1349" s="795"/>
    </row>
    <row r="1350" spans="1:4" s="794" customFormat="1">
      <c r="A1350" s="795"/>
      <c r="B1350" s="795"/>
      <c r="C1350" s="795"/>
      <c r="D1350" s="795"/>
    </row>
    <row r="1351" spans="1:4" s="794" customFormat="1">
      <c r="A1351" s="795"/>
      <c r="B1351" s="795"/>
      <c r="C1351" s="795"/>
      <c r="D1351" s="795"/>
    </row>
    <row r="1352" spans="1:4" s="794" customFormat="1">
      <c r="A1352" s="795"/>
      <c r="B1352" s="795"/>
      <c r="C1352" s="795"/>
      <c r="D1352" s="795"/>
    </row>
    <row r="1353" spans="1:4" s="794" customFormat="1">
      <c r="A1353" s="795"/>
      <c r="B1353" s="795"/>
      <c r="C1353" s="795"/>
      <c r="D1353" s="795"/>
    </row>
    <row r="1354" spans="1:4" s="794" customFormat="1">
      <c r="A1354" s="795"/>
      <c r="B1354" s="795"/>
      <c r="C1354" s="795"/>
      <c r="D1354" s="795"/>
    </row>
    <row r="1355" spans="1:4" s="794" customFormat="1">
      <c r="A1355" s="795"/>
      <c r="B1355" s="795"/>
      <c r="C1355" s="795"/>
      <c r="D1355" s="795"/>
    </row>
    <row r="1356" spans="1:4" s="794" customFormat="1">
      <c r="A1356" s="795"/>
      <c r="B1356" s="795"/>
      <c r="C1356" s="795"/>
      <c r="D1356" s="795"/>
    </row>
    <row r="1357" spans="1:4" s="794" customFormat="1">
      <c r="A1357" s="795"/>
      <c r="B1357" s="795"/>
      <c r="C1357" s="795"/>
      <c r="D1357" s="795"/>
    </row>
    <row r="1358" spans="1:4" s="794" customFormat="1">
      <c r="A1358" s="795"/>
      <c r="B1358" s="795"/>
      <c r="C1358" s="795"/>
      <c r="D1358" s="795"/>
    </row>
    <row r="1359" spans="1:4" s="794" customFormat="1">
      <c r="A1359" s="795"/>
      <c r="B1359" s="795"/>
      <c r="C1359" s="795"/>
      <c r="D1359" s="795"/>
    </row>
    <row r="1360" spans="1:4" s="794" customFormat="1">
      <c r="A1360" s="795"/>
      <c r="B1360" s="795"/>
      <c r="C1360" s="795"/>
      <c r="D1360" s="795"/>
    </row>
    <row r="1361" spans="1:4" s="794" customFormat="1">
      <c r="A1361" s="795"/>
      <c r="B1361" s="795"/>
      <c r="C1361" s="795"/>
      <c r="D1361" s="795"/>
    </row>
    <row r="1362" spans="1:4" s="794" customFormat="1">
      <c r="A1362" s="795"/>
      <c r="B1362" s="795"/>
      <c r="C1362" s="795"/>
      <c r="D1362" s="795"/>
    </row>
    <row r="1363" spans="1:4" s="794" customFormat="1">
      <c r="A1363" s="795"/>
      <c r="B1363" s="795"/>
      <c r="C1363" s="795"/>
      <c r="D1363" s="795"/>
    </row>
    <row r="1364" spans="1:4" s="794" customFormat="1">
      <c r="A1364" s="795"/>
      <c r="B1364" s="795"/>
      <c r="C1364" s="795"/>
      <c r="D1364" s="795"/>
    </row>
    <row r="1365" spans="1:4" s="794" customFormat="1">
      <c r="A1365" s="795"/>
      <c r="B1365" s="795"/>
      <c r="C1365" s="795"/>
      <c r="D1365" s="795"/>
    </row>
    <row r="1366" spans="1:4" s="794" customFormat="1">
      <c r="A1366" s="795"/>
      <c r="B1366" s="795"/>
      <c r="C1366" s="795"/>
      <c r="D1366" s="795"/>
    </row>
    <row r="1367" spans="1:4" s="794" customFormat="1">
      <c r="A1367" s="795"/>
      <c r="B1367" s="795"/>
      <c r="C1367" s="795"/>
      <c r="D1367" s="795"/>
    </row>
    <row r="1368" spans="1:4" s="794" customFormat="1">
      <c r="A1368" s="795"/>
      <c r="B1368" s="795"/>
      <c r="C1368" s="795"/>
      <c r="D1368" s="795"/>
    </row>
    <row r="1369" spans="1:4" s="794" customFormat="1">
      <c r="A1369" s="795"/>
      <c r="B1369" s="795"/>
      <c r="C1369" s="795"/>
      <c r="D1369" s="795"/>
    </row>
    <row r="1370" spans="1:4" s="794" customFormat="1">
      <c r="A1370" s="795"/>
      <c r="B1370" s="795"/>
      <c r="C1370" s="795"/>
      <c r="D1370" s="795"/>
    </row>
    <row r="1371" spans="1:4" s="794" customFormat="1">
      <c r="A1371" s="795"/>
      <c r="B1371" s="795"/>
      <c r="C1371" s="795"/>
      <c r="D1371" s="795"/>
    </row>
    <row r="1372" spans="1:4" s="794" customFormat="1">
      <c r="A1372" s="795"/>
      <c r="B1372" s="795"/>
      <c r="C1372" s="795"/>
      <c r="D1372" s="795"/>
    </row>
    <row r="1373" spans="1:4" s="794" customFormat="1">
      <c r="A1373" s="795"/>
      <c r="B1373" s="795"/>
      <c r="C1373" s="795"/>
      <c r="D1373" s="795"/>
    </row>
    <row r="1374" spans="1:4" s="794" customFormat="1">
      <c r="A1374" s="795"/>
      <c r="B1374" s="795"/>
      <c r="C1374" s="795"/>
      <c r="D1374" s="795"/>
    </row>
    <row r="1375" spans="1:4" s="794" customFormat="1">
      <c r="A1375" s="795"/>
      <c r="B1375" s="795"/>
      <c r="C1375" s="795"/>
      <c r="D1375" s="795"/>
    </row>
    <row r="1376" spans="1:4" s="794" customFormat="1">
      <c r="A1376" s="795"/>
      <c r="B1376" s="795"/>
      <c r="C1376" s="795"/>
      <c r="D1376" s="795"/>
    </row>
    <row r="1377" spans="1:4" s="794" customFormat="1">
      <c r="A1377" s="795"/>
      <c r="B1377" s="795"/>
      <c r="C1377" s="795"/>
      <c r="D1377" s="795"/>
    </row>
    <row r="1378" spans="1:4" s="794" customFormat="1">
      <c r="A1378" s="795"/>
      <c r="B1378" s="795"/>
      <c r="C1378" s="795"/>
      <c r="D1378" s="795"/>
    </row>
    <row r="1379" spans="1:4" s="794" customFormat="1">
      <c r="A1379" s="795"/>
      <c r="B1379" s="795"/>
      <c r="C1379" s="795"/>
      <c r="D1379" s="795"/>
    </row>
    <row r="1380" spans="1:4" s="794" customFormat="1">
      <c r="A1380" s="795"/>
      <c r="B1380" s="795"/>
      <c r="C1380" s="795"/>
      <c r="D1380" s="795"/>
    </row>
    <row r="1381" spans="1:4" s="794" customFormat="1">
      <c r="A1381" s="795"/>
      <c r="B1381" s="795"/>
      <c r="C1381" s="795"/>
      <c r="D1381" s="795"/>
    </row>
    <row r="1382" spans="1:4" s="794" customFormat="1">
      <c r="A1382" s="795"/>
      <c r="B1382" s="795"/>
      <c r="C1382" s="795"/>
      <c r="D1382" s="795"/>
    </row>
    <row r="1383" spans="1:4" s="794" customFormat="1">
      <c r="A1383" s="795"/>
      <c r="B1383" s="795"/>
      <c r="C1383" s="795"/>
      <c r="D1383" s="795"/>
    </row>
    <row r="1384" spans="1:4" s="794" customFormat="1">
      <c r="A1384" s="795"/>
      <c r="B1384" s="795"/>
      <c r="C1384" s="795"/>
      <c r="D1384" s="795"/>
    </row>
    <row r="1385" spans="1:4" s="794" customFormat="1">
      <c r="A1385" s="795"/>
      <c r="B1385" s="795"/>
      <c r="C1385" s="795"/>
      <c r="D1385" s="795"/>
    </row>
    <row r="1386" spans="1:4" s="794" customFormat="1">
      <c r="A1386" s="795"/>
      <c r="B1386" s="795"/>
      <c r="C1386" s="795"/>
      <c r="D1386" s="795"/>
    </row>
    <row r="1387" spans="1:4" s="794" customFormat="1">
      <c r="A1387" s="795"/>
      <c r="B1387" s="795"/>
      <c r="C1387" s="795"/>
      <c r="D1387" s="795"/>
    </row>
    <row r="1388" spans="1:4" s="794" customFormat="1">
      <c r="A1388" s="795"/>
      <c r="B1388" s="795"/>
      <c r="C1388" s="795"/>
      <c r="D1388" s="795"/>
    </row>
    <row r="1389" spans="1:4" s="794" customFormat="1">
      <c r="A1389" s="795"/>
      <c r="B1389" s="795"/>
      <c r="C1389" s="795"/>
      <c r="D1389" s="795"/>
    </row>
    <row r="1390" spans="1:4" s="794" customFormat="1">
      <c r="A1390" s="795"/>
      <c r="B1390" s="795"/>
      <c r="C1390" s="795"/>
      <c r="D1390" s="795"/>
    </row>
    <row r="1391" spans="1:4" s="794" customFormat="1">
      <c r="A1391" s="795"/>
      <c r="B1391" s="795"/>
      <c r="C1391" s="795"/>
      <c r="D1391" s="795"/>
    </row>
    <row r="1392" spans="1:4" s="794" customFormat="1">
      <c r="A1392" s="795"/>
      <c r="B1392" s="795"/>
      <c r="C1392" s="795"/>
      <c r="D1392" s="795"/>
    </row>
    <row r="1393" spans="1:4" s="794" customFormat="1">
      <c r="A1393" s="795"/>
      <c r="B1393" s="795"/>
      <c r="C1393" s="795"/>
      <c r="D1393" s="795"/>
    </row>
    <row r="1394" spans="1:4" s="794" customFormat="1">
      <c r="A1394" s="795"/>
      <c r="B1394" s="795"/>
      <c r="C1394" s="795"/>
      <c r="D1394" s="795"/>
    </row>
    <row r="1395" spans="1:4" s="794" customFormat="1">
      <c r="A1395" s="795"/>
      <c r="B1395" s="795"/>
      <c r="C1395" s="795"/>
      <c r="D1395" s="795"/>
    </row>
    <row r="1396" spans="1:4" s="794" customFormat="1">
      <c r="A1396" s="795"/>
      <c r="B1396" s="795"/>
      <c r="C1396" s="795"/>
      <c r="D1396" s="795"/>
    </row>
    <row r="1397" spans="1:4" s="794" customFormat="1">
      <c r="A1397" s="795"/>
      <c r="B1397" s="795"/>
      <c r="C1397" s="795"/>
      <c r="D1397" s="795"/>
    </row>
    <row r="1398" spans="1:4" s="794" customFormat="1">
      <c r="A1398" s="795"/>
      <c r="B1398" s="795"/>
      <c r="C1398" s="795"/>
      <c r="D1398" s="795"/>
    </row>
    <row r="1399" spans="1:4" s="794" customFormat="1">
      <c r="A1399" s="795"/>
      <c r="B1399" s="795"/>
      <c r="C1399" s="795"/>
      <c r="D1399" s="795"/>
    </row>
    <row r="1400" spans="1:4" s="794" customFormat="1">
      <c r="A1400" s="795"/>
      <c r="B1400" s="795"/>
      <c r="C1400" s="795"/>
      <c r="D1400" s="795"/>
    </row>
    <row r="1401" spans="1:4" s="794" customFormat="1">
      <c r="A1401" s="795"/>
      <c r="B1401" s="795"/>
      <c r="C1401" s="795"/>
      <c r="D1401" s="795"/>
    </row>
    <row r="1402" spans="1:4" s="794" customFormat="1">
      <c r="A1402" s="795"/>
      <c r="B1402" s="795"/>
      <c r="C1402" s="795"/>
      <c r="D1402" s="795"/>
    </row>
    <row r="1403" spans="1:4" s="794" customFormat="1">
      <c r="A1403" s="795"/>
      <c r="B1403" s="795"/>
      <c r="C1403" s="795"/>
      <c r="D1403" s="795"/>
    </row>
    <row r="1404" spans="1:4" s="794" customFormat="1">
      <c r="A1404" s="795"/>
      <c r="B1404" s="795"/>
      <c r="C1404" s="795"/>
      <c r="D1404" s="795"/>
    </row>
    <row r="1405" spans="1:4" s="794" customFormat="1">
      <c r="A1405" s="795"/>
      <c r="B1405" s="795"/>
      <c r="C1405" s="795"/>
      <c r="D1405" s="795"/>
    </row>
    <row r="1406" spans="1:4" s="794" customFormat="1">
      <c r="A1406" s="795"/>
      <c r="B1406" s="795"/>
      <c r="C1406" s="795"/>
      <c r="D1406" s="795"/>
    </row>
    <row r="1407" spans="1:4" s="794" customFormat="1">
      <c r="A1407" s="795"/>
      <c r="B1407" s="795"/>
      <c r="C1407" s="795"/>
      <c r="D1407" s="795"/>
    </row>
    <row r="1408" spans="1:4" s="794" customFormat="1">
      <c r="A1408" s="795"/>
      <c r="B1408" s="795"/>
      <c r="C1408" s="795"/>
      <c r="D1408" s="795"/>
    </row>
    <row r="1409" spans="1:4" s="794" customFormat="1">
      <c r="A1409" s="795"/>
      <c r="B1409" s="795"/>
      <c r="C1409" s="795"/>
      <c r="D1409" s="795"/>
    </row>
    <row r="1410" spans="1:4" s="794" customFormat="1">
      <c r="A1410" s="795"/>
      <c r="B1410" s="795"/>
      <c r="C1410" s="795"/>
      <c r="D1410" s="795"/>
    </row>
    <row r="1411" spans="1:4" s="794" customFormat="1">
      <c r="A1411" s="795"/>
      <c r="B1411" s="795"/>
      <c r="C1411" s="795"/>
      <c r="D1411" s="795"/>
    </row>
    <row r="1412" spans="1:4" s="794" customFormat="1">
      <c r="A1412" s="795"/>
      <c r="B1412" s="795"/>
      <c r="C1412" s="795"/>
      <c r="D1412" s="795"/>
    </row>
  </sheetData>
  <mergeCells count="17">
    <mergeCell ref="A2:A18"/>
    <mergeCell ref="B2:D2"/>
    <mergeCell ref="B3:D3"/>
    <mergeCell ref="B4:D4"/>
    <mergeCell ref="B6:D6"/>
    <mergeCell ref="C8:D8"/>
    <mergeCell ref="C9:D9"/>
    <mergeCell ref="C10:D10"/>
    <mergeCell ref="C11:D11"/>
    <mergeCell ref="C12:D12"/>
    <mergeCell ref="B5:D5"/>
    <mergeCell ref="C13:D13"/>
    <mergeCell ref="C14:D14"/>
    <mergeCell ref="C15:D15"/>
    <mergeCell ref="C16:D16"/>
    <mergeCell ref="B17:D17"/>
    <mergeCell ref="B18:D18"/>
  </mergeCells>
  <printOptions horizontalCentered="1"/>
  <pageMargins left="0.70866141732283472" right="0.70866141732283472" top="0.74803149606299213" bottom="0.74803149606299213" header="0.31496062992125984" footer="0.31496062992125984"/>
  <pageSetup paperSize="9" scale="6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89"/>
  <sheetViews>
    <sheetView showGridLines="0" zoomScale="70" zoomScaleNormal="70" zoomScaleSheetLayoutView="100" workbookViewId="0">
      <selection activeCell="A53" sqref="A53"/>
    </sheetView>
  </sheetViews>
  <sheetFormatPr defaultColWidth="9" defaultRowHeight="15.5"/>
  <cols>
    <col min="1" max="1" width="10.58203125" style="40" customWidth="1"/>
    <col min="2" max="2" width="64.58203125" style="40" customWidth="1"/>
    <col min="3" max="3" width="48.5" style="40" customWidth="1"/>
    <col min="4" max="4" width="43.08203125" style="40" customWidth="1"/>
    <col min="5" max="5" width="44.33203125" style="40" customWidth="1"/>
    <col min="6" max="6" width="41.33203125" style="40" customWidth="1"/>
    <col min="7" max="7" width="9" style="40" customWidth="1"/>
    <col min="8" max="8" width="0.75" style="40" customWidth="1"/>
    <col min="9" max="10" width="9" style="40" hidden="1" customWidth="1"/>
    <col min="11" max="16384" width="9" style="40"/>
  </cols>
  <sheetData>
    <row r="1" spans="1:6" ht="16" thickBot="1">
      <c r="A1" s="423" t="s">
        <v>24</v>
      </c>
      <c r="B1" s="424"/>
      <c r="C1" s="424"/>
    </row>
    <row r="2" spans="1:6">
      <c r="A2" s="425"/>
      <c r="B2" s="426" t="s">
        <v>24</v>
      </c>
      <c r="C2" s="426"/>
      <c r="D2" s="173"/>
      <c r="E2" s="173"/>
      <c r="F2" s="174"/>
    </row>
    <row r="3" spans="1:6">
      <c r="A3" s="427"/>
      <c r="B3" s="428" t="s">
        <v>24</v>
      </c>
      <c r="C3" s="428"/>
      <c r="F3" s="175"/>
    </row>
    <row r="4" spans="1:6" ht="18" customHeight="1">
      <c r="A4" s="427"/>
      <c r="B4" s="428" t="s">
        <v>24</v>
      </c>
      <c r="C4" s="428"/>
      <c r="D4" s="1096" t="s">
        <v>554</v>
      </c>
      <c r="E4" s="1097"/>
      <c r="F4" s="1098"/>
    </row>
    <row r="5" spans="1:6" ht="18" customHeight="1">
      <c r="A5" s="427"/>
      <c r="B5" s="428"/>
      <c r="C5" s="428"/>
      <c r="D5" s="1099"/>
      <c r="E5" s="1099"/>
      <c r="F5" s="1098"/>
    </row>
    <row r="6" spans="1:6" s="239" customFormat="1" ht="18">
      <c r="A6" s="647"/>
      <c r="B6" s="42"/>
      <c r="C6" s="42"/>
      <c r="D6" s="1096" t="s">
        <v>444</v>
      </c>
      <c r="E6" s="1096"/>
      <c r="F6" s="1100"/>
    </row>
    <row r="7" spans="1:6" ht="18" customHeight="1">
      <c r="A7" s="427"/>
      <c r="B7" s="486" t="s">
        <v>24</v>
      </c>
      <c r="C7" s="486"/>
      <c r="D7" s="1096" t="s">
        <v>509</v>
      </c>
      <c r="E7" s="1096"/>
      <c r="F7" s="1100"/>
    </row>
    <row r="8" spans="1:6" ht="18" customHeight="1">
      <c r="A8" s="427"/>
      <c r="B8" s="428"/>
      <c r="C8" s="428"/>
      <c r="D8" s="1101" t="s">
        <v>591</v>
      </c>
      <c r="E8" s="1101"/>
      <c r="F8" s="1100"/>
    </row>
    <row r="9" spans="1:6">
      <c r="A9" s="716"/>
      <c r="B9" s="429"/>
      <c r="C9" s="429"/>
      <c r="D9" s="429"/>
      <c r="E9" s="429"/>
      <c r="F9" s="717"/>
    </row>
    <row r="10" spans="1:6">
      <c r="A10" s="718" t="s">
        <v>24</v>
      </c>
      <c r="B10" s="137"/>
      <c r="C10" s="1102" t="s">
        <v>18</v>
      </c>
      <c r="D10" s="1103"/>
      <c r="E10" s="1103"/>
      <c r="F10" s="1104"/>
    </row>
    <row r="11" spans="1:6" ht="18" customHeight="1">
      <c r="A11" s="176" t="s">
        <v>447</v>
      </c>
      <c r="B11" s="177" t="s">
        <v>446</v>
      </c>
      <c r="C11" s="1105"/>
      <c r="D11" s="1106"/>
      <c r="E11" s="1106"/>
      <c r="F11" s="1107"/>
    </row>
    <row r="12" spans="1:6" ht="15.75" customHeight="1">
      <c r="A12" s="176" t="s">
        <v>446</v>
      </c>
      <c r="B12" s="177"/>
      <c r="C12" s="1084" t="s">
        <v>550</v>
      </c>
      <c r="D12" s="1084" t="s">
        <v>551</v>
      </c>
      <c r="E12" s="1084" t="s">
        <v>552</v>
      </c>
      <c r="F12" s="1112" t="s">
        <v>549</v>
      </c>
    </row>
    <row r="13" spans="1:6" s="431" customFormat="1" ht="15.65" customHeight="1">
      <c r="A13" s="719" t="s">
        <v>24</v>
      </c>
      <c r="B13" s="430"/>
      <c r="C13" s="1111"/>
      <c r="D13" s="1111"/>
      <c r="E13" s="1111"/>
      <c r="F13" s="1113"/>
    </row>
    <row r="14" spans="1:6" ht="20.149999999999999" customHeight="1">
      <c r="A14" s="720">
        <v>1</v>
      </c>
      <c r="B14" s="115" t="s">
        <v>449</v>
      </c>
      <c r="C14" s="432" t="s">
        <v>146</v>
      </c>
      <c r="D14" s="432" t="s">
        <v>146</v>
      </c>
      <c r="E14" s="432" t="s">
        <v>149</v>
      </c>
      <c r="F14" s="433" t="s">
        <v>150</v>
      </c>
    </row>
    <row r="15" spans="1:6" ht="40" customHeight="1">
      <c r="A15" s="720">
        <v>1.1000000000000001</v>
      </c>
      <c r="B15" s="641" t="s">
        <v>450</v>
      </c>
      <c r="C15" s="432" t="s">
        <v>151</v>
      </c>
      <c r="D15" s="432" t="s">
        <v>151</v>
      </c>
      <c r="E15" s="432" t="s">
        <v>152</v>
      </c>
      <c r="F15" s="434">
        <v>245.01</v>
      </c>
    </row>
    <row r="16" spans="1:6" ht="20.149999999999999" customHeight="1">
      <c r="A16" s="720" t="s">
        <v>35</v>
      </c>
      <c r="B16" s="488" t="s">
        <v>451</v>
      </c>
      <c r="C16" s="435">
        <v>4401.1099999999997</v>
      </c>
      <c r="D16" s="435">
        <v>4401.1099999999997</v>
      </c>
      <c r="E16" s="436" t="s">
        <v>153</v>
      </c>
      <c r="F16" s="437" t="s">
        <v>154</v>
      </c>
    </row>
    <row r="17" spans="1:6" ht="20.149999999999999" customHeight="1">
      <c r="A17" s="720" t="s">
        <v>64</v>
      </c>
      <c r="B17" s="488" t="s">
        <v>452</v>
      </c>
      <c r="C17" s="438">
        <v>4401.12</v>
      </c>
      <c r="D17" s="438">
        <v>4401.12</v>
      </c>
      <c r="E17" s="436" t="s">
        <v>153</v>
      </c>
      <c r="F17" s="437" t="s">
        <v>154</v>
      </c>
    </row>
    <row r="18" spans="1:6" ht="20.149999999999999" customHeight="1">
      <c r="A18" s="720">
        <v>1.2</v>
      </c>
      <c r="B18" s="490" t="s">
        <v>453</v>
      </c>
      <c r="C18" s="438">
        <v>44.03</v>
      </c>
      <c r="D18" s="438">
        <v>44.03</v>
      </c>
      <c r="E18" s="438">
        <v>44.03</v>
      </c>
      <c r="F18" s="440">
        <v>247</v>
      </c>
    </row>
    <row r="19" spans="1:6" ht="20.149999999999999" customHeight="1">
      <c r="A19" s="720" t="s">
        <v>36</v>
      </c>
      <c r="B19" s="85" t="s">
        <v>451</v>
      </c>
      <c r="C19" s="432" t="s">
        <v>143</v>
      </c>
      <c r="D19" s="432" t="s">
        <v>143</v>
      </c>
      <c r="E19" s="432" t="s">
        <v>291</v>
      </c>
      <c r="F19" s="434" t="s">
        <v>292</v>
      </c>
    </row>
    <row r="20" spans="1:6" s="179" customFormat="1" ht="20.149999999999999" customHeight="1">
      <c r="A20" s="720" t="s">
        <v>65</v>
      </c>
      <c r="B20" s="85" t="s">
        <v>452</v>
      </c>
      <c r="C20" s="432" t="s">
        <v>418</v>
      </c>
      <c r="D20" s="441" t="s">
        <v>147</v>
      </c>
      <c r="E20" s="441" t="s">
        <v>293</v>
      </c>
      <c r="F20" s="434" t="s">
        <v>294</v>
      </c>
    </row>
    <row r="21" spans="1:6" s="179" customFormat="1" ht="20.149999999999999" customHeight="1">
      <c r="A21" s="720" t="s">
        <v>0</v>
      </c>
      <c r="B21" s="117" t="s">
        <v>582</v>
      </c>
      <c r="C21" s="442" t="s">
        <v>1036</v>
      </c>
      <c r="D21" s="442" t="s">
        <v>631</v>
      </c>
      <c r="E21" s="442" t="s">
        <v>295</v>
      </c>
      <c r="F21" s="434" t="s">
        <v>296</v>
      </c>
    </row>
    <row r="22" spans="1:6" s="179" customFormat="1" ht="20.149999999999999" customHeight="1">
      <c r="A22" s="721">
        <v>2</v>
      </c>
      <c r="B22" s="640" t="s">
        <v>459</v>
      </c>
      <c r="C22" s="443" t="s">
        <v>155</v>
      </c>
      <c r="D22" s="473" t="s">
        <v>1035</v>
      </c>
      <c r="E22" s="473" t="s">
        <v>1035</v>
      </c>
      <c r="F22" s="722" t="s">
        <v>156</v>
      </c>
    </row>
    <row r="23" spans="1:6" s="179" customFormat="1" ht="20.149999999999999" customHeight="1">
      <c r="A23" s="723">
        <v>3</v>
      </c>
      <c r="B23" s="115" t="s">
        <v>460</v>
      </c>
      <c r="C23" s="787" t="s">
        <v>1037</v>
      </c>
      <c r="D23" s="435" t="s">
        <v>297</v>
      </c>
      <c r="E23" s="444" t="s">
        <v>157</v>
      </c>
      <c r="F23" s="709" t="s">
        <v>298</v>
      </c>
    </row>
    <row r="24" spans="1:6" s="179" customFormat="1" ht="20.149999999999999" customHeight="1">
      <c r="A24" s="720" t="s">
        <v>71</v>
      </c>
      <c r="B24" s="123" t="s">
        <v>461</v>
      </c>
      <c r="C24" s="788" t="s">
        <v>158</v>
      </c>
      <c r="D24" s="438" t="s">
        <v>158</v>
      </c>
      <c r="E24" s="438" t="s">
        <v>158</v>
      </c>
      <c r="F24" s="724">
        <v>246.1</v>
      </c>
    </row>
    <row r="25" spans="1:6" s="179" customFormat="1" ht="26.25" customHeight="1">
      <c r="A25" s="720" t="s">
        <v>72</v>
      </c>
      <c r="B25" s="642" t="s">
        <v>462</v>
      </c>
      <c r="C25" s="787" t="s">
        <v>1038</v>
      </c>
      <c r="D25" s="444" t="s">
        <v>425</v>
      </c>
      <c r="E25" s="444" t="s">
        <v>159</v>
      </c>
      <c r="F25" s="709" t="s">
        <v>160</v>
      </c>
    </row>
    <row r="26" spans="1:6" s="179" customFormat="1" ht="20.149999999999999" customHeight="1">
      <c r="A26" s="725" t="s">
        <v>419</v>
      </c>
      <c r="B26" s="117" t="s">
        <v>463</v>
      </c>
      <c r="C26" s="787">
        <v>4401.41</v>
      </c>
      <c r="D26" s="444" t="s">
        <v>425</v>
      </c>
      <c r="E26" s="444" t="s">
        <v>159</v>
      </c>
      <c r="F26" s="709" t="s">
        <v>160</v>
      </c>
    </row>
    <row r="27" spans="1:6" s="179" customFormat="1" ht="20.149999999999999" customHeight="1">
      <c r="A27" s="720" t="s">
        <v>134</v>
      </c>
      <c r="B27" s="640" t="s">
        <v>464</v>
      </c>
      <c r="C27" s="787" t="s">
        <v>426</v>
      </c>
      <c r="D27" s="444" t="s">
        <v>425</v>
      </c>
      <c r="E27" s="444" t="s">
        <v>159</v>
      </c>
      <c r="F27" s="709" t="s">
        <v>160</v>
      </c>
    </row>
    <row r="28" spans="1:6" s="179" customFormat="1" ht="22.15" customHeight="1">
      <c r="A28" s="723" t="s">
        <v>83</v>
      </c>
      <c r="B28" s="115" t="s">
        <v>571</v>
      </c>
      <c r="C28" s="787" t="s">
        <v>1039</v>
      </c>
      <c r="D28" s="435" t="s">
        <v>161</v>
      </c>
      <c r="E28" s="444" t="s">
        <v>162</v>
      </c>
      <c r="F28" s="709" t="s">
        <v>160</v>
      </c>
    </row>
    <row r="29" spans="1:6" s="179" customFormat="1" ht="20.149999999999999" customHeight="1">
      <c r="A29" s="720" t="s">
        <v>84</v>
      </c>
      <c r="B29" s="123" t="s">
        <v>465</v>
      </c>
      <c r="C29" s="787">
        <v>4401.3100000000004</v>
      </c>
      <c r="D29" s="435">
        <v>4401.3100000000004</v>
      </c>
      <c r="E29" s="435">
        <v>4401.3100000000004</v>
      </c>
      <c r="F29" s="709" t="s">
        <v>160</v>
      </c>
    </row>
    <row r="30" spans="1:6" s="179" customFormat="1" ht="20.149999999999999" customHeight="1">
      <c r="A30" s="726" t="s">
        <v>86</v>
      </c>
      <c r="B30" s="123" t="s">
        <v>572</v>
      </c>
      <c r="C30" s="787" t="s">
        <v>1040</v>
      </c>
      <c r="D30" s="435">
        <v>4401.3900000000003</v>
      </c>
      <c r="E30" s="444" t="s">
        <v>159</v>
      </c>
      <c r="F30" s="709" t="s">
        <v>160</v>
      </c>
    </row>
    <row r="31" spans="1:6" s="179" customFormat="1" ht="20.149999999999999" customHeight="1">
      <c r="A31" s="723" t="s">
        <v>88</v>
      </c>
      <c r="B31" s="559" t="s">
        <v>466</v>
      </c>
      <c r="C31" s="789" t="s">
        <v>163</v>
      </c>
      <c r="D31" s="446" t="s">
        <v>163</v>
      </c>
      <c r="E31" s="446" t="s">
        <v>163</v>
      </c>
      <c r="F31" s="434" t="s">
        <v>164</v>
      </c>
    </row>
    <row r="32" spans="1:6" s="179" customFormat="1" ht="20.149999999999999" customHeight="1">
      <c r="A32" s="720" t="s">
        <v>90</v>
      </c>
      <c r="B32" s="123" t="s">
        <v>451</v>
      </c>
      <c r="C32" s="790" t="s">
        <v>1041</v>
      </c>
      <c r="D32" s="447" t="s">
        <v>144</v>
      </c>
      <c r="E32" s="447" t="s">
        <v>299</v>
      </c>
      <c r="F32" s="727" t="s">
        <v>300</v>
      </c>
    </row>
    <row r="33" spans="1:6" s="179" customFormat="1" ht="44.25" customHeight="1">
      <c r="A33" s="720" t="s">
        <v>91</v>
      </c>
      <c r="B33" s="123" t="s">
        <v>452</v>
      </c>
      <c r="C33" s="788" t="s">
        <v>1042</v>
      </c>
      <c r="D33" s="438" t="s">
        <v>145</v>
      </c>
      <c r="E33" s="438" t="s">
        <v>301</v>
      </c>
      <c r="F33" s="727" t="s">
        <v>302</v>
      </c>
    </row>
    <row r="34" spans="1:6" s="179" customFormat="1" ht="29">
      <c r="A34" s="726" t="s">
        <v>92</v>
      </c>
      <c r="B34" s="85" t="s">
        <v>582</v>
      </c>
      <c r="C34" s="449" t="s">
        <v>1043</v>
      </c>
      <c r="D34" s="449" t="s">
        <v>632</v>
      </c>
      <c r="E34" s="450" t="s">
        <v>303</v>
      </c>
      <c r="F34" s="727" t="s">
        <v>304</v>
      </c>
    </row>
    <row r="35" spans="1:6" s="179" customFormat="1" ht="20.149999999999999" customHeight="1">
      <c r="A35" s="720" t="s">
        <v>93</v>
      </c>
      <c r="B35" s="559" t="s">
        <v>467</v>
      </c>
      <c r="C35" s="435">
        <v>44.08</v>
      </c>
      <c r="D35" s="435">
        <v>44.08</v>
      </c>
      <c r="E35" s="435">
        <v>44.08</v>
      </c>
      <c r="F35" s="434">
        <v>634.1</v>
      </c>
    </row>
    <row r="36" spans="1:6" s="179" customFormat="1" ht="20.149999999999999" customHeight="1">
      <c r="A36" s="720" t="s">
        <v>94</v>
      </c>
      <c r="B36" s="123" t="s">
        <v>451</v>
      </c>
      <c r="C36" s="443" t="s">
        <v>165</v>
      </c>
      <c r="D36" s="443" t="s">
        <v>165</v>
      </c>
      <c r="E36" s="443" t="s">
        <v>165</v>
      </c>
      <c r="F36" s="434">
        <v>634.11</v>
      </c>
    </row>
    <row r="37" spans="1:6" s="179" customFormat="1" ht="20.149999999999999" customHeight="1">
      <c r="A37" s="720" t="s">
        <v>95</v>
      </c>
      <c r="B37" s="123" t="s">
        <v>452</v>
      </c>
      <c r="C37" s="438" t="s">
        <v>166</v>
      </c>
      <c r="D37" s="438" t="s">
        <v>166</v>
      </c>
      <c r="E37" s="438" t="s">
        <v>166</v>
      </c>
      <c r="F37" s="440">
        <v>634.12</v>
      </c>
    </row>
    <row r="38" spans="1:6" s="179" customFormat="1" ht="20.149999999999999" customHeight="1">
      <c r="A38" s="726" t="s">
        <v>96</v>
      </c>
      <c r="B38" s="125" t="s">
        <v>582</v>
      </c>
      <c r="C38" s="791" t="s">
        <v>141</v>
      </c>
      <c r="D38" s="451" t="s">
        <v>141</v>
      </c>
      <c r="E38" s="452" t="s">
        <v>167</v>
      </c>
      <c r="F38" s="437" t="s">
        <v>168</v>
      </c>
    </row>
    <row r="39" spans="1:6" s="179" customFormat="1" ht="48" customHeight="1">
      <c r="A39" s="720" t="s">
        <v>97</v>
      </c>
      <c r="B39" s="115" t="s">
        <v>468</v>
      </c>
      <c r="C39" s="454" t="s">
        <v>1218</v>
      </c>
      <c r="D39" s="435" t="s">
        <v>1219</v>
      </c>
      <c r="E39" s="435" t="s">
        <v>1220</v>
      </c>
      <c r="F39" s="433" t="s">
        <v>1221</v>
      </c>
    </row>
    <row r="40" spans="1:6" s="179" customFormat="1" ht="20.149999999999999" customHeight="1">
      <c r="A40" s="720" t="s">
        <v>13</v>
      </c>
      <c r="B40" s="123" t="s">
        <v>469</v>
      </c>
      <c r="C40" s="792" t="s">
        <v>1044</v>
      </c>
      <c r="D40" s="454" t="s">
        <v>169</v>
      </c>
      <c r="E40" s="454" t="s">
        <v>170</v>
      </c>
      <c r="F40" s="434" t="s">
        <v>171</v>
      </c>
    </row>
    <row r="41" spans="1:6" s="179" customFormat="1" ht="20.149999999999999" customHeight="1">
      <c r="A41" s="720" t="s">
        <v>98</v>
      </c>
      <c r="B41" s="85" t="s">
        <v>451</v>
      </c>
      <c r="C41" s="793" t="s">
        <v>1045</v>
      </c>
      <c r="D41" s="455" t="s">
        <v>172</v>
      </c>
      <c r="E41" s="455" t="s">
        <v>173</v>
      </c>
      <c r="F41" s="709" t="s">
        <v>174</v>
      </c>
    </row>
    <row r="42" spans="1:6" s="179" customFormat="1" ht="20.149999999999999" customHeight="1">
      <c r="A42" s="720" t="s">
        <v>99</v>
      </c>
      <c r="B42" s="85" t="s">
        <v>452</v>
      </c>
      <c r="C42" s="793" t="s">
        <v>1046</v>
      </c>
      <c r="D42" s="455" t="s">
        <v>175</v>
      </c>
      <c r="E42" s="455" t="s">
        <v>176</v>
      </c>
      <c r="F42" s="709" t="s">
        <v>174</v>
      </c>
    </row>
    <row r="43" spans="1:6" s="179" customFormat="1" ht="20.149999999999999" customHeight="1">
      <c r="A43" s="728" t="s">
        <v>100</v>
      </c>
      <c r="B43" s="118" t="s">
        <v>582</v>
      </c>
      <c r="C43" s="793" t="s">
        <v>1047</v>
      </c>
      <c r="D43" s="456" t="s">
        <v>177</v>
      </c>
      <c r="E43" s="456" t="s">
        <v>178</v>
      </c>
      <c r="F43" s="709" t="s">
        <v>174</v>
      </c>
    </row>
    <row r="44" spans="1:6" s="179" customFormat="1" ht="27.65" customHeight="1">
      <c r="A44" s="729" t="s">
        <v>420</v>
      </c>
      <c r="B44" s="656" t="s">
        <v>475</v>
      </c>
      <c r="C44" s="792" t="s">
        <v>427</v>
      </c>
      <c r="D44" s="444" t="s">
        <v>428</v>
      </c>
      <c r="E44" s="444" t="s">
        <v>428</v>
      </c>
      <c r="F44" s="709" t="s">
        <v>435</v>
      </c>
    </row>
    <row r="45" spans="1:6" s="179" customFormat="1" ht="20.149999999999999" customHeight="1">
      <c r="A45" s="729" t="s">
        <v>421</v>
      </c>
      <c r="B45" s="656" t="s">
        <v>470</v>
      </c>
      <c r="C45" s="792">
        <v>4412.49</v>
      </c>
      <c r="D45" s="444" t="s">
        <v>428</v>
      </c>
      <c r="E45" s="444" t="s">
        <v>428</v>
      </c>
      <c r="F45" s="709" t="s">
        <v>435</v>
      </c>
    </row>
    <row r="46" spans="1:6" s="179" customFormat="1" ht="20.149999999999999" customHeight="1">
      <c r="A46" s="729" t="s">
        <v>422</v>
      </c>
      <c r="B46" s="656" t="s">
        <v>471</v>
      </c>
      <c r="C46" s="792" t="s">
        <v>429</v>
      </c>
      <c r="D46" s="444" t="s">
        <v>428</v>
      </c>
      <c r="E46" s="444" t="s">
        <v>428</v>
      </c>
      <c r="F46" s="709" t="s">
        <v>435</v>
      </c>
    </row>
    <row r="47" spans="1:6" s="179" customFormat="1" ht="20.149999999999999" customHeight="1">
      <c r="A47" s="729" t="s">
        <v>423</v>
      </c>
      <c r="B47" s="667" t="s">
        <v>582</v>
      </c>
      <c r="C47" s="792">
        <v>4412.41</v>
      </c>
      <c r="D47" s="444" t="s">
        <v>428</v>
      </c>
      <c r="E47" s="444" t="s">
        <v>428</v>
      </c>
      <c r="F47" s="709" t="s">
        <v>435</v>
      </c>
    </row>
    <row r="48" spans="1:6" s="179" customFormat="1" ht="40" customHeight="1">
      <c r="A48" s="720" t="s">
        <v>14</v>
      </c>
      <c r="B48" s="643" t="s">
        <v>473</v>
      </c>
      <c r="C48" s="443" t="s">
        <v>19</v>
      </c>
      <c r="D48" s="443" t="s">
        <v>19</v>
      </c>
      <c r="E48" s="443" t="s">
        <v>19</v>
      </c>
      <c r="F48" s="434" t="s">
        <v>179</v>
      </c>
    </row>
    <row r="49" spans="1:6" s="179" customFormat="1" ht="40" customHeight="1">
      <c r="A49" s="720" t="s">
        <v>102</v>
      </c>
      <c r="B49" s="494" t="s">
        <v>474</v>
      </c>
      <c r="C49" s="457" t="s">
        <v>180</v>
      </c>
      <c r="D49" s="457" t="s">
        <v>180</v>
      </c>
      <c r="E49" s="457" t="s">
        <v>180</v>
      </c>
      <c r="F49" s="709" t="s">
        <v>181</v>
      </c>
    </row>
    <row r="50" spans="1:6" s="179" customFormat="1" ht="30" customHeight="1">
      <c r="A50" s="720" t="s">
        <v>103</v>
      </c>
      <c r="B50" s="123" t="s">
        <v>476</v>
      </c>
      <c r="C50" s="457" t="s">
        <v>1222</v>
      </c>
      <c r="D50" s="457" t="s">
        <v>1222</v>
      </c>
      <c r="E50" s="457" t="s">
        <v>1222</v>
      </c>
      <c r="F50" s="434" t="s">
        <v>1223</v>
      </c>
    </row>
    <row r="51" spans="1:6" s="179" customFormat="1" ht="20.149999999999999" customHeight="1">
      <c r="A51" s="720" t="s">
        <v>104</v>
      </c>
      <c r="B51" s="85" t="s">
        <v>477</v>
      </c>
      <c r="C51" s="457" t="s">
        <v>182</v>
      </c>
      <c r="D51" s="457" t="s">
        <v>182</v>
      </c>
      <c r="E51" s="457" t="s">
        <v>182</v>
      </c>
      <c r="F51" s="709" t="s">
        <v>1224</v>
      </c>
    </row>
    <row r="52" spans="1:6" s="179" customFormat="1" ht="30.75" customHeight="1">
      <c r="A52" s="720" t="s">
        <v>105</v>
      </c>
      <c r="B52" s="188" t="s">
        <v>478</v>
      </c>
      <c r="C52" s="457" t="s">
        <v>1225</v>
      </c>
      <c r="D52" s="457" t="s">
        <v>1225</v>
      </c>
      <c r="E52" s="457" t="s">
        <v>1225</v>
      </c>
      <c r="F52" s="709" t="s">
        <v>1224</v>
      </c>
    </row>
    <row r="53" spans="1:6" s="179" customFormat="1" ht="20.149999999999999" customHeight="1">
      <c r="A53" s="726" t="s">
        <v>107</v>
      </c>
      <c r="B53" s="125" t="s">
        <v>479</v>
      </c>
      <c r="C53" s="457" t="s">
        <v>430</v>
      </c>
      <c r="D53" s="457" t="s">
        <v>430</v>
      </c>
      <c r="E53" s="457" t="s">
        <v>305</v>
      </c>
      <c r="F53" s="709" t="s">
        <v>1224</v>
      </c>
    </row>
    <row r="54" spans="1:6" s="179" customFormat="1" ht="20.149999999999999" customHeight="1">
      <c r="A54" s="728" t="s">
        <v>108</v>
      </c>
      <c r="B54" s="640" t="s">
        <v>480</v>
      </c>
      <c r="C54" s="451" t="s">
        <v>183</v>
      </c>
      <c r="D54" s="451" t="s">
        <v>183</v>
      </c>
      <c r="E54" s="451" t="s">
        <v>183</v>
      </c>
      <c r="F54" s="433" t="s">
        <v>184</v>
      </c>
    </row>
    <row r="55" spans="1:6" s="179" customFormat="1" ht="40" customHeight="1">
      <c r="A55" s="728" t="s">
        <v>109</v>
      </c>
      <c r="B55" s="126" t="s">
        <v>481</v>
      </c>
      <c r="C55" s="435" t="s">
        <v>185</v>
      </c>
      <c r="D55" s="435" t="s">
        <v>185</v>
      </c>
      <c r="E55" s="435" t="s">
        <v>185</v>
      </c>
      <c r="F55" s="434" t="s">
        <v>186</v>
      </c>
    </row>
    <row r="56" spans="1:6" s="179" customFormat="1" ht="20.149999999999999" customHeight="1">
      <c r="A56" s="728" t="s">
        <v>111</v>
      </c>
      <c r="B56" s="123" t="s">
        <v>482</v>
      </c>
      <c r="C56" s="451" t="s">
        <v>20</v>
      </c>
      <c r="D56" s="451" t="s">
        <v>20</v>
      </c>
      <c r="E56" s="451" t="s">
        <v>20</v>
      </c>
      <c r="F56" s="730" t="s">
        <v>187</v>
      </c>
    </row>
    <row r="57" spans="1:6" s="179" customFormat="1" ht="20.149999999999999" customHeight="1">
      <c r="A57" s="728" t="s">
        <v>113</v>
      </c>
      <c r="B57" s="85" t="s">
        <v>483</v>
      </c>
      <c r="C57" s="435">
        <v>47.03</v>
      </c>
      <c r="D57" s="435">
        <v>47.03</v>
      </c>
      <c r="E57" s="435">
        <v>47.03</v>
      </c>
      <c r="F57" s="434" t="s">
        <v>188</v>
      </c>
    </row>
    <row r="58" spans="1:6" s="179" customFormat="1" ht="20.149999999999999" customHeight="1">
      <c r="A58" s="728" t="s">
        <v>115</v>
      </c>
      <c r="B58" s="118" t="s">
        <v>484</v>
      </c>
      <c r="C58" s="451" t="s">
        <v>189</v>
      </c>
      <c r="D58" s="451" t="s">
        <v>189</v>
      </c>
      <c r="E58" s="451" t="s">
        <v>189</v>
      </c>
      <c r="F58" s="730">
        <v>251.5</v>
      </c>
    </row>
    <row r="59" spans="1:6" s="179" customFormat="1" ht="20.149999999999999" customHeight="1">
      <c r="A59" s="728" t="s">
        <v>117</v>
      </c>
      <c r="B59" s="125" t="s">
        <v>485</v>
      </c>
      <c r="C59" s="435">
        <v>47.04</v>
      </c>
      <c r="D59" s="435">
        <v>47.04</v>
      </c>
      <c r="E59" s="435">
        <v>47.04</v>
      </c>
      <c r="F59" s="434">
        <v>251.6</v>
      </c>
    </row>
    <row r="60" spans="1:6" s="179" customFormat="1" ht="20.149999999999999" customHeight="1">
      <c r="A60" s="731" t="s">
        <v>119</v>
      </c>
      <c r="B60" s="123" t="s">
        <v>486</v>
      </c>
      <c r="C60" s="438">
        <v>47.02</v>
      </c>
      <c r="D60" s="438">
        <v>47.02</v>
      </c>
      <c r="E60" s="438">
        <v>47.02</v>
      </c>
      <c r="F60" s="440">
        <v>251.3</v>
      </c>
    </row>
    <row r="61" spans="1:6" s="179" customFormat="1" ht="20.149999999999999" customHeight="1">
      <c r="A61" s="732" t="s">
        <v>120</v>
      </c>
      <c r="B61" s="640" t="s">
        <v>487</v>
      </c>
      <c r="C61" s="435">
        <v>47.06</v>
      </c>
      <c r="D61" s="435">
        <v>47.06</v>
      </c>
      <c r="E61" s="435">
        <v>47.06</v>
      </c>
      <c r="F61" s="433">
        <v>251.92</v>
      </c>
    </row>
    <row r="62" spans="1:6" s="179" customFormat="1" ht="20.149999999999999" customHeight="1">
      <c r="A62" s="720" t="s">
        <v>15</v>
      </c>
      <c r="B62" s="127" t="s">
        <v>488</v>
      </c>
      <c r="C62" s="438" t="s">
        <v>190</v>
      </c>
      <c r="D62" s="438" t="s">
        <v>190</v>
      </c>
      <c r="E62" s="438" t="s">
        <v>190</v>
      </c>
      <c r="F62" s="722" t="s">
        <v>191</v>
      </c>
    </row>
    <row r="63" spans="1:6" s="179" customFormat="1" ht="20.149999999999999" customHeight="1">
      <c r="A63" s="726" t="s">
        <v>16</v>
      </c>
      <c r="B63" s="492" t="s">
        <v>489</v>
      </c>
      <c r="C63" s="447" t="s">
        <v>192</v>
      </c>
      <c r="D63" s="447" t="s">
        <v>192</v>
      </c>
      <c r="E63" s="447" t="s">
        <v>192</v>
      </c>
      <c r="F63" s="722" t="s">
        <v>191</v>
      </c>
    </row>
    <row r="64" spans="1:6" s="179" customFormat="1" ht="20.149999999999999" customHeight="1">
      <c r="A64" s="731" t="s">
        <v>121</v>
      </c>
      <c r="B64" s="640" t="s">
        <v>490</v>
      </c>
      <c r="C64" s="438">
        <v>47.07</v>
      </c>
      <c r="D64" s="438">
        <v>47.07</v>
      </c>
      <c r="E64" s="438">
        <v>47.07</v>
      </c>
      <c r="F64" s="433">
        <v>251.1</v>
      </c>
    </row>
    <row r="65" spans="1:6" s="179" customFormat="1" ht="40" customHeight="1">
      <c r="A65" s="728" t="s">
        <v>122</v>
      </c>
      <c r="B65" s="640" t="s">
        <v>491</v>
      </c>
      <c r="C65" s="438" t="s">
        <v>193</v>
      </c>
      <c r="D65" s="438" t="s">
        <v>193</v>
      </c>
      <c r="E65" s="438" t="s">
        <v>193</v>
      </c>
      <c r="F65" s="433" t="s">
        <v>194</v>
      </c>
    </row>
    <row r="66" spans="1:6" s="179" customFormat="1" ht="40" customHeight="1">
      <c r="A66" s="728" t="s">
        <v>123</v>
      </c>
      <c r="B66" s="123" t="s">
        <v>492</v>
      </c>
      <c r="C66" s="438" t="s">
        <v>195</v>
      </c>
      <c r="D66" s="438" t="s">
        <v>195</v>
      </c>
      <c r="E66" s="438" t="s">
        <v>195</v>
      </c>
      <c r="F66" s="433" t="s">
        <v>196</v>
      </c>
    </row>
    <row r="67" spans="1:6" s="179" customFormat="1" ht="20.149999999999999" customHeight="1">
      <c r="A67" s="728" t="s">
        <v>124</v>
      </c>
      <c r="B67" s="85" t="s">
        <v>493</v>
      </c>
      <c r="C67" s="438">
        <v>48.01</v>
      </c>
      <c r="D67" s="438">
        <v>48.01</v>
      </c>
      <c r="E67" s="438">
        <v>48.01</v>
      </c>
      <c r="F67" s="433">
        <v>641.1</v>
      </c>
    </row>
    <row r="68" spans="1:6" s="179" customFormat="1" ht="20.149999999999999" customHeight="1">
      <c r="A68" s="728" t="s">
        <v>125</v>
      </c>
      <c r="B68" s="85" t="s">
        <v>494</v>
      </c>
      <c r="C68" s="438" t="s">
        <v>197</v>
      </c>
      <c r="D68" s="438" t="s">
        <v>197</v>
      </c>
      <c r="E68" s="438" t="s">
        <v>197</v>
      </c>
      <c r="F68" s="433">
        <v>641.29</v>
      </c>
    </row>
    <row r="69" spans="1:6" s="179" customFormat="1" ht="20.149999999999999" customHeight="1">
      <c r="A69" s="728" t="s">
        <v>126</v>
      </c>
      <c r="B69" s="85" t="s">
        <v>495</v>
      </c>
      <c r="C69" s="438" t="s">
        <v>198</v>
      </c>
      <c r="D69" s="438" t="s">
        <v>198</v>
      </c>
      <c r="E69" s="438" t="s">
        <v>198</v>
      </c>
      <c r="F69" s="433" t="s">
        <v>199</v>
      </c>
    </row>
    <row r="70" spans="1:6" s="179" customFormat="1" ht="20.149999999999999" customHeight="1">
      <c r="A70" s="728" t="s">
        <v>127</v>
      </c>
      <c r="B70" s="125" t="s">
        <v>496</v>
      </c>
      <c r="C70" s="438" t="s">
        <v>200</v>
      </c>
      <c r="D70" s="438" t="s">
        <v>200</v>
      </c>
      <c r="E70" s="438" t="s">
        <v>200</v>
      </c>
      <c r="F70" s="433">
        <v>641.29999999999995</v>
      </c>
    </row>
    <row r="71" spans="1:6" s="179" customFormat="1" ht="20.149999999999999" customHeight="1">
      <c r="A71" s="720">
        <v>12.2</v>
      </c>
      <c r="B71" s="126" t="s">
        <v>497</v>
      </c>
      <c r="C71" s="438">
        <v>48.03</v>
      </c>
      <c r="D71" s="438">
        <v>48.03</v>
      </c>
      <c r="E71" s="438">
        <v>48.03</v>
      </c>
      <c r="F71" s="433">
        <v>641.63</v>
      </c>
    </row>
    <row r="72" spans="1:6" s="179" customFormat="1" ht="60" customHeight="1">
      <c r="A72" s="728">
        <v>12.3</v>
      </c>
      <c r="B72" s="123" t="s">
        <v>498</v>
      </c>
      <c r="C72" s="438" t="s">
        <v>201</v>
      </c>
      <c r="D72" s="438" t="s">
        <v>201</v>
      </c>
      <c r="E72" s="438" t="s">
        <v>201</v>
      </c>
      <c r="F72" s="433" t="s">
        <v>306</v>
      </c>
    </row>
    <row r="73" spans="1:6" s="179" customFormat="1" ht="20.149999999999999" customHeight="1">
      <c r="A73" s="728" t="s">
        <v>129</v>
      </c>
      <c r="B73" s="85" t="s">
        <v>499</v>
      </c>
      <c r="C73" s="438" t="s">
        <v>202</v>
      </c>
      <c r="D73" s="438" t="s">
        <v>202</v>
      </c>
      <c r="E73" s="438" t="s">
        <v>202</v>
      </c>
      <c r="F73" s="433" t="s">
        <v>307</v>
      </c>
    </row>
    <row r="74" spans="1:6" s="179" customFormat="1" ht="40" customHeight="1">
      <c r="A74" s="728" t="s">
        <v>130</v>
      </c>
      <c r="B74" s="85" t="s">
        <v>500</v>
      </c>
      <c r="C74" s="438" t="s">
        <v>203</v>
      </c>
      <c r="D74" s="438" t="s">
        <v>203</v>
      </c>
      <c r="E74" s="438" t="s">
        <v>203</v>
      </c>
      <c r="F74" s="433" t="s">
        <v>308</v>
      </c>
    </row>
    <row r="75" spans="1:6" s="179" customFormat="1" ht="40" customHeight="1">
      <c r="A75" s="728" t="s">
        <v>131</v>
      </c>
      <c r="B75" s="85" t="s">
        <v>501</v>
      </c>
      <c r="C75" s="438" t="s">
        <v>204</v>
      </c>
      <c r="D75" s="438" t="s">
        <v>204</v>
      </c>
      <c r="E75" s="438" t="s">
        <v>204</v>
      </c>
      <c r="F75" s="433" t="s">
        <v>309</v>
      </c>
    </row>
    <row r="76" spans="1:6" s="179" customFormat="1" ht="40" customHeight="1">
      <c r="A76" s="728" t="s">
        <v>132</v>
      </c>
      <c r="B76" s="125" t="s">
        <v>502</v>
      </c>
      <c r="C76" s="438">
        <v>4805.93</v>
      </c>
      <c r="D76" s="438">
        <v>4805.93</v>
      </c>
      <c r="E76" s="438">
        <v>4805.93</v>
      </c>
      <c r="F76" s="722" t="s">
        <v>205</v>
      </c>
    </row>
    <row r="77" spans="1:6" s="179" customFormat="1" ht="40" customHeight="1">
      <c r="A77" s="726">
        <v>12.4</v>
      </c>
      <c r="B77" s="123" t="s">
        <v>503</v>
      </c>
      <c r="C77" s="454" t="s">
        <v>206</v>
      </c>
      <c r="D77" s="454" t="s">
        <v>206</v>
      </c>
      <c r="E77" s="454" t="s">
        <v>206</v>
      </c>
      <c r="F77" s="433" t="s">
        <v>310</v>
      </c>
    </row>
    <row r="78" spans="1:6" s="179" customFormat="1" ht="20.149999999999999" customHeight="1">
      <c r="A78" s="714" t="s">
        <v>573</v>
      </c>
      <c r="B78" s="490" t="s">
        <v>584</v>
      </c>
      <c r="C78" s="457" t="s">
        <v>431</v>
      </c>
      <c r="D78" s="710" t="s">
        <v>633</v>
      </c>
      <c r="E78" s="710" t="s">
        <v>633</v>
      </c>
      <c r="F78" s="709" t="s">
        <v>437</v>
      </c>
    </row>
    <row r="79" spans="1:6" s="179" customFormat="1" ht="20.149999999999999" customHeight="1">
      <c r="A79" s="714" t="s">
        <v>574</v>
      </c>
      <c r="B79" s="123" t="s">
        <v>585</v>
      </c>
      <c r="C79" s="457" t="s">
        <v>432</v>
      </c>
      <c r="D79" s="710" t="s">
        <v>633</v>
      </c>
      <c r="E79" s="710" t="s">
        <v>633</v>
      </c>
      <c r="F79" s="709" t="s">
        <v>437</v>
      </c>
    </row>
    <row r="80" spans="1:6" s="179" customFormat="1" ht="20.149999999999999" customHeight="1" thickBot="1">
      <c r="A80" s="715" t="s">
        <v>575</v>
      </c>
      <c r="B80" s="733" t="s">
        <v>586</v>
      </c>
      <c r="C80" s="711" t="s">
        <v>433</v>
      </c>
      <c r="D80" s="712" t="s">
        <v>633</v>
      </c>
      <c r="E80" s="712" t="s">
        <v>633</v>
      </c>
      <c r="F80" s="713" t="s">
        <v>437</v>
      </c>
    </row>
    <row r="81" spans="1:6" ht="18" customHeight="1">
      <c r="A81" s="644" t="s">
        <v>560</v>
      </c>
      <c r="B81" s="509"/>
      <c r="C81" s="509"/>
      <c r="D81" s="509"/>
      <c r="E81" s="509"/>
      <c r="F81" s="509"/>
    </row>
    <row r="82" spans="1:6" ht="18" customHeight="1">
      <c r="A82" s="40" t="s">
        <v>634</v>
      </c>
      <c r="B82" s="460"/>
      <c r="C82" s="460"/>
      <c r="D82" s="459"/>
      <c r="E82" s="459"/>
      <c r="F82" s="460"/>
    </row>
    <row r="83" spans="1:6" ht="18" customHeight="1">
      <c r="A83" s="180" t="s">
        <v>207</v>
      </c>
      <c r="B83" s="460"/>
      <c r="C83" s="460"/>
      <c r="D83" s="459"/>
      <c r="E83" s="459"/>
      <c r="F83" s="460"/>
    </row>
    <row r="84" spans="1:6" ht="19.149999999999999" customHeight="1">
      <c r="A84" s="1108" t="s">
        <v>555</v>
      </c>
      <c r="B84" s="1114"/>
      <c r="C84" s="1114"/>
      <c r="D84" s="1114"/>
      <c r="E84" s="1114"/>
      <c r="F84" s="1114"/>
    </row>
    <row r="85" spans="1:6" ht="18" customHeight="1">
      <c r="A85" s="509" t="s">
        <v>556</v>
      </c>
      <c r="B85" s="544"/>
      <c r="C85" s="544"/>
      <c r="D85" s="544"/>
      <c r="E85" s="544"/>
      <c r="F85" s="544"/>
    </row>
    <row r="86" spans="1:6" ht="18.649999999999999" customHeight="1">
      <c r="A86" s="1108" t="s">
        <v>557</v>
      </c>
      <c r="B86" s="1108"/>
      <c r="C86" s="1108"/>
      <c r="D86" s="1108"/>
      <c r="E86" s="1108"/>
      <c r="F86" s="1108"/>
    </row>
    <row r="87" spans="1:6" s="181" customFormat="1" ht="18.649999999999999" customHeight="1">
      <c r="A87" s="1089" t="s">
        <v>558</v>
      </c>
      <c r="B87" s="1109"/>
      <c r="C87" s="1109"/>
      <c r="D87" s="1109"/>
      <c r="E87" s="1109"/>
      <c r="F87" s="1109"/>
    </row>
    <row r="88" spans="1:6" ht="30" customHeight="1">
      <c r="A88" s="1110" t="s">
        <v>559</v>
      </c>
      <c r="B88" s="1110"/>
      <c r="C88" s="1110"/>
      <c r="D88" s="1110"/>
      <c r="E88" s="1110"/>
      <c r="F88" s="1110"/>
    </row>
    <row r="89" spans="1:6" ht="37.9" customHeight="1"/>
  </sheetData>
  <mergeCells count="13">
    <mergeCell ref="A86:F86"/>
    <mergeCell ref="A87:F87"/>
    <mergeCell ref="A88:F88"/>
    <mergeCell ref="C12:C13"/>
    <mergeCell ref="D12:D13"/>
    <mergeCell ref="E12:E13"/>
    <mergeCell ref="F12:F13"/>
    <mergeCell ref="A84:F84"/>
    <mergeCell ref="D4:F5"/>
    <mergeCell ref="D6:F6"/>
    <mergeCell ref="D7:F7"/>
    <mergeCell ref="D8:F8"/>
    <mergeCell ref="C10:F11"/>
  </mergeCells>
  <printOptions horizontalCentered="1" verticalCentered="1"/>
  <pageMargins left="0.23622047244094491" right="0.23622047244094491" top="0.35433070866141736" bottom="0.35433070866141736" header="0.19685039370078741" footer="0.19685039370078741"/>
  <pageSetup paperSize="9" scale="44" fitToWidth="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H39"/>
  <sheetViews>
    <sheetView showGridLines="0" zoomScale="85" zoomScaleNormal="85" workbookViewId="0">
      <selection activeCell="C16" sqref="C16"/>
    </sheetView>
  </sheetViews>
  <sheetFormatPr defaultColWidth="9" defaultRowHeight="15.5"/>
  <cols>
    <col min="1" max="1" width="11.75" style="40" customWidth="1"/>
    <col min="2" max="2" width="37.58203125" style="40" customWidth="1"/>
    <col min="3" max="3" width="36.83203125" style="40" customWidth="1"/>
    <col min="4" max="4" width="30.75" style="40" customWidth="1"/>
    <col min="5" max="6" width="29.58203125" style="40" customWidth="1"/>
    <col min="7" max="16384" width="9" style="40"/>
  </cols>
  <sheetData>
    <row r="1" spans="1:8" ht="16" thickBot="1">
      <c r="A1" s="487"/>
      <c r="B1" s="424"/>
      <c r="C1" s="424"/>
    </row>
    <row r="2" spans="1:8">
      <c r="A2" s="425"/>
      <c r="B2" s="426" t="s">
        <v>24</v>
      </c>
      <c r="C2" s="426"/>
      <c r="D2" s="173"/>
      <c r="E2" s="173"/>
      <c r="F2" s="174"/>
      <c r="H2" s="179"/>
    </row>
    <row r="3" spans="1:8">
      <c r="A3" s="427"/>
      <c r="B3" s="428" t="s">
        <v>24</v>
      </c>
      <c r="C3" s="428"/>
      <c r="F3" s="175"/>
      <c r="H3" s="179"/>
    </row>
    <row r="4" spans="1:8">
      <c r="A4" s="427"/>
      <c r="B4" s="428" t="s">
        <v>24</v>
      </c>
      <c r="C4" s="428"/>
      <c r="D4" s="1096" t="s">
        <v>561</v>
      </c>
      <c r="E4" s="1097"/>
      <c r="F4" s="1098"/>
      <c r="H4" s="179"/>
    </row>
    <row r="5" spans="1:8" ht="25.5" customHeight="1">
      <c r="A5" s="427"/>
      <c r="B5" s="428"/>
      <c r="C5" s="428"/>
      <c r="D5" s="1099"/>
      <c r="E5" s="1099"/>
      <c r="F5" s="1098"/>
      <c r="H5" s="179"/>
    </row>
    <row r="6" spans="1:8" ht="20.25" customHeight="1">
      <c r="A6" s="427"/>
      <c r="B6" s="486" t="s">
        <v>24</v>
      </c>
      <c r="C6" s="486"/>
      <c r="D6" s="1121" t="s">
        <v>522</v>
      </c>
      <c r="E6" s="1096"/>
      <c r="F6" s="1100"/>
      <c r="H6" s="179"/>
    </row>
    <row r="7" spans="1:8" ht="17.5" customHeight="1">
      <c r="A7" s="427"/>
      <c r="B7" s="428"/>
      <c r="C7" s="428"/>
      <c r="D7" s="1096" t="s">
        <v>509</v>
      </c>
      <c r="E7" s="1096"/>
      <c r="F7" s="1100"/>
      <c r="H7" s="179"/>
    </row>
    <row r="8" spans="1:8" ht="17.5" customHeight="1">
      <c r="A8" s="427"/>
      <c r="B8" s="428"/>
      <c r="C8" s="428"/>
      <c r="D8" s="1101" t="s">
        <v>591</v>
      </c>
      <c r="E8" s="1101"/>
      <c r="F8" s="1100"/>
      <c r="H8" s="179"/>
    </row>
    <row r="9" spans="1:8" ht="16" thickBot="1">
      <c r="A9" s="427"/>
      <c r="B9" s="485"/>
      <c r="C9" s="485"/>
      <c r="D9" s="485"/>
      <c r="E9" s="485"/>
      <c r="F9" s="175"/>
      <c r="H9" s="179"/>
    </row>
    <row r="10" spans="1:8">
      <c r="A10" s="484" t="s">
        <v>24</v>
      </c>
      <c r="B10" s="510" t="s">
        <v>24</v>
      </c>
      <c r="C10" s="1122" t="s">
        <v>21</v>
      </c>
      <c r="D10" s="1123"/>
      <c r="E10" s="1123"/>
      <c r="F10" s="1124"/>
      <c r="H10" s="179"/>
    </row>
    <row r="11" spans="1:8" ht="18" customHeight="1">
      <c r="A11" s="176" t="s">
        <v>31</v>
      </c>
      <c r="B11" s="483" t="s">
        <v>31</v>
      </c>
      <c r="C11" s="1105"/>
      <c r="D11" s="1106"/>
      <c r="E11" s="1106"/>
      <c r="F11" s="1107"/>
      <c r="H11" s="179"/>
    </row>
    <row r="12" spans="1:8">
      <c r="A12" s="176" t="s">
        <v>29</v>
      </c>
      <c r="B12" s="483"/>
      <c r="C12" s="1119" t="s">
        <v>424</v>
      </c>
      <c r="D12" s="1084" t="s">
        <v>142</v>
      </c>
      <c r="E12" s="1084" t="s">
        <v>74</v>
      </c>
      <c r="F12" s="1112" t="s">
        <v>148</v>
      </c>
      <c r="H12" s="179"/>
    </row>
    <row r="13" spans="1:8">
      <c r="A13" s="482" t="s">
        <v>24</v>
      </c>
      <c r="B13" s="182"/>
      <c r="C13" s="1120"/>
      <c r="D13" s="1111"/>
      <c r="E13" s="1111"/>
      <c r="F13" s="1113"/>
      <c r="H13" s="179"/>
    </row>
    <row r="14" spans="1:8" ht="40" customHeight="1">
      <c r="A14" s="469">
        <v>13</v>
      </c>
      <c r="B14" s="1115" t="s">
        <v>523</v>
      </c>
      <c r="C14" s="1116"/>
      <c r="D14" s="1116"/>
      <c r="E14" s="1116"/>
      <c r="F14" s="1117"/>
      <c r="H14" s="179"/>
    </row>
    <row r="15" spans="1:8" ht="40" customHeight="1">
      <c r="A15" s="167">
        <v>13.1</v>
      </c>
      <c r="B15" s="445" t="s">
        <v>524</v>
      </c>
      <c r="C15" s="481" t="s">
        <v>208</v>
      </c>
      <c r="D15" s="481" t="s">
        <v>208</v>
      </c>
      <c r="E15" s="481" t="s">
        <v>209</v>
      </c>
      <c r="F15" s="476" t="s">
        <v>210</v>
      </c>
      <c r="H15" s="179"/>
    </row>
    <row r="16" spans="1:8" ht="40" customHeight="1">
      <c r="A16" s="167" t="s">
        <v>135</v>
      </c>
      <c r="B16" s="439" t="s">
        <v>525</v>
      </c>
      <c r="C16" s="443" t="s">
        <v>211</v>
      </c>
      <c r="D16" s="443" t="s">
        <v>211</v>
      </c>
      <c r="E16" s="443" t="s">
        <v>211</v>
      </c>
      <c r="F16" s="470" t="s">
        <v>212</v>
      </c>
      <c r="H16" s="179"/>
    </row>
    <row r="17" spans="1:8" ht="40" customHeight="1">
      <c r="A17" s="167" t="s">
        <v>136</v>
      </c>
      <c r="B17" s="439" t="s">
        <v>526</v>
      </c>
      <c r="C17" s="447" t="s">
        <v>213</v>
      </c>
      <c r="D17" s="447" t="s">
        <v>213</v>
      </c>
      <c r="E17" s="447" t="s">
        <v>214</v>
      </c>
      <c r="F17" s="480" t="s">
        <v>215</v>
      </c>
      <c r="H17" s="179"/>
    </row>
    <row r="18" spans="1:8" ht="40" customHeight="1">
      <c r="A18" s="170" t="s">
        <v>137</v>
      </c>
      <c r="B18" s="448" t="s">
        <v>454</v>
      </c>
      <c r="C18" s="479" t="s">
        <v>216</v>
      </c>
      <c r="D18" s="479" t="s">
        <v>216</v>
      </c>
      <c r="E18" s="478" t="s">
        <v>217</v>
      </c>
      <c r="F18" s="477" t="s">
        <v>218</v>
      </c>
      <c r="H18" s="179"/>
    </row>
    <row r="19" spans="1:8" s="179" customFormat="1" ht="40" customHeight="1">
      <c r="A19" s="167">
        <v>13.2</v>
      </c>
      <c r="B19" s="474" t="s">
        <v>528</v>
      </c>
      <c r="C19" s="447" t="s">
        <v>219</v>
      </c>
      <c r="D19" s="447" t="s">
        <v>219</v>
      </c>
      <c r="E19" s="447" t="s">
        <v>219</v>
      </c>
      <c r="F19" s="476" t="s">
        <v>220</v>
      </c>
    </row>
    <row r="20" spans="1:8" s="179" customFormat="1" ht="40" customHeight="1">
      <c r="A20" s="167">
        <v>13.3</v>
      </c>
      <c r="B20" s="474" t="s">
        <v>529</v>
      </c>
      <c r="C20" s="443" t="s">
        <v>635</v>
      </c>
      <c r="D20" s="443" t="s">
        <v>311</v>
      </c>
      <c r="E20" s="443" t="s">
        <v>312</v>
      </c>
      <c r="F20" s="470" t="s">
        <v>313</v>
      </c>
    </row>
    <row r="21" spans="1:8" s="179" customFormat="1" ht="50.5" customHeight="1">
      <c r="A21" s="167">
        <v>13.4</v>
      </c>
      <c r="B21" s="474" t="s">
        <v>533</v>
      </c>
      <c r="C21" s="1125" t="s">
        <v>1226</v>
      </c>
      <c r="D21" s="1126" t="s">
        <v>1227</v>
      </c>
      <c r="E21" s="1126" t="s">
        <v>1228</v>
      </c>
      <c r="F21" s="1127" t="s">
        <v>1229</v>
      </c>
    </row>
    <row r="22" spans="1:8" s="179" customFormat="1" ht="40" customHeight="1">
      <c r="A22" s="167">
        <v>13.5</v>
      </c>
      <c r="B22" s="474" t="s">
        <v>530</v>
      </c>
      <c r="C22" s="449" t="s">
        <v>434</v>
      </c>
      <c r="D22" s="473" t="s">
        <v>221</v>
      </c>
      <c r="E22" s="473" t="s">
        <v>221</v>
      </c>
      <c r="F22" s="475" t="s">
        <v>314</v>
      </c>
    </row>
    <row r="23" spans="1:8" s="179" customFormat="1" ht="40" customHeight="1">
      <c r="A23" s="167">
        <v>13.6</v>
      </c>
      <c r="B23" s="474" t="s">
        <v>562</v>
      </c>
      <c r="C23" s="442" t="s">
        <v>222</v>
      </c>
      <c r="D23" s="443" t="s">
        <v>222</v>
      </c>
      <c r="E23" s="473" t="s">
        <v>223</v>
      </c>
      <c r="F23" s="472" t="s">
        <v>224</v>
      </c>
    </row>
    <row r="24" spans="1:8" s="179" customFormat="1" ht="40" customHeight="1">
      <c r="A24" s="167">
        <v>13.7</v>
      </c>
      <c r="B24" s="471" t="s">
        <v>532</v>
      </c>
      <c r="C24" s="443" t="s">
        <v>436</v>
      </c>
      <c r="D24" s="443" t="s">
        <v>225</v>
      </c>
      <c r="E24" s="443" t="s">
        <v>315</v>
      </c>
      <c r="F24" s="470" t="s">
        <v>316</v>
      </c>
    </row>
    <row r="25" spans="1:8" s="179" customFormat="1" ht="40" customHeight="1">
      <c r="A25" s="469">
        <v>14</v>
      </c>
      <c r="B25" s="1115" t="s">
        <v>534</v>
      </c>
      <c r="C25" s="1116"/>
      <c r="D25" s="1116"/>
      <c r="E25" s="1116"/>
      <c r="F25" s="1117"/>
    </row>
    <row r="26" spans="1:8" s="179" customFormat="1" ht="40" customHeight="1">
      <c r="A26" s="167">
        <v>14.1</v>
      </c>
      <c r="B26" s="453" t="s">
        <v>535</v>
      </c>
      <c r="C26" s="438">
        <v>48.07</v>
      </c>
      <c r="D26" s="438">
        <v>48.07</v>
      </c>
      <c r="E26" s="438">
        <v>48.07</v>
      </c>
      <c r="F26" s="440">
        <v>641.91999999999996</v>
      </c>
    </row>
    <row r="27" spans="1:8" s="179" customFormat="1" ht="40" customHeight="1">
      <c r="A27" s="167">
        <v>14.2</v>
      </c>
      <c r="B27" s="453" t="s">
        <v>536</v>
      </c>
      <c r="C27" s="438" t="s">
        <v>226</v>
      </c>
      <c r="D27" s="438" t="s">
        <v>226</v>
      </c>
      <c r="E27" s="438" t="s">
        <v>226</v>
      </c>
      <c r="F27" s="440" t="s">
        <v>227</v>
      </c>
    </row>
    <row r="28" spans="1:8" s="179" customFormat="1" ht="40" customHeight="1">
      <c r="A28" s="167">
        <v>14.3</v>
      </c>
      <c r="B28" s="453" t="s">
        <v>537</v>
      </c>
      <c r="C28" s="454">
        <v>48.18</v>
      </c>
      <c r="D28" s="454">
        <v>48.18</v>
      </c>
      <c r="E28" s="454">
        <v>48.18</v>
      </c>
      <c r="F28" s="433" t="s">
        <v>228</v>
      </c>
    </row>
    <row r="29" spans="1:8" s="179" customFormat="1" ht="40" customHeight="1">
      <c r="A29" s="167">
        <v>14.4</v>
      </c>
      <c r="B29" s="458" t="s">
        <v>538</v>
      </c>
      <c r="C29" s="435">
        <v>48.19</v>
      </c>
      <c r="D29" s="435">
        <v>48.19</v>
      </c>
      <c r="E29" s="435">
        <v>48.19</v>
      </c>
      <c r="F29" s="434">
        <v>642.1</v>
      </c>
    </row>
    <row r="30" spans="1:8" s="179" customFormat="1" ht="40" customHeight="1">
      <c r="A30" s="167">
        <v>14.5</v>
      </c>
      <c r="B30" s="445" t="s">
        <v>539</v>
      </c>
      <c r="C30" s="435" t="s">
        <v>229</v>
      </c>
      <c r="D30" s="435" t="s">
        <v>229</v>
      </c>
      <c r="E30" s="435" t="s">
        <v>229</v>
      </c>
      <c r="F30" s="434" t="s">
        <v>230</v>
      </c>
    </row>
    <row r="31" spans="1:8" s="179" customFormat="1" ht="40" customHeight="1">
      <c r="A31" s="167" t="s">
        <v>138</v>
      </c>
      <c r="B31" s="439" t="s">
        <v>540</v>
      </c>
      <c r="C31" s="468" t="s">
        <v>231</v>
      </c>
      <c r="D31" s="468" t="s">
        <v>231</v>
      </c>
      <c r="E31" s="468" t="s">
        <v>231</v>
      </c>
      <c r="F31" s="437" t="s">
        <v>232</v>
      </c>
    </row>
    <row r="32" spans="1:8" s="179" customFormat="1" ht="40" customHeight="1">
      <c r="A32" s="167" t="s">
        <v>139</v>
      </c>
      <c r="B32" s="439" t="s">
        <v>541</v>
      </c>
      <c r="C32" s="467" t="s">
        <v>233</v>
      </c>
      <c r="D32" s="467" t="s">
        <v>233</v>
      </c>
      <c r="E32" s="467" t="s">
        <v>233</v>
      </c>
      <c r="F32" s="466" t="s">
        <v>232</v>
      </c>
    </row>
    <row r="33" spans="1:6" s="179" customFormat="1" ht="40" customHeight="1" thickBot="1">
      <c r="A33" s="465" t="s">
        <v>140</v>
      </c>
      <c r="B33" s="464" t="s">
        <v>542</v>
      </c>
      <c r="C33" s="463" t="s">
        <v>234</v>
      </c>
      <c r="D33" s="463" t="s">
        <v>234</v>
      </c>
      <c r="E33" s="463" t="s">
        <v>234</v>
      </c>
      <c r="F33" s="462">
        <v>642.45000000000005</v>
      </c>
    </row>
    <row r="34" spans="1:6" ht="18" customHeight="1">
      <c r="A34" s="1118" t="s">
        <v>1027</v>
      </c>
      <c r="B34" s="1118"/>
      <c r="C34" s="1118"/>
      <c r="D34" s="1118"/>
      <c r="E34" s="1118"/>
      <c r="F34" s="1118"/>
    </row>
    <row r="35" spans="1:6" ht="18" customHeight="1">
      <c r="A35" s="1114"/>
      <c r="B35" s="1114"/>
      <c r="C35" s="1114"/>
      <c r="D35" s="1114"/>
      <c r="E35" s="1114"/>
      <c r="F35" s="1114"/>
    </row>
    <row r="36" spans="1:6" ht="18" customHeight="1">
      <c r="A36" s="180" t="s">
        <v>207</v>
      </c>
      <c r="B36" s="461"/>
      <c r="C36" s="461"/>
      <c r="D36" s="459"/>
      <c r="E36" s="459"/>
      <c r="F36" s="460"/>
    </row>
    <row r="37" spans="1:6" s="179" customFormat="1" ht="33" customHeight="1">
      <c r="A37" s="1108" t="s">
        <v>564</v>
      </c>
      <c r="B37" s="1114"/>
      <c r="C37" s="1114"/>
      <c r="D37" s="1114"/>
      <c r="E37" s="1114"/>
      <c r="F37" s="1114"/>
    </row>
    <row r="38" spans="1:6" s="179" customFormat="1" ht="31.9" customHeight="1">
      <c r="A38" s="1108" t="s">
        <v>563</v>
      </c>
      <c r="B38" s="1109"/>
      <c r="C38" s="1109"/>
      <c r="D38" s="1109"/>
      <c r="E38" s="1109"/>
      <c r="F38" s="1109"/>
    </row>
    <row r="39" spans="1:6" s="179" customFormat="1" ht="30" customHeight="1">
      <c r="A39" s="1089" t="s">
        <v>565</v>
      </c>
      <c r="B39" s="1109"/>
      <c r="C39" s="1109"/>
      <c r="D39" s="1109"/>
      <c r="E39" s="1109"/>
      <c r="F39" s="1109"/>
    </row>
  </sheetData>
  <mergeCells count="15">
    <mergeCell ref="C12:C13"/>
    <mergeCell ref="D12:D13"/>
    <mergeCell ref="E12:E13"/>
    <mergeCell ref="F12:F13"/>
    <mergeCell ref="D4:F5"/>
    <mergeCell ref="D6:F6"/>
    <mergeCell ref="D7:F7"/>
    <mergeCell ref="D8:F8"/>
    <mergeCell ref="C10:F11"/>
    <mergeCell ref="B14:F14"/>
    <mergeCell ref="B25:F25"/>
    <mergeCell ref="A37:F37"/>
    <mergeCell ref="A38:F38"/>
    <mergeCell ref="A39:F39"/>
    <mergeCell ref="A34:F35"/>
  </mergeCells>
  <printOptions horizontalCentered="1" verticalCentered="1"/>
  <pageMargins left="0.39370078740157483" right="0.19685039370078741" top="0.59055118110236227" bottom="0.59055118110236227" header="0.51181102362204722" footer="0.51181102362204722"/>
  <pageSetup paperSize="9" scale="6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623"/>
  <sheetViews>
    <sheetView workbookViewId="0">
      <pane ySplit="1" topLeftCell="A2" activePane="bottomLeft" state="frozen"/>
      <selection activeCell="E16" sqref="E16"/>
      <selection pane="bottomLeft" activeCell="G21" sqref="G21"/>
    </sheetView>
  </sheetViews>
  <sheetFormatPr defaultColWidth="9" defaultRowHeight="14.5"/>
  <cols>
    <col min="1" max="1" width="16.5" style="350" customWidth="1"/>
    <col min="2" max="2" width="13" style="350" bestFit="1" customWidth="1"/>
    <col min="3" max="3" width="10.33203125" style="351" customWidth="1"/>
    <col min="4" max="4" width="27" style="243" customWidth="1"/>
    <col min="5" max="16384" width="9" style="243"/>
  </cols>
  <sheetData>
    <row r="1" spans="1:4" ht="30.75" customHeight="1" thickTop="1" thickBot="1">
      <c r="A1" s="646" t="s">
        <v>566</v>
      </c>
      <c r="B1" s="242" t="s">
        <v>318</v>
      </c>
      <c r="C1" s="242" t="s">
        <v>567</v>
      </c>
      <c r="D1" s="645" t="s">
        <v>568</v>
      </c>
    </row>
    <row r="2" spans="1:4" ht="15" thickTop="1">
      <c r="A2" s="244">
        <v>1</v>
      </c>
      <c r="B2" s="245" t="s">
        <v>1230</v>
      </c>
      <c r="C2" s="246" t="s">
        <v>319</v>
      </c>
      <c r="D2" s="247"/>
    </row>
    <row r="3" spans="1:4">
      <c r="A3" s="248">
        <v>1</v>
      </c>
      <c r="B3" s="249" t="s">
        <v>1230</v>
      </c>
      <c r="C3" s="250">
        <v>4403</v>
      </c>
      <c r="D3" s="251"/>
    </row>
    <row r="4" spans="1:4">
      <c r="A4" s="252">
        <v>1</v>
      </c>
      <c r="B4" s="253" t="s">
        <v>1231</v>
      </c>
      <c r="C4" s="250" t="s">
        <v>319</v>
      </c>
      <c r="D4" s="254"/>
    </row>
    <row r="5" spans="1:4">
      <c r="A5" s="255">
        <v>1</v>
      </c>
      <c r="B5" s="256" t="s">
        <v>1231</v>
      </c>
      <c r="C5" s="250">
        <v>4403</v>
      </c>
      <c r="D5" s="254"/>
    </row>
    <row r="6" spans="1:4">
      <c r="A6" s="255">
        <v>1</v>
      </c>
      <c r="B6" s="256" t="s">
        <v>552</v>
      </c>
      <c r="C6" s="250" t="s">
        <v>319</v>
      </c>
      <c r="D6" s="254"/>
    </row>
    <row r="7" spans="1:4">
      <c r="A7" s="255">
        <v>1</v>
      </c>
      <c r="B7" s="256" t="s">
        <v>552</v>
      </c>
      <c r="C7" s="250">
        <v>4403</v>
      </c>
      <c r="D7" s="254"/>
    </row>
    <row r="8" spans="1:4">
      <c r="A8" s="257">
        <v>1</v>
      </c>
      <c r="B8" s="258" t="s">
        <v>551</v>
      </c>
      <c r="C8" s="250">
        <v>440111</v>
      </c>
      <c r="D8" s="259"/>
    </row>
    <row r="9" spans="1:4">
      <c r="A9" s="257">
        <v>1</v>
      </c>
      <c r="B9" s="258" t="s">
        <v>551</v>
      </c>
      <c r="C9" s="250">
        <v>440112</v>
      </c>
      <c r="D9" s="259"/>
    </row>
    <row r="10" spans="1:4">
      <c r="A10" s="257">
        <v>1</v>
      </c>
      <c r="B10" s="258" t="s">
        <v>551</v>
      </c>
      <c r="C10" s="250">
        <v>4403</v>
      </c>
      <c r="D10" s="259"/>
    </row>
    <row r="11" spans="1:4">
      <c r="A11" s="257">
        <v>1</v>
      </c>
      <c r="B11" s="258" t="s">
        <v>550</v>
      </c>
      <c r="C11" s="250">
        <v>440111</v>
      </c>
      <c r="D11" s="259"/>
    </row>
    <row r="12" spans="1:4">
      <c r="A12" s="257">
        <v>1</v>
      </c>
      <c r="B12" s="258" t="s">
        <v>550</v>
      </c>
      <c r="C12" s="250">
        <v>440112</v>
      </c>
      <c r="D12" s="259"/>
    </row>
    <row r="13" spans="1:4" ht="15" thickBot="1">
      <c r="A13" s="257">
        <v>1</v>
      </c>
      <c r="B13" s="258" t="s">
        <v>550</v>
      </c>
      <c r="C13" s="250">
        <v>4403</v>
      </c>
      <c r="D13" s="259"/>
    </row>
    <row r="14" spans="1:4" ht="15" thickTop="1">
      <c r="A14" s="244">
        <v>1.1000000000000001</v>
      </c>
      <c r="B14" s="245" t="s">
        <v>1230</v>
      </c>
      <c r="C14" s="246" t="s">
        <v>319</v>
      </c>
      <c r="D14" s="254"/>
    </row>
    <row r="15" spans="1:4">
      <c r="A15" s="257" t="s">
        <v>320</v>
      </c>
      <c r="B15" s="260" t="s">
        <v>1231</v>
      </c>
      <c r="C15" s="261" t="s">
        <v>319</v>
      </c>
      <c r="D15" s="254"/>
    </row>
    <row r="16" spans="1:4">
      <c r="A16" s="257" t="s">
        <v>320</v>
      </c>
      <c r="B16" s="260" t="s">
        <v>552</v>
      </c>
      <c r="C16" s="261" t="s">
        <v>319</v>
      </c>
      <c r="D16" s="254"/>
    </row>
    <row r="17" spans="1:4">
      <c r="A17" s="257">
        <v>1.1000000000000001</v>
      </c>
      <c r="B17" s="258" t="s">
        <v>551</v>
      </c>
      <c r="C17" s="261">
        <v>440111</v>
      </c>
      <c r="D17" s="254"/>
    </row>
    <row r="18" spans="1:4">
      <c r="A18" s="257" t="s">
        <v>320</v>
      </c>
      <c r="B18" s="258" t="s">
        <v>551</v>
      </c>
      <c r="C18" s="261">
        <v>440112</v>
      </c>
      <c r="D18" s="254"/>
    </row>
    <row r="19" spans="1:4">
      <c r="A19" s="257" t="s">
        <v>320</v>
      </c>
      <c r="B19" s="258" t="s">
        <v>550</v>
      </c>
      <c r="C19" s="261">
        <v>440111</v>
      </c>
      <c r="D19" s="259"/>
    </row>
    <row r="20" spans="1:4" ht="15" thickBot="1">
      <c r="A20" s="257" t="s">
        <v>320</v>
      </c>
      <c r="B20" s="258" t="s">
        <v>550</v>
      </c>
      <c r="C20" s="250">
        <v>440112</v>
      </c>
      <c r="D20" s="259"/>
    </row>
    <row r="21" spans="1:4" ht="15" thickTop="1">
      <c r="A21" s="244" t="s">
        <v>321</v>
      </c>
      <c r="B21" s="245" t="s">
        <v>1230</v>
      </c>
      <c r="C21" s="264" t="s">
        <v>319</v>
      </c>
      <c r="D21" s="259" t="s">
        <v>1028</v>
      </c>
    </row>
    <row r="22" spans="1:4">
      <c r="A22" s="257" t="s">
        <v>321</v>
      </c>
      <c r="B22" s="260" t="s">
        <v>1231</v>
      </c>
      <c r="C22" s="265" t="s">
        <v>319</v>
      </c>
      <c r="D22" s="259" t="s">
        <v>1028</v>
      </c>
    </row>
    <row r="23" spans="1:4">
      <c r="A23" s="257" t="s">
        <v>321</v>
      </c>
      <c r="B23" s="260" t="s">
        <v>552</v>
      </c>
      <c r="C23" s="265" t="s">
        <v>319</v>
      </c>
      <c r="D23" s="259" t="s">
        <v>1028</v>
      </c>
    </row>
    <row r="24" spans="1:4">
      <c r="A24" s="257" t="s">
        <v>321</v>
      </c>
      <c r="B24" s="258" t="s">
        <v>551</v>
      </c>
      <c r="C24" s="261">
        <v>440111</v>
      </c>
      <c r="D24" s="254"/>
    </row>
    <row r="25" spans="1:4" ht="15" thickBot="1">
      <c r="A25" s="257" t="s">
        <v>321</v>
      </c>
      <c r="B25" s="258" t="s">
        <v>550</v>
      </c>
      <c r="C25" s="250">
        <v>440111</v>
      </c>
      <c r="D25" s="259"/>
    </row>
    <row r="26" spans="1:4" ht="15" thickTop="1">
      <c r="A26" s="244" t="s">
        <v>322</v>
      </c>
      <c r="B26" s="245" t="s">
        <v>1230</v>
      </c>
      <c r="C26" s="264" t="s">
        <v>319</v>
      </c>
      <c r="D26" s="259" t="s">
        <v>1028</v>
      </c>
    </row>
    <row r="27" spans="1:4">
      <c r="A27" s="257" t="s">
        <v>322</v>
      </c>
      <c r="B27" s="260" t="s">
        <v>1231</v>
      </c>
      <c r="C27" s="265" t="s">
        <v>319</v>
      </c>
      <c r="D27" s="259" t="s">
        <v>1028</v>
      </c>
    </row>
    <row r="28" spans="1:4">
      <c r="A28" s="257" t="s">
        <v>322</v>
      </c>
      <c r="B28" s="260" t="s">
        <v>552</v>
      </c>
      <c r="C28" s="265" t="s">
        <v>319</v>
      </c>
      <c r="D28" s="259" t="s">
        <v>1028</v>
      </c>
    </row>
    <row r="29" spans="1:4">
      <c r="A29" s="257" t="s">
        <v>322</v>
      </c>
      <c r="B29" s="258" t="s">
        <v>551</v>
      </c>
      <c r="C29" s="261">
        <v>440112</v>
      </c>
      <c r="D29" s="254"/>
    </row>
    <row r="30" spans="1:4" ht="15" thickBot="1">
      <c r="A30" s="257" t="s">
        <v>322</v>
      </c>
      <c r="B30" s="258" t="s">
        <v>550</v>
      </c>
      <c r="C30" s="261">
        <v>440112</v>
      </c>
      <c r="D30" s="259"/>
    </row>
    <row r="31" spans="1:4" ht="15" thickTop="1">
      <c r="A31" s="244">
        <v>1.2</v>
      </c>
      <c r="B31" s="245" t="s">
        <v>1230</v>
      </c>
      <c r="C31" s="246">
        <v>4403</v>
      </c>
      <c r="D31" s="259"/>
    </row>
    <row r="32" spans="1:4">
      <c r="A32" s="257">
        <v>1.2</v>
      </c>
      <c r="B32" s="260" t="s">
        <v>1231</v>
      </c>
      <c r="C32" s="261">
        <v>4403</v>
      </c>
      <c r="D32" s="259"/>
    </row>
    <row r="33" spans="1:4">
      <c r="A33" s="257">
        <v>1.2</v>
      </c>
      <c r="B33" s="260" t="s">
        <v>552</v>
      </c>
      <c r="C33" s="261">
        <v>4403</v>
      </c>
      <c r="D33" s="259"/>
    </row>
    <row r="34" spans="1:4">
      <c r="A34" s="257">
        <v>1.2</v>
      </c>
      <c r="B34" s="260" t="s">
        <v>551</v>
      </c>
      <c r="C34" s="261">
        <v>4403</v>
      </c>
      <c r="D34" s="259"/>
    </row>
    <row r="35" spans="1:4" ht="15" thickBot="1">
      <c r="A35" s="257">
        <v>1.2</v>
      </c>
      <c r="B35" s="258" t="s">
        <v>550</v>
      </c>
      <c r="C35" s="261">
        <v>4403</v>
      </c>
      <c r="D35" s="259"/>
    </row>
    <row r="36" spans="1:4">
      <c r="A36" s="267" t="s">
        <v>36</v>
      </c>
      <c r="B36" s="268" t="s">
        <v>1230</v>
      </c>
      <c r="C36" s="269">
        <v>440310</v>
      </c>
      <c r="D36" s="259" t="s">
        <v>1028</v>
      </c>
    </row>
    <row r="37" spans="1:4">
      <c r="A37" s="248" t="s">
        <v>323</v>
      </c>
      <c r="B37" s="249" t="s">
        <v>1230</v>
      </c>
      <c r="C37" s="250">
        <v>440320</v>
      </c>
      <c r="D37" s="254"/>
    </row>
    <row r="38" spans="1:4">
      <c r="A38" s="257" t="s">
        <v>36</v>
      </c>
      <c r="B38" s="258" t="s">
        <v>1231</v>
      </c>
      <c r="C38" s="265">
        <v>440310</v>
      </c>
      <c r="D38" s="259" t="s">
        <v>1028</v>
      </c>
    </row>
    <row r="39" spans="1:4">
      <c r="A39" s="257" t="s">
        <v>36</v>
      </c>
      <c r="B39" s="260" t="s">
        <v>1231</v>
      </c>
      <c r="C39" s="261" t="s">
        <v>324</v>
      </c>
      <c r="D39" s="254"/>
    </row>
    <row r="40" spans="1:4">
      <c r="A40" s="257" t="s">
        <v>36</v>
      </c>
      <c r="B40" s="258" t="s">
        <v>552</v>
      </c>
      <c r="C40" s="265">
        <v>440310</v>
      </c>
      <c r="D40" s="259" t="s">
        <v>1028</v>
      </c>
    </row>
    <row r="41" spans="1:4">
      <c r="A41" s="257" t="s">
        <v>36</v>
      </c>
      <c r="B41" s="260" t="s">
        <v>552</v>
      </c>
      <c r="C41" s="261" t="s">
        <v>324</v>
      </c>
      <c r="D41" s="254"/>
    </row>
    <row r="42" spans="1:4">
      <c r="A42" s="257" t="s">
        <v>36</v>
      </c>
      <c r="B42" s="258" t="s">
        <v>551</v>
      </c>
      <c r="C42" s="261">
        <v>440311</v>
      </c>
      <c r="D42" s="254"/>
    </row>
    <row r="43" spans="1:4">
      <c r="A43" s="257" t="s">
        <v>36</v>
      </c>
      <c r="B43" s="258" t="s">
        <v>551</v>
      </c>
      <c r="C43" s="261">
        <v>440321</v>
      </c>
      <c r="D43" s="254"/>
    </row>
    <row r="44" spans="1:4">
      <c r="A44" s="257" t="s">
        <v>36</v>
      </c>
      <c r="B44" s="258" t="s">
        <v>551</v>
      </c>
      <c r="C44" s="261">
        <v>440322</v>
      </c>
      <c r="D44" s="254"/>
    </row>
    <row r="45" spans="1:4">
      <c r="A45" s="257" t="s">
        <v>36</v>
      </c>
      <c r="B45" s="258" t="s">
        <v>551</v>
      </c>
      <c r="C45" s="261">
        <v>440323</v>
      </c>
      <c r="D45" s="254"/>
    </row>
    <row r="46" spans="1:4">
      <c r="A46" s="257" t="s">
        <v>36</v>
      </c>
      <c r="B46" s="258" t="s">
        <v>551</v>
      </c>
      <c r="C46" s="261">
        <v>440324</v>
      </c>
      <c r="D46" s="254"/>
    </row>
    <row r="47" spans="1:4">
      <c r="A47" s="257" t="s">
        <v>36</v>
      </c>
      <c r="B47" s="258" t="s">
        <v>551</v>
      </c>
      <c r="C47" s="261">
        <v>440325</v>
      </c>
      <c r="D47" s="254"/>
    </row>
    <row r="48" spans="1:4">
      <c r="A48" s="257" t="s">
        <v>36</v>
      </c>
      <c r="B48" s="258" t="s">
        <v>551</v>
      </c>
      <c r="C48" s="261">
        <v>440326</v>
      </c>
      <c r="D48" s="254"/>
    </row>
    <row r="49" spans="1:4">
      <c r="A49" s="257" t="s">
        <v>36</v>
      </c>
      <c r="B49" s="258" t="s">
        <v>550</v>
      </c>
      <c r="C49" s="261">
        <v>440311</v>
      </c>
      <c r="D49" s="259"/>
    </row>
    <row r="50" spans="1:4">
      <c r="A50" s="257" t="s">
        <v>36</v>
      </c>
      <c r="B50" s="258" t="s">
        <v>550</v>
      </c>
      <c r="C50" s="261">
        <v>440321</v>
      </c>
      <c r="D50" s="259"/>
    </row>
    <row r="51" spans="1:4">
      <c r="A51" s="257" t="s">
        <v>36</v>
      </c>
      <c r="B51" s="258" t="s">
        <v>550</v>
      </c>
      <c r="C51" s="261">
        <v>440322</v>
      </c>
      <c r="D51" s="259"/>
    </row>
    <row r="52" spans="1:4">
      <c r="A52" s="257" t="s">
        <v>36</v>
      </c>
      <c r="B52" s="258" t="s">
        <v>550</v>
      </c>
      <c r="C52" s="261">
        <v>440323</v>
      </c>
      <c r="D52" s="259"/>
    </row>
    <row r="53" spans="1:4">
      <c r="A53" s="257" t="s">
        <v>36</v>
      </c>
      <c r="B53" s="258" t="s">
        <v>550</v>
      </c>
      <c r="C53" s="261">
        <v>440324</v>
      </c>
      <c r="D53" s="259"/>
    </row>
    <row r="54" spans="1:4">
      <c r="A54" s="257" t="s">
        <v>36</v>
      </c>
      <c r="B54" s="258" t="s">
        <v>550</v>
      </c>
      <c r="C54" s="261">
        <v>440325</v>
      </c>
      <c r="D54" s="259"/>
    </row>
    <row r="55" spans="1:4" ht="15" thickBot="1">
      <c r="A55" s="257" t="s">
        <v>36</v>
      </c>
      <c r="B55" s="258" t="s">
        <v>550</v>
      </c>
      <c r="C55" s="261">
        <v>440326</v>
      </c>
      <c r="D55" s="259"/>
    </row>
    <row r="56" spans="1:4" ht="15" thickTop="1">
      <c r="A56" s="270" t="s">
        <v>65</v>
      </c>
      <c r="B56" s="271" t="s">
        <v>1230</v>
      </c>
      <c r="C56" s="272">
        <v>440310</v>
      </c>
      <c r="D56" s="259" t="s">
        <v>1028</v>
      </c>
    </row>
    <row r="57" spans="1:4">
      <c r="A57" s="257" t="s">
        <v>65</v>
      </c>
      <c r="B57" s="258" t="s">
        <v>1230</v>
      </c>
      <c r="C57" s="261" t="s">
        <v>325</v>
      </c>
      <c r="D57" s="254"/>
    </row>
    <row r="58" spans="1:4">
      <c r="A58" s="257" t="s">
        <v>65</v>
      </c>
      <c r="B58" s="258" t="s">
        <v>1230</v>
      </c>
      <c r="C58" s="261" t="s">
        <v>326</v>
      </c>
      <c r="D58" s="254"/>
    </row>
    <row r="59" spans="1:4">
      <c r="A59" s="257" t="s">
        <v>65</v>
      </c>
      <c r="B59" s="258" t="s">
        <v>1230</v>
      </c>
      <c r="C59" s="261" t="s">
        <v>327</v>
      </c>
      <c r="D59" s="254"/>
    </row>
    <row r="60" spans="1:4">
      <c r="A60" s="257" t="s">
        <v>65</v>
      </c>
      <c r="B60" s="258" t="s">
        <v>1230</v>
      </c>
      <c r="C60" s="261" t="s">
        <v>328</v>
      </c>
      <c r="D60" s="254"/>
    </row>
    <row r="61" spans="1:4">
      <c r="A61" s="257" t="s">
        <v>329</v>
      </c>
      <c r="B61" s="258" t="s">
        <v>1230</v>
      </c>
      <c r="C61" s="261" t="s">
        <v>330</v>
      </c>
      <c r="D61" s="254"/>
    </row>
    <row r="62" spans="1:4">
      <c r="A62" s="257" t="s">
        <v>65</v>
      </c>
      <c r="B62" s="258" t="s">
        <v>1231</v>
      </c>
      <c r="C62" s="265">
        <v>440310</v>
      </c>
      <c r="D62" s="259" t="s">
        <v>1028</v>
      </c>
    </row>
    <row r="63" spans="1:4">
      <c r="A63" s="257" t="s">
        <v>65</v>
      </c>
      <c r="B63" s="258" t="s">
        <v>1231</v>
      </c>
      <c r="C63" s="261" t="s">
        <v>325</v>
      </c>
      <c r="D63" s="254"/>
    </row>
    <row r="64" spans="1:4">
      <c r="A64" s="257" t="s">
        <v>65</v>
      </c>
      <c r="B64" s="258" t="s">
        <v>1231</v>
      </c>
      <c r="C64" s="261" t="s">
        <v>326</v>
      </c>
      <c r="D64" s="254"/>
    </row>
    <row r="65" spans="1:4">
      <c r="A65" s="257" t="s">
        <v>65</v>
      </c>
      <c r="B65" s="258" t="s">
        <v>1231</v>
      </c>
      <c r="C65" s="261" t="s">
        <v>327</v>
      </c>
      <c r="D65" s="254"/>
    </row>
    <row r="66" spans="1:4">
      <c r="A66" s="257" t="s">
        <v>65</v>
      </c>
      <c r="B66" s="258" t="s">
        <v>1231</v>
      </c>
      <c r="C66" s="261" t="s">
        <v>328</v>
      </c>
      <c r="D66" s="254"/>
    </row>
    <row r="67" spans="1:4">
      <c r="A67" s="257" t="s">
        <v>329</v>
      </c>
      <c r="B67" s="258" t="s">
        <v>1231</v>
      </c>
      <c r="C67" s="261" t="s">
        <v>330</v>
      </c>
      <c r="D67" s="254"/>
    </row>
    <row r="68" spans="1:4">
      <c r="A68" s="257" t="s">
        <v>65</v>
      </c>
      <c r="B68" s="258" t="s">
        <v>552</v>
      </c>
      <c r="C68" s="265">
        <v>440310</v>
      </c>
      <c r="D68" s="259" t="s">
        <v>1028</v>
      </c>
    </row>
    <row r="69" spans="1:4">
      <c r="A69" s="257" t="s">
        <v>65</v>
      </c>
      <c r="B69" s="258" t="s">
        <v>552</v>
      </c>
      <c r="C69" s="261" t="s">
        <v>325</v>
      </c>
      <c r="D69" s="254"/>
    </row>
    <row r="70" spans="1:4">
      <c r="A70" s="257" t="s">
        <v>65</v>
      </c>
      <c r="B70" s="258" t="s">
        <v>552</v>
      </c>
      <c r="C70" s="261" t="s">
        <v>326</v>
      </c>
      <c r="D70" s="254"/>
    </row>
    <row r="71" spans="1:4">
      <c r="A71" s="257" t="s">
        <v>65</v>
      </c>
      <c r="B71" s="258" t="s">
        <v>552</v>
      </c>
      <c r="C71" s="261" t="s">
        <v>327</v>
      </c>
      <c r="D71" s="254"/>
    </row>
    <row r="72" spans="1:4">
      <c r="A72" s="257" t="s">
        <v>65</v>
      </c>
      <c r="B72" s="258" t="s">
        <v>552</v>
      </c>
      <c r="C72" s="261" t="s">
        <v>328</v>
      </c>
      <c r="D72" s="254"/>
    </row>
    <row r="73" spans="1:4">
      <c r="A73" s="257" t="s">
        <v>65</v>
      </c>
      <c r="B73" s="258" t="s">
        <v>552</v>
      </c>
      <c r="C73" s="261">
        <v>440399</v>
      </c>
      <c r="D73" s="254"/>
    </row>
    <row r="74" spans="1:4">
      <c r="A74" s="257" t="s">
        <v>65</v>
      </c>
      <c r="B74" s="258" t="s">
        <v>551</v>
      </c>
      <c r="C74" s="261">
        <v>440312</v>
      </c>
      <c r="D74" s="254"/>
    </row>
    <row r="75" spans="1:4">
      <c r="A75" s="257" t="s">
        <v>65</v>
      </c>
      <c r="B75" s="258" t="s">
        <v>551</v>
      </c>
      <c r="C75" s="261">
        <v>440341</v>
      </c>
      <c r="D75" s="254"/>
    </row>
    <row r="76" spans="1:4">
      <c r="A76" s="257" t="s">
        <v>65</v>
      </c>
      <c r="B76" s="258" t="s">
        <v>551</v>
      </c>
      <c r="C76" s="261">
        <v>440349</v>
      </c>
      <c r="D76" s="254"/>
    </row>
    <row r="77" spans="1:4">
      <c r="A77" s="257" t="s">
        <v>65</v>
      </c>
      <c r="B77" s="258" t="s">
        <v>551</v>
      </c>
      <c r="C77" s="261">
        <v>440391</v>
      </c>
      <c r="D77" s="254"/>
    </row>
    <row r="78" spans="1:4">
      <c r="A78" s="257" t="s">
        <v>65</v>
      </c>
      <c r="B78" s="258" t="s">
        <v>551</v>
      </c>
      <c r="C78" s="261">
        <v>440393</v>
      </c>
      <c r="D78" s="254"/>
    </row>
    <row r="79" spans="1:4">
      <c r="A79" s="257" t="s">
        <v>65</v>
      </c>
      <c r="B79" s="258" t="s">
        <v>551</v>
      </c>
      <c r="C79" s="261">
        <v>440394</v>
      </c>
      <c r="D79" s="254"/>
    </row>
    <row r="80" spans="1:4">
      <c r="A80" s="257" t="s">
        <v>65</v>
      </c>
      <c r="B80" s="258" t="s">
        <v>551</v>
      </c>
      <c r="C80" s="261">
        <v>440395</v>
      </c>
      <c r="D80" s="254"/>
    </row>
    <row r="81" spans="1:4">
      <c r="A81" s="257" t="s">
        <v>65</v>
      </c>
      <c r="B81" s="258" t="s">
        <v>551</v>
      </c>
      <c r="C81" s="261">
        <v>440396</v>
      </c>
      <c r="D81" s="254"/>
    </row>
    <row r="82" spans="1:4">
      <c r="A82" s="257" t="s">
        <v>65</v>
      </c>
      <c r="B82" s="258" t="s">
        <v>551</v>
      </c>
      <c r="C82" s="261">
        <v>440397</v>
      </c>
      <c r="D82" s="254"/>
    </row>
    <row r="83" spans="1:4">
      <c r="A83" s="257" t="s">
        <v>65</v>
      </c>
      <c r="B83" s="258" t="s">
        <v>551</v>
      </c>
      <c r="C83" s="261">
        <v>440398</v>
      </c>
      <c r="D83" s="254"/>
    </row>
    <row r="84" spans="1:4">
      <c r="A84" s="257" t="s">
        <v>65</v>
      </c>
      <c r="B84" s="258" t="s">
        <v>551</v>
      </c>
      <c r="C84" s="261">
        <v>440399</v>
      </c>
      <c r="D84" s="254"/>
    </row>
    <row r="85" spans="1:4">
      <c r="A85" s="257" t="s">
        <v>65</v>
      </c>
      <c r="B85" s="258" t="s">
        <v>550</v>
      </c>
      <c r="C85" s="261">
        <v>440312</v>
      </c>
      <c r="D85" s="254"/>
    </row>
    <row r="86" spans="1:4">
      <c r="A86" s="257" t="s">
        <v>65</v>
      </c>
      <c r="B86" s="258" t="s">
        <v>550</v>
      </c>
      <c r="C86" s="261">
        <v>440341</v>
      </c>
      <c r="D86" s="254"/>
    </row>
    <row r="87" spans="1:4">
      <c r="A87" s="257" t="s">
        <v>65</v>
      </c>
      <c r="B87" s="258" t="s">
        <v>550</v>
      </c>
      <c r="C87" s="261">
        <v>440342</v>
      </c>
      <c r="D87" s="254"/>
    </row>
    <row r="88" spans="1:4">
      <c r="A88" s="257" t="s">
        <v>65</v>
      </c>
      <c r="B88" s="258" t="s">
        <v>550</v>
      </c>
      <c r="C88" s="261">
        <v>440349</v>
      </c>
      <c r="D88" s="254"/>
    </row>
    <row r="89" spans="1:4">
      <c r="A89" s="257" t="s">
        <v>65</v>
      </c>
      <c r="B89" s="258" t="s">
        <v>550</v>
      </c>
      <c r="C89" s="261">
        <v>440391</v>
      </c>
      <c r="D89" s="254"/>
    </row>
    <row r="90" spans="1:4">
      <c r="A90" s="257" t="s">
        <v>65</v>
      </c>
      <c r="B90" s="258" t="s">
        <v>550</v>
      </c>
      <c r="C90" s="261">
        <v>440393</v>
      </c>
      <c r="D90" s="254"/>
    </row>
    <row r="91" spans="1:4">
      <c r="A91" s="257" t="s">
        <v>65</v>
      </c>
      <c r="B91" s="258" t="s">
        <v>550</v>
      </c>
      <c r="C91" s="261">
        <v>440394</v>
      </c>
      <c r="D91" s="254"/>
    </row>
    <row r="92" spans="1:4">
      <c r="A92" s="257" t="s">
        <v>65</v>
      </c>
      <c r="B92" s="258" t="s">
        <v>550</v>
      </c>
      <c r="C92" s="261">
        <v>440395</v>
      </c>
      <c r="D92" s="254"/>
    </row>
    <row r="93" spans="1:4">
      <c r="A93" s="257" t="s">
        <v>65</v>
      </c>
      <c r="B93" s="258" t="s">
        <v>550</v>
      </c>
      <c r="C93" s="261">
        <v>440396</v>
      </c>
      <c r="D93" s="254"/>
    </row>
    <row r="94" spans="1:4">
      <c r="A94" s="257" t="s">
        <v>65</v>
      </c>
      <c r="B94" s="258" t="s">
        <v>550</v>
      </c>
      <c r="C94" s="261">
        <v>440397</v>
      </c>
      <c r="D94" s="254"/>
    </row>
    <row r="95" spans="1:4">
      <c r="A95" s="257" t="s">
        <v>65</v>
      </c>
      <c r="B95" s="258" t="s">
        <v>550</v>
      </c>
      <c r="C95" s="261">
        <v>440398</v>
      </c>
      <c r="D95" s="254"/>
    </row>
    <row r="96" spans="1:4" ht="15" thickBot="1">
      <c r="A96" s="257" t="s">
        <v>65</v>
      </c>
      <c r="B96" s="258" t="s">
        <v>550</v>
      </c>
      <c r="C96" s="261">
        <v>440399</v>
      </c>
      <c r="D96" s="259"/>
    </row>
    <row r="97" spans="1:4" ht="15" thickTop="1">
      <c r="A97" s="274" t="s">
        <v>331</v>
      </c>
      <c r="B97" s="245" t="s">
        <v>1230</v>
      </c>
      <c r="C97" s="275">
        <v>440310</v>
      </c>
      <c r="D97" s="276" t="s">
        <v>1028</v>
      </c>
    </row>
    <row r="98" spans="1:4">
      <c r="A98" s="257" t="s">
        <v>0</v>
      </c>
      <c r="B98" s="249" t="s">
        <v>1230</v>
      </c>
      <c r="C98" s="261" t="s">
        <v>325</v>
      </c>
      <c r="D98" s="254"/>
    </row>
    <row r="99" spans="1:4">
      <c r="A99" s="277" t="s">
        <v>331</v>
      </c>
      <c r="B99" s="249" t="s">
        <v>1230</v>
      </c>
      <c r="C99" s="278" t="s">
        <v>326</v>
      </c>
      <c r="D99" s="254"/>
    </row>
    <row r="100" spans="1:4">
      <c r="A100" s="279" t="s">
        <v>331</v>
      </c>
      <c r="B100" s="249" t="s">
        <v>1230</v>
      </c>
      <c r="C100" s="280" t="s">
        <v>330</v>
      </c>
      <c r="D100" s="276" t="s">
        <v>1028</v>
      </c>
    </row>
    <row r="101" spans="1:4">
      <c r="A101" s="252" t="s">
        <v>331</v>
      </c>
      <c r="B101" s="253" t="s">
        <v>1231</v>
      </c>
      <c r="C101" s="280">
        <v>440310</v>
      </c>
      <c r="D101" s="276" t="s">
        <v>1028</v>
      </c>
    </row>
    <row r="102" spans="1:4">
      <c r="A102" s="252" t="s">
        <v>331</v>
      </c>
      <c r="B102" s="253" t="s">
        <v>1231</v>
      </c>
      <c r="C102" s="281" t="s">
        <v>325</v>
      </c>
      <c r="D102" s="254"/>
    </row>
    <row r="103" spans="1:4">
      <c r="A103" s="282" t="s">
        <v>331</v>
      </c>
      <c r="B103" s="283" t="s">
        <v>1231</v>
      </c>
      <c r="C103" s="284" t="s">
        <v>326</v>
      </c>
      <c r="D103" s="254"/>
    </row>
    <row r="104" spans="1:4">
      <c r="A104" s="252" t="s">
        <v>331</v>
      </c>
      <c r="B104" s="253" t="s">
        <v>1231</v>
      </c>
      <c r="C104" s="285" t="s">
        <v>330</v>
      </c>
      <c r="D104" s="276" t="s">
        <v>1028</v>
      </c>
    </row>
    <row r="105" spans="1:4">
      <c r="A105" s="257" t="s">
        <v>331</v>
      </c>
      <c r="B105" s="258" t="s">
        <v>552</v>
      </c>
      <c r="C105" s="280">
        <v>440310</v>
      </c>
      <c r="D105" s="276" t="s">
        <v>1028</v>
      </c>
    </row>
    <row r="106" spans="1:4">
      <c r="A106" s="257" t="s">
        <v>331</v>
      </c>
      <c r="B106" s="258" t="s">
        <v>552</v>
      </c>
      <c r="C106" s="261" t="s">
        <v>325</v>
      </c>
      <c r="D106" s="254"/>
    </row>
    <row r="107" spans="1:4">
      <c r="A107" s="257" t="s">
        <v>331</v>
      </c>
      <c r="B107" s="258" t="s">
        <v>552</v>
      </c>
      <c r="C107" s="261" t="s">
        <v>326</v>
      </c>
      <c r="D107" s="254"/>
    </row>
    <row r="108" spans="1:4">
      <c r="A108" s="257" t="s">
        <v>0</v>
      </c>
      <c r="B108" s="258" t="s">
        <v>552</v>
      </c>
      <c r="C108" s="265" t="s">
        <v>330</v>
      </c>
      <c r="D108" s="259" t="s">
        <v>1028</v>
      </c>
    </row>
    <row r="109" spans="1:4">
      <c r="A109" s="257" t="s">
        <v>0</v>
      </c>
      <c r="B109" s="258" t="s">
        <v>551</v>
      </c>
      <c r="C109" s="265">
        <v>440312</v>
      </c>
      <c r="D109" s="259" t="s">
        <v>1028</v>
      </c>
    </row>
    <row r="110" spans="1:4">
      <c r="A110" s="257" t="s">
        <v>0</v>
      </c>
      <c r="B110" s="258" t="s">
        <v>551</v>
      </c>
      <c r="C110" s="261">
        <v>440341</v>
      </c>
      <c r="D110" s="254"/>
    </row>
    <row r="111" spans="1:4">
      <c r="A111" s="257" t="s">
        <v>331</v>
      </c>
      <c r="B111" s="258" t="s">
        <v>551</v>
      </c>
      <c r="C111" s="261">
        <v>440349</v>
      </c>
      <c r="D111" s="254"/>
    </row>
    <row r="112" spans="1:4">
      <c r="A112" s="257" t="s">
        <v>0</v>
      </c>
      <c r="B112" s="258" t="s">
        <v>550</v>
      </c>
      <c r="C112" s="265">
        <v>440312</v>
      </c>
      <c r="D112" s="259" t="s">
        <v>1028</v>
      </c>
    </row>
    <row r="113" spans="1:4">
      <c r="A113" s="257" t="s">
        <v>0</v>
      </c>
      <c r="B113" s="258" t="s">
        <v>550</v>
      </c>
      <c r="C113" s="261">
        <v>440341</v>
      </c>
      <c r="D113" s="254"/>
    </row>
    <row r="114" spans="1:4">
      <c r="A114" s="257" t="s">
        <v>0</v>
      </c>
      <c r="B114" s="258" t="s">
        <v>550</v>
      </c>
      <c r="C114" s="261">
        <v>440342</v>
      </c>
      <c r="D114" s="254"/>
    </row>
    <row r="115" spans="1:4" ht="15" thickBot="1">
      <c r="A115" s="257" t="s">
        <v>331</v>
      </c>
      <c r="B115" s="258" t="s">
        <v>550</v>
      </c>
      <c r="C115" s="261">
        <v>440349</v>
      </c>
      <c r="D115" s="259"/>
    </row>
    <row r="116" spans="1:4" ht="15" thickTop="1">
      <c r="A116" s="274">
        <v>2</v>
      </c>
      <c r="B116" s="245" t="s">
        <v>1230</v>
      </c>
      <c r="C116" s="275">
        <v>440200</v>
      </c>
      <c r="D116" s="276" t="s">
        <v>1028</v>
      </c>
    </row>
    <row r="117" spans="1:4">
      <c r="A117" s="252" t="s">
        <v>332</v>
      </c>
      <c r="B117" s="253" t="s">
        <v>1231</v>
      </c>
      <c r="C117" s="285" t="s">
        <v>333</v>
      </c>
      <c r="D117" s="276" t="s">
        <v>1028</v>
      </c>
    </row>
    <row r="118" spans="1:4">
      <c r="A118" s="286" t="s">
        <v>332</v>
      </c>
      <c r="B118" s="287" t="s">
        <v>552</v>
      </c>
      <c r="C118" s="295" t="s">
        <v>333</v>
      </c>
      <c r="D118" s="276" t="s">
        <v>1028</v>
      </c>
    </row>
    <row r="119" spans="1:4">
      <c r="A119" s="257" t="s">
        <v>332</v>
      </c>
      <c r="B119" s="258" t="s">
        <v>551</v>
      </c>
      <c r="C119" s="265" t="s">
        <v>333</v>
      </c>
      <c r="D119" s="276" t="s">
        <v>1028</v>
      </c>
    </row>
    <row r="120" spans="1:4" ht="15" thickBot="1">
      <c r="A120" s="257">
        <v>2</v>
      </c>
      <c r="B120" s="258" t="s">
        <v>550</v>
      </c>
      <c r="C120" s="261" t="s">
        <v>333</v>
      </c>
      <c r="D120" s="259"/>
    </row>
    <row r="121" spans="1:4" ht="15" thickTop="1">
      <c r="A121" s="274">
        <v>3</v>
      </c>
      <c r="B121" s="245" t="s">
        <v>1230</v>
      </c>
      <c r="C121" s="292">
        <v>440121</v>
      </c>
      <c r="D121" s="254"/>
    </row>
    <row r="122" spans="1:4">
      <c r="A122" s="277">
        <v>3</v>
      </c>
      <c r="B122" s="249" t="s">
        <v>1230</v>
      </c>
      <c r="C122" s="278">
        <v>440122</v>
      </c>
      <c r="D122" s="254"/>
    </row>
    <row r="123" spans="1:4">
      <c r="A123" s="257">
        <v>3</v>
      </c>
      <c r="B123" s="249" t="s">
        <v>1230</v>
      </c>
      <c r="C123" s="265">
        <v>440130</v>
      </c>
      <c r="D123" s="276" t="s">
        <v>1028</v>
      </c>
    </row>
    <row r="124" spans="1:4">
      <c r="A124" s="252">
        <v>3</v>
      </c>
      <c r="B124" s="253" t="s">
        <v>1231</v>
      </c>
      <c r="C124" s="281" t="s">
        <v>334</v>
      </c>
      <c r="D124" s="254"/>
    </row>
    <row r="125" spans="1:4">
      <c r="A125" s="257">
        <v>3</v>
      </c>
      <c r="B125" s="258" t="s">
        <v>1231</v>
      </c>
      <c r="C125" s="261" t="s">
        <v>335</v>
      </c>
      <c r="D125" s="254"/>
    </row>
    <row r="126" spans="1:4">
      <c r="A126" s="257">
        <v>3</v>
      </c>
      <c r="B126" s="258" t="s">
        <v>1231</v>
      </c>
      <c r="C126" s="265">
        <v>440130</v>
      </c>
      <c r="D126" s="276" t="s">
        <v>1028</v>
      </c>
    </row>
    <row r="127" spans="1:4">
      <c r="A127" s="257">
        <v>3</v>
      </c>
      <c r="B127" s="258" t="s">
        <v>552</v>
      </c>
      <c r="C127" s="261" t="s">
        <v>334</v>
      </c>
      <c r="D127" s="254"/>
    </row>
    <row r="128" spans="1:4">
      <c r="A128" s="257">
        <v>3</v>
      </c>
      <c r="B128" s="258" t="s">
        <v>552</v>
      </c>
      <c r="C128" s="261" t="s">
        <v>335</v>
      </c>
      <c r="D128" s="254"/>
    </row>
    <row r="129" spans="1:4">
      <c r="A129" s="257">
        <v>3</v>
      </c>
      <c r="B129" s="258" t="s">
        <v>552</v>
      </c>
      <c r="C129" s="265">
        <v>440139</v>
      </c>
      <c r="D129" s="259" t="s">
        <v>1028</v>
      </c>
    </row>
    <row r="130" spans="1:4">
      <c r="A130" s="257">
        <v>3</v>
      </c>
      <c r="B130" s="258" t="s">
        <v>551</v>
      </c>
      <c r="C130" s="261">
        <v>440121</v>
      </c>
      <c r="D130" s="254"/>
    </row>
    <row r="131" spans="1:4">
      <c r="A131" s="257">
        <v>3</v>
      </c>
      <c r="B131" s="258" t="s">
        <v>551</v>
      </c>
      <c r="C131" s="261" t="s">
        <v>335</v>
      </c>
      <c r="D131" s="254"/>
    </row>
    <row r="132" spans="1:4">
      <c r="A132" s="257">
        <v>3</v>
      </c>
      <c r="B132" s="258" t="s">
        <v>551</v>
      </c>
      <c r="C132" s="261">
        <v>440140</v>
      </c>
      <c r="D132" s="254"/>
    </row>
    <row r="133" spans="1:4">
      <c r="A133" s="257">
        <v>3</v>
      </c>
      <c r="B133" s="258" t="s">
        <v>550</v>
      </c>
      <c r="C133" s="261">
        <v>440121</v>
      </c>
      <c r="D133" s="293"/>
    </row>
    <row r="134" spans="1:4">
      <c r="A134" s="257">
        <v>3</v>
      </c>
      <c r="B134" s="258" t="s">
        <v>550</v>
      </c>
      <c r="C134" s="261" t="s">
        <v>335</v>
      </c>
      <c r="D134" s="259"/>
    </row>
    <row r="135" spans="1:4">
      <c r="A135" s="257">
        <v>3</v>
      </c>
      <c r="B135" s="258" t="s">
        <v>550</v>
      </c>
      <c r="C135" s="261">
        <v>440141</v>
      </c>
      <c r="D135" s="259"/>
    </row>
    <row r="136" spans="1:4" ht="15" thickBot="1">
      <c r="A136" s="257">
        <v>3</v>
      </c>
      <c r="B136" s="258" t="s">
        <v>550</v>
      </c>
      <c r="C136" s="307">
        <v>440149</v>
      </c>
      <c r="D136" s="259" t="s">
        <v>1028</v>
      </c>
    </row>
    <row r="137" spans="1:4" ht="15" thickTop="1">
      <c r="A137" s="274">
        <v>3.1</v>
      </c>
      <c r="B137" s="245" t="s">
        <v>1230</v>
      </c>
      <c r="C137" s="292">
        <v>440121</v>
      </c>
      <c r="D137" s="254"/>
    </row>
    <row r="138" spans="1:4">
      <c r="A138" s="277">
        <v>3.1</v>
      </c>
      <c r="B138" s="249" t="s">
        <v>1230</v>
      </c>
      <c r="C138" s="278">
        <v>440122</v>
      </c>
      <c r="D138" s="254"/>
    </row>
    <row r="139" spans="1:4">
      <c r="A139" s="252" t="s">
        <v>336</v>
      </c>
      <c r="B139" s="253" t="s">
        <v>1231</v>
      </c>
      <c r="C139" s="281" t="s">
        <v>334</v>
      </c>
      <c r="D139" s="254"/>
    </row>
    <row r="140" spans="1:4">
      <c r="A140" s="255" t="s">
        <v>336</v>
      </c>
      <c r="B140" s="256" t="s">
        <v>1231</v>
      </c>
      <c r="C140" s="294" t="s">
        <v>335</v>
      </c>
      <c r="D140" s="254"/>
    </row>
    <row r="141" spans="1:4">
      <c r="A141" s="255" t="s">
        <v>336</v>
      </c>
      <c r="B141" s="256" t="s">
        <v>552</v>
      </c>
      <c r="C141" s="294" t="s">
        <v>334</v>
      </c>
      <c r="D141" s="254"/>
    </row>
    <row r="142" spans="1:4">
      <c r="A142" s="282" t="s">
        <v>71</v>
      </c>
      <c r="B142" s="283" t="s">
        <v>552</v>
      </c>
      <c r="C142" s="284" t="s">
        <v>335</v>
      </c>
      <c r="D142" s="254"/>
    </row>
    <row r="143" spans="1:4">
      <c r="A143" s="282" t="s">
        <v>71</v>
      </c>
      <c r="B143" s="283" t="s">
        <v>551</v>
      </c>
      <c r="C143" s="294" t="s">
        <v>334</v>
      </c>
      <c r="D143" s="254"/>
    </row>
    <row r="144" spans="1:4">
      <c r="A144" s="282" t="s">
        <v>71</v>
      </c>
      <c r="B144" s="283" t="s">
        <v>551</v>
      </c>
      <c r="C144" s="284" t="s">
        <v>335</v>
      </c>
      <c r="D144" s="254"/>
    </row>
    <row r="145" spans="1:4">
      <c r="A145" s="282" t="s">
        <v>71</v>
      </c>
      <c r="B145" s="283" t="s">
        <v>550</v>
      </c>
      <c r="C145" s="294" t="s">
        <v>334</v>
      </c>
      <c r="D145" s="254"/>
    </row>
    <row r="146" spans="1:4" ht="15" thickBot="1">
      <c r="A146" s="282" t="s">
        <v>71</v>
      </c>
      <c r="B146" s="283" t="s">
        <v>550</v>
      </c>
      <c r="C146" s="284" t="s">
        <v>335</v>
      </c>
      <c r="D146" s="259"/>
    </row>
    <row r="147" spans="1:4" ht="15" thickTop="1">
      <c r="A147" s="274">
        <v>3.2</v>
      </c>
      <c r="B147" s="245" t="s">
        <v>1230</v>
      </c>
      <c r="C147" s="275">
        <v>440130</v>
      </c>
      <c r="D147" s="276" t="s">
        <v>1028</v>
      </c>
    </row>
    <row r="148" spans="1:4">
      <c r="A148" s="252" t="s">
        <v>337</v>
      </c>
      <c r="B148" s="253" t="s">
        <v>552</v>
      </c>
      <c r="C148" s="285">
        <v>440130</v>
      </c>
      <c r="D148" s="276" t="s">
        <v>1028</v>
      </c>
    </row>
    <row r="149" spans="1:4">
      <c r="A149" s="286" t="s">
        <v>72</v>
      </c>
      <c r="B149" s="287" t="s">
        <v>552</v>
      </c>
      <c r="C149" s="295" t="s">
        <v>338</v>
      </c>
      <c r="D149" s="276" t="s">
        <v>1028</v>
      </c>
    </row>
    <row r="150" spans="1:4">
      <c r="A150" s="282" t="s">
        <v>72</v>
      </c>
      <c r="B150" s="283" t="s">
        <v>551</v>
      </c>
      <c r="C150" s="295">
        <v>440140</v>
      </c>
      <c r="D150" s="259" t="s">
        <v>1028</v>
      </c>
    </row>
    <row r="151" spans="1:4">
      <c r="A151" s="282" t="s">
        <v>72</v>
      </c>
      <c r="B151" s="283" t="s">
        <v>550</v>
      </c>
      <c r="C151" s="284">
        <v>440141</v>
      </c>
      <c r="D151" s="254"/>
    </row>
    <row r="152" spans="1:4" ht="15" thickBot="1">
      <c r="A152" s="282" t="s">
        <v>72</v>
      </c>
      <c r="B152" s="283" t="s">
        <v>550</v>
      </c>
      <c r="C152" s="295">
        <v>440149</v>
      </c>
      <c r="D152" s="259" t="s">
        <v>1028</v>
      </c>
    </row>
    <row r="153" spans="1:4" ht="15" thickTop="1">
      <c r="A153" s="299" t="s">
        <v>419</v>
      </c>
      <c r="B153" s="300" t="s">
        <v>552</v>
      </c>
      <c r="C153" s="301">
        <v>440139</v>
      </c>
      <c r="D153" s="259"/>
    </row>
    <row r="154" spans="1:4">
      <c r="A154" s="282" t="s">
        <v>419</v>
      </c>
      <c r="B154" s="283" t="s">
        <v>551</v>
      </c>
      <c r="C154" s="295">
        <v>440140</v>
      </c>
      <c r="D154" s="259" t="s">
        <v>1028</v>
      </c>
    </row>
    <row r="155" spans="1:4" ht="15" thickBot="1">
      <c r="A155" s="289" t="s">
        <v>419</v>
      </c>
      <c r="B155" s="273" t="s">
        <v>550</v>
      </c>
      <c r="C155" s="291">
        <v>440141</v>
      </c>
      <c r="D155" s="259"/>
    </row>
    <row r="156" spans="1:4" ht="15" thickTop="1">
      <c r="A156" s="274">
        <v>4</v>
      </c>
      <c r="B156" s="245" t="s">
        <v>1230</v>
      </c>
      <c r="C156" s="275">
        <v>440130</v>
      </c>
      <c r="D156" s="259" t="s">
        <v>1028</v>
      </c>
    </row>
    <row r="157" spans="1:4">
      <c r="A157" s="286">
        <v>4</v>
      </c>
      <c r="B157" s="287" t="s">
        <v>1231</v>
      </c>
      <c r="C157" s="295">
        <v>440130</v>
      </c>
      <c r="D157" s="259" t="s">
        <v>1028</v>
      </c>
    </row>
    <row r="158" spans="1:4">
      <c r="A158" s="286">
        <v>4</v>
      </c>
      <c r="B158" s="287" t="s">
        <v>552</v>
      </c>
      <c r="C158" s="296">
        <v>440139</v>
      </c>
      <c r="D158" s="259" t="s">
        <v>1028</v>
      </c>
    </row>
    <row r="159" spans="1:4">
      <c r="A159" s="286">
        <v>4</v>
      </c>
      <c r="B159" s="287" t="s">
        <v>551</v>
      </c>
      <c r="C159" s="296">
        <v>440140</v>
      </c>
      <c r="D159" s="259" t="s">
        <v>1028</v>
      </c>
    </row>
    <row r="160" spans="1:4" ht="15" thickBot="1">
      <c r="A160" s="734">
        <v>4</v>
      </c>
      <c r="B160" s="266" t="s">
        <v>550</v>
      </c>
      <c r="C160" s="735">
        <v>440149</v>
      </c>
      <c r="D160" s="259" t="s">
        <v>1028</v>
      </c>
    </row>
    <row r="161" spans="1:4" ht="15" thickTop="1">
      <c r="A161" s="274">
        <v>5</v>
      </c>
      <c r="B161" s="245" t="s">
        <v>1230</v>
      </c>
      <c r="C161" s="275">
        <v>440130</v>
      </c>
      <c r="D161" s="259" t="s">
        <v>1028</v>
      </c>
    </row>
    <row r="162" spans="1:4">
      <c r="A162" s="286">
        <v>5</v>
      </c>
      <c r="B162" s="287" t="s">
        <v>1231</v>
      </c>
      <c r="C162" s="295">
        <v>440130</v>
      </c>
      <c r="D162" s="259" t="s">
        <v>1028</v>
      </c>
    </row>
    <row r="163" spans="1:4">
      <c r="A163" s="286">
        <v>5</v>
      </c>
      <c r="B163" s="287" t="s">
        <v>552</v>
      </c>
      <c r="C163" s="284">
        <v>440131</v>
      </c>
      <c r="D163" s="259"/>
    </row>
    <row r="164" spans="1:4">
      <c r="A164" s="286">
        <v>5</v>
      </c>
      <c r="B164" s="287" t="s">
        <v>552</v>
      </c>
      <c r="C164" s="296">
        <v>440139</v>
      </c>
      <c r="D164" s="259" t="s">
        <v>1028</v>
      </c>
    </row>
    <row r="165" spans="1:4">
      <c r="A165" s="286">
        <v>5</v>
      </c>
      <c r="B165" s="287" t="s">
        <v>551</v>
      </c>
      <c r="C165" s="284">
        <v>440131</v>
      </c>
      <c r="D165" s="259"/>
    </row>
    <row r="166" spans="1:4" ht="15" thickBot="1">
      <c r="A166" s="286">
        <v>5</v>
      </c>
      <c r="B166" s="287" t="s">
        <v>551</v>
      </c>
      <c r="C166" s="284">
        <v>440139</v>
      </c>
      <c r="D166" s="259"/>
    </row>
    <row r="167" spans="1:4" ht="15" thickTop="1">
      <c r="A167" s="299">
        <v>5</v>
      </c>
      <c r="B167" s="300" t="s">
        <v>550</v>
      </c>
      <c r="C167" s="301">
        <v>440131</v>
      </c>
      <c r="D167" s="259"/>
    </row>
    <row r="168" spans="1:4">
      <c r="A168" s="286">
        <v>5</v>
      </c>
      <c r="B168" s="287" t="s">
        <v>550</v>
      </c>
      <c r="C168" s="284">
        <v>440132</v>
      </c>
      <c r="D168" s="259"/>
    </row>
    <row r="169" spans="1:4" ht="15" thickBot="1">
      <c r="A169" s="734">
        <v>5</v>
      </c>
      <c r="B169" s="266" t="s">
        <v>550</v>
      </c>
      <c r="C169" s="736">
        <v>440139</v>
      </c>
      <c r="D169" s="259"/>
    </row>
    <row r="170" spans="1:4" ht="15" thickTop="1">
      <c r="A170" s="274">
        <v>5.0999999999999996</v>
      </c>
      <c r="B170" s="245" t="s">
        <v>1230</v>
      </c>
      <c r="C170" s="275">
        <v>440130</v>
      </c>
      <c r="D170" s="259" t="s">
        <v>1028</v>
      </c>
    </row>
    <row r="171" spans="1:4">
      <c r="A171" s="286">
        <v>5.0999999999999996</v>
      </c>
      <c r="B171" s="287" t="s">
        <v>1231</v>
      </c>
      <c r="C171" s="295" t="s">
        <v>339</v>
      </c>
      <c r="D171" s="276" t="s">
        <v>1028</v>
      </c>
    </row>
    <row r="172" spans="1:4">
      <c r="A172" s="286">
        <v>5.0999999999999996</v>
      </c>
      <c r="B172" s="287" t="s">
        <v>552</v>
      </c>
      <c r="C172" s="288" t="s">
        <v>340</v>
      </c>
      <c r="D172" s="293"/>
    </row>
    <row r="173" spans="1:4">
      <c r="A173" s="286">
        <v>5.0999999999999996</v>
      </c>
      <c r="B173" s="287" t="s">
        <v>551</v>
      </c>
      <c r="C173" s="288" t="s">
        <v>340</v>
      </c>
      <c r="D173" s="293"/>
    </row>
    <row r="174" spans="1:4" ht="15" thickBot="1">
      <c r="A174" s="286">
        <v>5.0999999999999996</v>
      </c>
      <c r="B174" s="287" t="s">
        <v>550</v>
      </c>
      <c r="C174" s="288" t="s">
        <v>340</v>
      </c>
      <c r="D174" s="293"/>
    </row>
    <row r="175" spans="1:4" ht="15" thickTop="1">
      <c r="A175" s="274">
        <v>5.2</v>
      </c>
      <c r="B175" s="245" t="s">
        <v>1230</v>
      </c>
      <c r="C175" s="275">
        <v>440130</v>
      </c>
      <c r="D175" s="259" t="s">
        <v>1028</v>
      </c>
    </row>
    <row r="176" spans="1:4">
      <c r="A176" s="286">
        <v>5.2</v>
      </c>
      <c r="B176" s="287" t="s">
        <v>1231</v>
      </c>
      <c r="C176" s="295" t="s">
        <v>339</v>
      </c>
      <c r="D176" s="276" t="s">
        <v>1028</v>
      </c>
    </row>
    <row r="177" spans="1:4">
      <c r="A177" s="286">
        <v>5.2</v>
      </c>
      <c r="B177" s="287" t="s">
        <v>552</v>
      </c>
      <c r="C177" s="295">
        <v>440139</v>
      </c>
      <c r="D177" s="276" t="s">
        <v>1028</v>
      </c>
    </row>
    <row r="178" spans="1:4">
      <c r="A178" s="286">
        <v>5.2</v>
      </c>
      <c r="B178" s="287" t="s">
        <v>551</v>
      </c>
      <c r="C178" s="288">
        <v>440139</v>
      </c>
      <c r="D178" s="293"/>
    </row>
    <row r="179" spans="1:4">
      <c r="A179" s="286">
        <v>5.2</v>
      </c>
      <c r="B179" s="258" t="s">
        <v>550</v>
      </c>
      <c r="C179" s="250">
        <v>440132</v>
      </c>
      <c r="D179" s="259"/>
    </row>
    <row r="180" spans="1:4" ht="15" thickBot="1">
      <c r="A180" s="289">
        <v>5.2</v>
      </c>
      <c r="B180" s="290" t="s">
        <v>550</v>
      </c>
      <c r="C180" s="291">
        <v>440139</v>
      </c>
      <c r="D180" s="254"/>
    </row>
    <row r="181" spans="1:4" ht="15" thickTop="1">
      <c r="A181" s="299">
        <v>6</v>
      </c>
      <c r="B181" s="300" t="s">
        <v>1230</v>
      </c>
      <c r="C181" s="301">
        <v>4406</v>
      </c>
      <c r="D181" s="293"/>
    </row>
    <row r="182" spans="1:4">
      <c r="A182" s="286">
        <v>6</v>
      </c>
      <c r="B182" s="287" t="s">
        <v>1230</v>
      </c>
      <c r="C182" s="288">
        <v>4407</v>
      </c>
      <c r="D182" s="293"/>
    </row>
    <row r="183" spans="1:4">
      <c r="A183" s="286">
        <v>6</v>
      </c>
      <c r="B183" s="287" t="s">
        <v>1231</v>
      </c>
      <c r="C183" s="288">
        <v>4406</v>
      </c>
      <c r="D183" s="293"/>
    </row>
    <row r="184" spans="1:4">
      <c r="A184" s="286">
        <v>6</v>
      </c>
      <c r="B184" s="287" t="s">
        <v>1231</v>
      </c>
      <c r="C184" s="294">
        <v>4407</v>
      </c>
      <c r="D184" s="293"/>
    </row>
    <row r="185" spans="1:4">
      <c r="A185" s="286">
        <v>6</v>
      </c>
      <c r="B185" s="287" t="s">
        <v>552</v>
      </c>
      <c r="C185" s="294">
        <v>4406</v>
      </c>
      <c r="D185" s="293"/>
    </row>
    <row r="186" spans="1:4">
      <c r="A186" s="286">
        <v>6</v>
      </c>
      <c r="B186" s="287" t="s">
        <v>552</v>
      </c>
      <c r="C186" s="294">
        <v>4407</v>
      </c>
      <c r="D186" s="293"/>
    </row>
    <row r="187" spans="1:4">
      <c r="A187" s="286">
        <v>6</v>
      </c>
      <c r="B187" s="287" t="s">
        <v>551</v>
      </c>
      <c r="C187" s="284">
        <v>4406</v>
      </c>
      <c r="D187" s="293"/>
    </row>
    <row r="188" spans="1:4">
      <c r="A188" s="286">
        <v>6</v>
      </c>
      <c r="B188" s="287" t="s">
        <v>551</v>
      </c>
      <c r="C188" s="284">
        <v>4407</v>
      </c>
      <c r="D188" s="293"/>
    </row>
    <row r="189" spans="1:4">
      <c r="A189" s="286">
        <v>6</v>
      </c>
      <c r="B189" s="287" t="s">
        <v>550</v>
      </c>
      <c r="C189" s="284">
        <v>4406</v>
      </c>
      <c r="D189" s="259"/>
    </row>
    <row r="190" spans="1:4" ht="15" thickBot="1">
      <c r="A190" s="289">
        <v>6</v>
      </c>
      <c r="B190" s="290" t="s">
        <v>550</v>
      </c>
      <c r="C190" s="291">
        <v>4407</v>
      </c>
      <c r="D190" s="254"/>
    </row>
    <row r="191" spans="1:4" ht="15" thickTop="1">
      <c r="A191" s="299" t="s">
        <v>90</v>
      </c>
      <c r="B191" s="300" t="s">
        <v>1230</v>
      </c>
      <c r="C191" s="302">
        <v>440610</v>
      </c>
      <c r="D191" s="276" t="s">
        <v>1028</v>
      </c>
    </row>
    <row r="192" spans="1:4">
      <c r="A192" s="286" t="s">
        <v>90</v>
      </c>
      <c r="B192" s="287" t="s">
        <v>1230</v>
      </c>
      <c r="C192" s="295">
        <v>440690</v>
      </c>
      <c r="D192" s="276" t="s">
        <v>1028</v>
      </c>
    </row>
    <row r="193" spans="1:4">
      <c r="A193" s="286" t="s">
        <v>90</v>
      </c>
      <c r="B193" s="287" t="s">
        <v>1230</v>
      </c>
      <c r="C193" s="288">
        <v>440710</v>
      </c>
      <c r="D193" s="254"/>
    </row>
    <row r="194" spans="1:4">
      <c r="A194" s="286" t="s">
        <v>90</v>
      </c>
      <c r="B194" s="287" t="s">
        <v>1231</v>
      </c>
      <c r="C194" s="295">
        <v>440610</v>
      </c>
      <c r="D194" s="259" t="s">
        <v>1028</v>
      </c>
    </row>
    <row r="195" spans="1:4">
      <c r="A195" s="286" t="s">
        <v>90</v>
      </c>
      <c r="B195" s="287" t="s">
        <v>1231</v>
      </c>
      <c r="C195" s="295">
        <v>440690</v>
      </c>
      <c r="D195" s="259" t="s">
        <v>1028</v>
      </c>
    </row>
    <row r="196" spans="1:4">
      <c r="A196" s="286" t="s">
        <v>90</v>
      </c>
      <c r="B196" s="287" t="s">
        <v>1231</v>
      </c>
      <c r="C196" s="288">
        <v>440710</v>
      </c>
      <c r="D196" s="254"/>
    </row>
    <row r="197" spans="1:4">
      <c r="A197" s="286" t="s">
        <v>90</v>
      </c>
      <c r="B197" s="287" t="s">
        <v>552</v>
      </c>
      <c r="C197" s="295">
        <v>440610</v>
      </c>
      <c r="D197" s="259" t="s">
        <v>1028</v>
      </c>
    </row>
    <row r="198" spans="1:4">
      <c r="A198" s="286" t="s">
        <v>90</v>
      </c>
      <c r="B198" s="287" t="s">
        <v>552</v>
      </c>
      <c r="C198" s="295">
        <v>440690</v>
      </c>
      <c r="D198" s="259" t="s">
        <v>1028</v>
      </c>
    </row>
    <row r="199" spans="1:4">
      <c r="A199" s="286" t="s">
        <v>90</v>
      </c>
      <c r="B199" s="287" t="s">
        <v>552</v>
      </c>
      <c r="C199" s="288">
        <v>440710</v>
      </c>
      <c r="D199" s="254"/>
    </row>
    <row r="200" spans="1:4">
      <c r="A200" s="286" t="s">
        <v>90</v>
      </c>
      <c r="B200" s="287" t="s">
        <v>551</v>
      </c>
      <c r="C200" s="288">
        <v>440611</v>
      </c>
      <c r="D200" s="254"/>
    </row>
    <row r="201" spans="1:4">
      <c r="A201" s="286" t="s">
        <v>90</v>
      </c>
      <c r="B201" s="287" t="s">
        <v>551</v>
      </c>
      <c r="C201" s="288">
        <v>440691</v>
      </c>
      <c r="D201" s="254"/>
    </row>
    <row r="202" spans="1:4">
      <c r="A202" s="286" t="s">
        <v>90</v>
      </c>
      <c r="B202" s="287" t="s">
        <v>551</v>
      </c>
      <c r="C202" s="288">
        <v>440711</v>
      </c>
      <c r="D202" s="254"/>
    </row>
    <row r="203" spans="1:4">
      <c r="A203" s="286" t="s">
        <v>90</v>
      </c>
      <c r="B203" s="287" t="s">
        <v>551</v>
      </c>
      <c r="C203" s="288">
        <v>440712</v>
      </c>
      <c r="D203" s="254"/>
    </row>
    <row r="204" spans="1:4">
      <c r="A204" s="286" t="s">
        <v>90</v>
      </c>
      <c r="B204" s="287" t="s">
        <v>551</v>
      </c>
      <c r="C204" s="288">
        <v>440719</v>
      </c>
      <c r="D204" s="259"/>
    </row>
    <row r="205" spans="1:4">
      <c r="A205" s="286" t="s">
        <v>90</v>
      </c>
      <c r="B205" s="287" t="s">
        <v>550</v>
      </c>
      <c r="C205" s="288">
        <v>440611</v>
      </c>
      <c r="D205" s="259"/>
    </row>
    <row r="206" spans="1:4">
      <c r="A206" s="286" t="s">
        <v>90</v>
      </c>
      <c r="B206" s="287" t="s">
        <v>550</v>
      </c>
      <c r="C206" s="288">
        <v>440691</v>
      </c>
      <c r="D206" s="259"/>
    </row>
    <row r="207" spans="1:4">
      <c r="A207" s="286" t="s">
        <v>90</v>
      </c>
      <c r="B207" s="287" t="s">
        <v>550</v>
      </c>
      <c r="C207" s="288">
        <v>440711</v>
      </c>
      <c r="D207" s="259"/>
    </row>
    <row r="208" spans="1:4">
      <c r="A208" s="286" t="s">
        <v>90</v>
      </c>
      <c r="B208" s="287" t="s">
        <v>550</v>
      </c>
      <c r="C208" s="288">
        <v>440712</v>
      </c>
      <c r="D208" s="259"/>
    </row>
    <row r="209" spans="1:4">
      <c r="A209" s="286" t="s">
        <v>90</v>
      </c>
      <c r="B209" s="287" t="s">
        <v>550</v>
      </c>
      <c r="C209" s="288">
        <v>440713</v>
      </c>
      <c r="D209" s="259"/>
    </row>
    <row r="210" spans="1:4">
      <c r="A210" s="286" t="s">
        <v>90</v>
      </c>
      <c r="B210" s="287" t="s">
        <v>550</v>
      </c>
      <c r="C210" s="288">
        <v>440714</v>
      </c>
      <c r="D210" s="259"/>
    </row>
    <row r="211" spans="1:4" ht="15" thickBot="1">
      <c r="A211" s="289" t="s">
        <v>90</v>
      </c>
      <c r="B211" s="290" t="s">
        <v>550</v>
      </c>
      <c r="C211" s="291">
        <v>440719</v>
      </c>
      <c r="D211" s="254"/>
    </row>
    <row r="212" spans="1:4" ht="15" thickTop="1">
      <c r="A212" s="299" t="s">
        <v>91</v>
      </c>
      <c r="B212" s="300" t="s">
        <v>1230</v>
      </c>
      <c r="C212" s="302">
        <v>440610</v>
      </c>
      <c r="D212" s="276" t="s">
        <v>1028</v>
      </c>
    </row>
    <row r="213" spans="1:4">
      <c r="A213" s="286" t="s">
        <v>91</v>
      </c>
      <c r="B213" s="287" t="s">
        <v>1230</v>
      </c>
      <c r="C213" s="295">
        <v>440690</v>
      </c>
      <c r="D213" s="276" t="s">
        <v>1028</v>
      </c>
    </row>
    <row r="214" spans="1:4">
      <c r="A214" s="286" t="s">
        <v>91</v>
      </c>
      <c r="B214" s="287" t="s">
        <v>1230</v>
      </c>
      <c r="C214" s="288">
        <v>440724</v>
      </c>
      <c r="D214" s="254"/>
    </row>
    <row r="215" spans="1:4">
      <c r="A215" s="286" t="s">
        <v>91</v>
      </c>
      <c r="B215" s="287" t="s">
        <v>1230</v>
      </c>
      <c r="C215" s="288">
        <v>440725</v>
      </c>
      <c r="D215" s="254"/>
    </row>
    <row r="216" spans="1:4">
      <c r="A216" s="286" t="s">
        <v>91</v>
      </c>
      <c r="B216" s="287" t="s">
        <v>1230</v>
      </c>
      <c r="C216" s="288">
        <v>440726</v>
      </c>
      <c r="D216" s="254"/>
    </row>
    <row r="217" spans="1:4">
      <c r="A217" s="286" t="s">
        <v>91</v>
      </c>
      <c r="B217" s="287" t="s">
        <v>1230</v>
      </c>
      <c r="C217" s="288">
        <v>440729</v>
      </c>
      <c r="D217" s="254"/>
    </row>
    <row r="218" spans="1:4">
      <c r="A218" s="286" t="s">
        <v>91</v>
      </c>
      <c r="B218" s="287" t="s">
        <v>1230</v>
      </c>
      <c r="C218" s="288">
        <v>440791</v>
      </c>
      <c r="D218" s="254"/>
    </row>
    <row r="219" spans="1:4">
      <c r="A219" s="286" t="s">
        <v>91</v>
      </c>
      <c r="B219" s="287" t="s">
        <v>1230</v>
      </c>
      <c r="C219" s="288">
        <v>440792</v>
      </c>
      <c r="D219" s="254"/>
    </row>
    <row r="220" spans="1:4">
      <c r="A220" s="286" t="s">
        <v>91</v>
      </c>
      <c r="B220" s="287" t="s">
        <v>1230</v>
      </c>
      <c r="C220" s="288">
        <v>440799</v>
      </c>
      <c r="D220" s="254"/>
    </row>
    <row r="221" spans="1:4">
      <c r="A221" s="286" t="s">
        <v>91</v>
      </c>
      <c r="B221" s="287" t="s">
        <v>1231</v>
      </c>
      <c r="C221" s="295">
        <v>440610</v>
      </c>
      <c r="D221" s="259" t="s">
        <v>1028</v>
      </c>
    </row>
    <row r="222" spans="1:4">
      <c r="A222" s="286" t="s">
        <v>91</v>
      </c>
      <c r="B222" s="287" t="s">
        <v>1231</v>
      </c>
      <c r="C222" s="295">
        <v>440690</v>
      </c>
      <c r="D222" s="259" t="s">
        <v>1028</v>
      </c>
    </row>
    <row r="223" spans="1:4">
      <c r="A223" s="252" t="s">
        <v>91</v>
      </c>
      <c r="B223" s="253" t="s">
        <v>1231</v>
      </c>
      <c r="C223" s="281" t="s">
        <v>341</v>
      </c>
      <c r="D223" s="254"/>
    </row>
    <row r="224" spans="1:4">
      <c r="A224" s="255" t="s">
        <v>91</v>
      </c>
      <c r="B224" s="256" t="s">
        <v>1231</v>
      </c>
      <c r="C224" s="294" t="s">
        <v>342</v>
      </c>
      <c r="D224" s="254"/>
    </row>
    <row r="225" spans="1:4">
      <c r="A225" s="255" t="s">
        <v>91</v>
      </c>
      <c r="B225" s="256" t="s">
        <v>1231</v>
      </c>
      <c r="C225" s="294" t="s">
        <v>343</v>
      </c>
      <c r="D225" s="254"/>
    </row>
    <row r="226" spans="1:4">
      <c r="A226" s="255" t="s">
        <v>91</v>
      </c>
      <c r="B226" s="256" t="s">
        <v>1231</v>
      </c>
      <c r="C226" s="294" t="s">
        <v>344</v>
      </c>
      <c r="D226" s="254"/>
    </row>
    <row r="227" spans="1:4">
      <c r="A227" s="255" t="s">
        <v>91</v>
      </c>
      <c r="B227" s="256" t="s">
        <v>1231</v>
      </c>
      <c r="C227" s="294" t="s">
        <v>345</v>
      </c>
      <c r="D227" s="254"/>
    </row>
    <row r="228" spans="1:4">
      <c r="A228" s="255" t="s">
        <v>91</v>
      </c>
      <c r="B228" s="256" t="s">
        <v>1231</v>
      </c>
      <c r="C228" s="294" t="s">
        <v>346</v>
      </c>
      <c r="D228" s="254"/>
    </row>
    <row r="229" spans="1:4">
      <c r="A229" s="255" t="s">
        <v>91</v>
      </c>
      <c r="B229" s="256" t="s">
        <v>1231</v>
      </c>
      <c r="C229" s="294" t="s">
        <v>347</v>
      </c>
      <c r="D229" s="254"/>
    </row>
    <row r="230" spans="1:4">
      <c r="A230" s="255" t="s">
        <v>91</v>
      </c>
      <c r="B230" s="256" t="s">
        <v>1231</v>
      </c>
      <c r="C230" s="294" t="s">
        <v>348</v>
      </c>
      <c r="D230" s="254"/>
    </row>
    <row r="231" spans="1:4">
      <c r="A231" s="255" t="s">
        <v>91</v>
      </c>
      <c r="B231" s="256" t="s">
        <v>1231</v>
      </c>
      <c r="C231" s="294" t="s">
        <v>349</v>
      </c>
      <c r="D231" s="254"/>
    </row>
    <row r="232" spans="1:4">
      <c r="A232" s="255" t="s">
        <v>91</v>
      </c>
      <c r="B232" s="256" t="s">
        <v>1231</v>
      </c>
      <c r="C232" s="294" t="s">
        <v>350</v>
      </c>
      <c r="D232" s="254"/>
    </row>
    <row r="233" spans="1:4">
      <c r="A233" s="255" t="s">
        <v>91</v>
      </c>
      <c r="B233" s="256" t="s">
        <v>1231</v>
      </c>
      <c r="C233" s="294" t="s">
        <v>351</v>
      </c>
      <c r="D233" s="254"/>
    </row>
    <row r="234" spans="1:4">
      <c r="A234" s="255" t="s">
        <v>91</v>
      </c>
      <c r="B234" s="256" t="s">
        <v>1231</v>
      </c>
      <c r="C234" s="294" t="s">
        <v>352</v>
      </c>
      <c r="D234" s="254"/>
    </row>
    <row r="235" spans="1:4">
      <c r="A235" s="255" t="s">
        <v>91</v>
      </c>
      <c r="B235" s="256" t="s">
        <v>1231</v>
      </c>
      <c r="C235" s="294" t="s">
        <v>353</v>
      </c>
      <c r="D235" s="254"/>
    </row>
    <row r="236" spans="1:4">
      <c r="A236" s="255" t="s">
        <v>91</v>
      </c>
      <c r="B236" s="256" t="s">
        <v>552</v>
      </c>
      <c r="C236" s="303">
        <v>440610</v>
      </c>
      <c r="D236" s="259" t="s">
        <v>1028</v>
      </c>
    </row>
    <row r="237" spans="1:4">
      <c r="A237" s="255" t="s">
        <v>91</v>
      </c>
      <c r="B237" s="256" t="s">
        <v>552</v>
      </c>
      <c r="C237" s="303">
        <v>440690</v>
      </c>
      <c r="D237" s="259" t="s">
        <v>1028</v>
      </c>
    </row>
    <row r="238" spans="1:4">
      <c r="A238" s="255" t="s">
        <v>91</v>
      </c>
      <c r="B238" s="256" t="s">
        <v>552</v>
      </c>
      <c r="C238" s="294" t="s">
        <v>341</v>
      </c>
      <c r="D238" s="254"/>
    </row>
    <row r="239" spans="1:4">
      <c r="A239" s="255" t="s">
        <v>91</v>
      </c>
      <c r="B239" s="256" t="s">
        <v>552</v>
      </c>
      <c r="C239" s="294" t="s">
        <v>342</v>
      </c>
      <c r="D239" s="254"/>
    </row>
    <row r="240" spans="1:4">
      <c r="A240" s="255" t="s">
        <v>91</v>
      </c>
      <c r="B240" s="256" t="s">
        <v>552</v>
      </c>
      <c r="C240" s="294" t="s">
        <v>343</v>
      </c>
      <c r="D240" s="254"/>
    </row>
    <row r="241" spans="1:4">
      <c r="A241" s="255" t="s">
        <v>91</v>
      </c>
      <c r="B241" s="256" t="s">
        <v>552</v>
      </c>
      <c r="C241" s="294" t="s">
        <v>344</v>
      </c>
      <c r="D241" s="254"/>
    </row>
    <row r="242" spans="1:4">
      <c r="A242" s="255" t="s">
        <v>91</v>
      </c>
      <c r="B242" s="256" t="s">
        <v>552</v>
      </c>
      <c r="C242" s="294" t="s">
        <v>345</v>
      </c>
      <c r="D242" s="254"/>
    </row>
    <row r="243" spans="1:4">
      <c r="A243" s="255" t="s">
        <v>91</v>
      </c>
      <c r="B243" s="256" t="s">
        <v>552</v>
      </c>
      <c r="C243" s="294" t="s">
        <v>346</v>
      </c>
      <c r="D243" s="254"/>
    </row>
    <row r="244" spans="1:4">
      <c r="A244" s="255" t="s">
        <v>91</v>
      </c>
      <c r="B244" s="256" t="s">
        <v>552</v>
      </c>
      <c r="C244" s="294" t="s">
        <v>347</v>
      </c>
      <c r="D244" s="254"/>
    </row>
    <row r="245" spans="1:4">
      <c r="A245" s="255" t="s">
        <v>91</v>
      </c>
      <c r="B245" s="256" t="s">
        <v>552</v>
      </c>
      <c r="C245" s="294" t="s">
        <v>348</v>
      </c>
      <c r="D245" s="254"/>
    </row>
    <row r="246" spans="1:4">
      <c r="A246" s="255" t="s">
        <v>91</v>
      </c>
      <c r="B246" s="256" t="s">
        <v>552</v>
      </c>
      <c r="C246" s="294" t="s">
        <v>349</v>
      </c>
      <c r="D246" s="254"/>
    </row>
    <row r="247" spans="1:4">
      <c r="A247" s="255" t="s">
        <v>91</v>
      </c>
      <c r="B247" s="256" t="s">
        <v>552</v>
      </c>
      <c r="C247" s="294" t="s">
        <v>350</v>
      </c>
      <c r="D247" s="254"/>
    </row>
    <row r="248" spans="1:4">
      <c r="A248" s="255" t="s">
        <v>91</v>
      </c>
      <c r="B248" s="256" t="s">
        <v>552</v>
      </c>
      <c r="C248" s="294" t="s">
        <v>351</v>
      </c>
      <c r="D248" s="254"/>
    </row>
    <row r="249" spans="1:4">
      <c r="A249" s="255" t="s">
        <v>91</v>
      </c>
      <c r="B249" s="256" t="s">
        <v>552</v>
      </c>
      <c r="C249" s="294" t="s">
        <v>352</v>
      </c>
      <c r="D249" s="254"/>
    </row>
    <row r="250" spans="1:4">
      <c r="A250" s="255" t="s">
        <v>91</v>
      </c>
      <c r="B250" s="283" t="s">
        <v>552</v>
      </c>
      <c r="C250" s="284" t="s">
        <v>353</v>
      </c>
      <c r="D250" s="254"/>
    </row>
    <row r="251" spans="1:4">
      <c r="A251" s="255" t="s">
        <v>91</v>
      </c>
      <c r="B251" s="283" t="s">
        <v>551</v>
      </c>
      <c r="C251" s="284">
        <v>440612</v>
      </c>
      <c r="D251" s="254"/>
    </row>
    <row r="252" spans="1:4">
      <c r="A252" s="255" t="s">
        <v>91</v>
      </c>
      <c r="B252" s="283" t="s">
        <v>551</v>
      </c>
      <c r="C252" s="284">
        <v>440692</v>
      </c>
      <c r="D252" s="254"/>
    </row>
    <row r="253" spans="1:4">
      <c r="A253" s="255" t="s">
        <v>91</v>
      </c>
      <c r="B253" s="283" t="s">
        <v>551</v>
      </c>
      <c r="C253" s="284">
        <v>440721</v>
      </c>
      <c r="D253" s="254"/>
    </row>
    <row r="254" spans="1:4">
      <c r="A254" s="255" t="s">
        <v>91</v>
      </c>
      <c r="B254" s="283" t="s">
        <v>551</v>
      </c>
      <c r="C254" s="284">
        <v>440722</v>
      </c>
      <c r="D254" s="254"/>
    </row>
    <row r="255" spans="1:4">
      <c r="A255" s="255" t="s">
        <v>91</v>
      </c>
      <c r="B255" s="283" t="s">
        <v>551</v>
      </c>
      <c r="C255" s="284">
        <v>440725</v>
      </c>
      <c r="D255" s="254"/>
    </row>
    <row r="256" spans="1:4">
      <c r="A256" s="255" t="s">
        <v>91</v>
      </c>
      <c r="B256" s="283" t="s">
        <v>551</v>
      </c>
      <c r="C256" s="284">
        <v>440726</v>
      </c>
      <c r="D256" s="254"/>
    </row>
    <row r="257" spans="1:4">
      <c r="A257" s="255" t="s">
        <v>91</v>
      </c>
      <c r="B257" s="283" t="s">
        <v>551</v>
      </c>
      <c r="C257" s="284">
        <v>440727</v>
      </c>
      <c r="D257" s="254"/>
    </row>
    <row r="258" spans="1:4">
      <c r="A258" s="255" t="s">
        <v>91</v>
      </c>
      <c r="B258" s="283" t="s">
        <v>551</v>
      </c>
      <c r="C258" s="284">
        <v>440728</v>
      </c>
      <c r="D258" s="254"/>
    </row>
    <row r="259" spans="1:4">
      <c r="A259" s="255" t="s">
        <v>91</v>
      </c>
      <c r="B259" s="283" t="s">
        <v>551</v>
      </c>
      <c r="C259" s="284">
        <v>440729</v>
      </c>
      <c r="D259" s="254"/>
    </row>
    <row r="260" spans="1:4">
      <c r="A260" s="255" t="s">
        <v>91</v>
      </c>
      <c r="B260" s="283" t="s">
        <v>551</v>
      </c>
      <c r="C260" s="284">
        <v>440791</v>
      </c>
      <c r="D260" s="254"/>
    </row>
    <row r="261" spans="1:4">
      <c r="A261" s="255" t="s">
        <v>91</v>
      </c>
      <c r="B261" s="283" t="s">
        <v>551</v>
      </c>
      <c r="C261" s="284">
        <v>440792</v>
      </c>
      <c r="D261" s="254"/>
    </row>
    <row r="262" spans="1:4">
      <c r="A262" s="255" t="s">
        <v>91</v>
      </c>
      <c r="B262" s="283" t="s">
        <v>551</v>
      </c>
      <c r="C262" s="284">
        <v>440793</v>
      </c>
      <c r="D262" s="254"/>
    </row>
    <row r="263" spans="1:4">
      <c r="A263" s="255" t="s">
        <v>91</v>
      </c>
      <c r="B263" s="283" t="s">
        <v>551</v>
      </c>
      <c r="C263" s="284">
        <v>440794</v>
      </c>
      <c r="D263" s="254"/>
    </row>
    <row r="264" spans="1:4">
      <c r="A264" s="255" t="s">
        <v>91</v>
      </c>
      <c r="B264" s="283" t="s">
        <v>551</v>
      </c>
      <c r="C264" s="284">
        <v>440795</v>
      </c>
      <c r="D264" s="254"/>
    </row>
    <row r="265" spans="1:4">
      <c r="A265" s="255" t="s">
        <v>91</v>
      </c>
      <c r="B265" s="283" t="s">
        <v>551</v>
      </c>
      <c r="C265" s="284">
        <v>440796</v>
      </c>
      <c r="D265" s="254"/>
    </row>
    <row r="266" spans="1:4">
      <c r="A266" s="255" t="s">
        <v>91</v>
      </c>
      <c r="B266" s="283" t="s">
        <v>551</v>
      </c>
      <c r="C266" s="284">
        <v>440797</v>
      </c>
      <c r="D266" s="254"/>
    </row>
    <row r="267" spans="1:4">
      <c r="A267" s="255" t="s">
        <v>91</v>
      </c>
      <c r="B267" s="283" t="s">
        <v>551</v>
      </c>
      <c r="C267" s="284">
        <v>440799</v>
      </c>
      <c r="D267" s="254"/>
    </row>
    <row r="268" spans="1:4">
      <c r="A268" s="255" t="s">
        <v>91</v>
      </c>
      <c r="B268" s="283" t="s">
        <v>550</v>
      </c>
      <c r="C268" s="284">
        <v>440612</v>
      </c>
      <c r="D268" s="254"/>
    </row>
    <row r="269" spans="1:4">
      <c r="A269" s="255" t="s">
        <v>91</v>
      </c>
      <c r="B269" s="283" t="s">
        <v>550</v>
      </c>
      <c r="C269" s="284">
        <v>440692</v>
      </c>
      <c r="D269" s="254"/>
    </row>
    <row r="270" spans="1:4">
      <c r="A270" s="255" t="s">
        <v>91</v>
      </c>
      <c r="B270" s="283" t="s">
        <v>550</v>
      </c>
      <c r="C270" s="284">
        <v>440721</v>
      </c>
      <c r="D270" s="254"/>
    </row>
    <row r="271" spans="1:4">
      <c r="A271" s="255" t="s">
        <v>91</v>
      </c>
      <c r="B271" s="283" t="s">
        <v>550</v>
      </c>
      <c r="C271" s="284">
        <v>440722</v>
      </c>
      <c r="D271" s="254"/>
    </row>
    <row r="272" spans="1:4">
      <c r="A272" s="255" t="s">
        <v>91</v>
      </c>
      <c r="B272" s="283" t="s">
        <v>550</v>
      </c>
      <c r="C272" s="284">
        <v>440723</v>
      </c>
      <c r="D272" s="254"/>
    </row>
    <row r="273" spans="1:4">
      <c r="A273" s="255" t="s">
        <v>91</v>
      </c>
      <c r="B273" s="283" t="s">
        <v>550</v>
      </c>
      <c r="C273" s="284">
        <v>440725</v>
      </c>
      <c r="D273" s="254"/>
    </row>
    <row r="274" spans="1:4">
      <c r="A274" s="255" t="s">
        <v>91</v>
      </c>
      <c r="B274" s="283" t="s">
        <v>550</v>
      </c>
      <c r="C274" s="284">
        <v>440726</v>
      </c>
      <c r="D274" s="254"/>
    </row>
    <row r="275" spans="1:4">
      <c r="A275" s="255" t="s">
        <v>91</v>
      </c>
      <c r="B275" s="283" t="s">
        <v>550</v>
      </c>
      <c r="C275" s="284">
        <v>440727</v>
      </c>
      <c r="D275" s="254"/>
    </row>
    <row r="276" spans="1:4">
      <c r="A276" s="255" t="s">
        <v>91</v>
      </c>
      <c r="B276" s="283" t="s">
        <v>550</v>
      </c>
      <c r="C276" s="284">
        <v>440728</v>
      </c>
      <c r="D276" s="254"/>
    </row>
    <row r="277" spans="1:4">
      <c r="A277" s="255" t="s">
        <v>91</v>
      </c>
      <c r="B277" s="283" t="s">
        <v>550</v>
      </c>
      <c r="C277" s="284">
        <v>440729</v>
      </c>
      <c r="D277" s="254"/>
    </row>
    <row r="278" spans="1:4">
      <c r="A278" s="255" t="s">
        <v>91</v>
      </c>
      <c r="B278" s="283" t="s">
        <v>550</v>
      </c>
      <c r="C278" s="284">
        <v>440791</v>
      </c>
      <c r="D278" s="254"/>
    </row>
    <row r="279" spans="1:4">
      <c r="A279" s="255" t="s">
        <v>91</v>
      </c>
      <c r="B279" s="283" t="s">
        <v>550</v>
      </c>
      <c r="C279" s="284">
        <v>440792</v>
      </c>
      <c r="D279" s="254"/>
    </row>
    <row r="280" spans="1:4">
      <c r="A280" s="255" t="s">
        <v>91</v>
      </c>
      <c r="B280" s="283" t="s">
        <v>550</v>
      </c>
      <c r="C280" s="284">
        <v>440793</v>
      </c>
      <c r="D280" s="254"/>
    </row>
    <row r="281" spans="1:4">
      <c r="A281" s="255" t="s">
        <v>91</v>
      </c>
      <c r="B281" s="283" t="s">
        <v>550</v>
      </c>
      <c r="C281" s="284">
        <v>440794</v>
      </c>
      <c r="D281" s="254"/>
    </row>
    <row r="282" spans="1:4">
      <c r="A282" s="255" t="s">
        <v>91</v>
      </c>
      <c r="B282" s="283" t="s">
        <v>550</v>
      </c>
      <c r="C282" s="284">
        <v>440795</v>
      </c>
      <c r="D282" s="254"/>
    </row>
    <row r="283" spans="1:4">
      <c r="A283" s="255" t="s">
        <v>91</v>
      </c>
      <c r="B283" s="283" t="s">
        <v>550</v>
      </c>
      <c r="C283" s="284">
        <v>440796</v>
      </c>
      <c r="D283" s="254"/>
    </row>
    <row r="284" spans="1:4">
      <c r="A284" s="255" t="s">
        <v>91</v>
      </c>
      <c r="B284" s="283" t="s">
        <v>550</v>
      </c>
      <c r="C284" s="284">
        <v>440797</v>
      </c>
      <c r="D284" s="254"/>
    </row>
    <row r="285" spans="1:4" ht="15" thickBot="1">
      <c r="A285" s="289" t="s">
        <v>91</v>
      </c>
      <c r="B285" s="290" t="s">
        <v>550</v>
      </c>
      <c r="C285" s="291">
        <v>440799</v>
      </c>
      <c r="D285" s="254"/>
    </row>
    <row r="286" spans="1:4" ht="15" thickTop="1">
      <c r="A286" s="286" t="s">
        <v>92</v>
      </c>
      <c r="B286" s="287" t="s">
        <v>1230</v>
      </c>
      <c r="C286" s="295">
        <v>440610</v>
      </c>
      <c r="D286" s="276" t="s">
        <v>1028</v>
      </c>
    </row>
    <row r="287" spans="1:4">
      <c r="A287" s="286" t="s">
        <v>92</v>
      </c>
      <c r="B287" s="287" t="s">
        <v>1230</v>
      </c>
      <c r="C287" s="295">
        <v>440690</v>
      </c>
      <c r="D287" s="276" t="s">
        <v>1028</v>
      </c>
    </row>
    <row r="288" spans="1:4">
      <c r="A288" s="286" t="s">
        <v>92</v>
      </c>
      <c r="B288" s="287" t="s">
        <v>1230</v>
      </c>
      <c r="C288" s="288">
        <v>440724</v>
      </c>
      <c r="D288" s="254"/>
    </row>
    <row r="289" spans="1:4">
      <c r="A289" s="286" t="s">
        <v>92</v>
      </c>
      <c r="B289" s="287" t="s">
        <v>1230</v>
      </c>
      <c r="C289" s="288">
        <v>440725</v>
      </c>
      <c r="D289" s="254"/>
    </row>
    <row r="290" spans="1:4">
      <c r="A290" s="286" t="s">
        <v>92</v>
      </c>
      <c r="B290" s="287" t="s">
        <v>1230</v>
      </c>
      <c r="C290" s="288">
        <v>440726</v>
      </c>
      <c r="D290" s="254"/>
    </row>
    <row r="291" spans="1:4">
      <c r="A291" s="286" t="s">
        <v>92</v>
      </c>
      <c r="B291" s="287" t="s">
        <v>1230</v>
      </c>
      <c r="C291" s="288">
        <v>440729</v>
      </c>
      <c r="D291" s="254"/>
    </row>
    <row r="292" spans="1:4">
      <c r="A292" s="286" t="s">
        <v>92</v>
      </c>
      <c r="B292" s="287" t="s">
        <v>1230</v>
      </c>
      <c r="C292" s="295">
        <v>440799</v>
      </c>
      <c r="D292" s="276" t="s">
        <v>1028</v>
      </c>
    </row>
    <row r="293" spans="1:4">
      <c r="A293" s="286" t="s">
        <v>92</v>
      </c>
      <c r="B293" s="287" t="s">
        <v>1231</v>
      </c>
      <c r="C293" s="295">
        <v>440610</v>
      </c>
      <c r="D293" s="276" t="s">
        <v>1028</v>
      </c>
    </row>
    <row r="294" spans="1:4">
      <c r="A294" s="286" t="s">
        <v>92</v>
      </c>
      <c r="B294" s="287" t="s">
        <v>1231</v>
      </c>
      <c r="C294" s="295">
        <v>440690</v>
      </c>
      <c r="D294" s="276" t="s">
        <v>1028</v>
      </c>
    </row>
    <row r="295" spans="1:4">
      <c r="A295" s="255" t="s">
        <v>92</v>
      </c>
      <c r="B295" s="256" t="s">
        <v>1231</v>
      </c>
      <c r="C295" s="294" t="s">
        <v>341</v>
      </c>
      <c r="D295" s="254"/>
    </row>
    <row r="296" spans="1:4">
      <c r="A296" s="255" t="s">
        <v>92</v>
      </c>
      <c r="B296" s="256" t="s">
        <v>1231</v>
      </c>
      <c r="C296" s="294" t="s">
        <v>342</v>
      </c>
      <c r="D296" s="254"/>
    </row>
    <row r="297" spans="1:4">
      <c r="A297" s="255" t="s">
        <v>92</v>
      </c>
      <c r="B297" s="256" t="s">
        <v>1231</v>
      </c>
      <c r="C297" s="294" t="s">
        <v>343</v>
      </c>
      <c r="D297" s="254"/>
    </row>
    <row r="298" spans="1:4">
      <c r="A298" s="255" t="s">
        <v>92</v>
      </c>
      <c r="B298" s="256" t="s">
        <v>1231</v>
      </c>
      <c r="C298" s="294" t="s">
        <v>344</v>
      </c>
      <c r="D298" s="254"/>
    </row>
    <row r="299" spans="1:4">
      <c r="A299" s="255" t="s">
        <v>92</v>
      </c>
      <c r="B299" s="256" t="s">
        <v>1231</v>
      </c>
      <c r="C299" s="294" t="s">
        <v>345</v>
      </c>
      <c r="D299" s="254"/>
    </row>
    <row r="300" spans="1:4">
      <c r="A300" s="255" t="s">
        <v>92</v>
      </c>
      <c r="B300" s="256" t="s">
        <v>1231</v>
      </c>
      <c r="C300" s="294" t="s">
        <v>346</v>
      </c>
      <c r="D300" s="254"/>
    </row>
    <row r="301" spans="1:4">
      <c r="A301" s="255" t="s">
        <v>92</v>
      </c>
      <c r="B301" s="256" t="s">
        <v>1231</v>
      </c>
      <c r="C301" s="294" t="s">
        <v>347</v>
      </c>
      <c r="D301" s="254"/>
    </row>
    <row r="302" spans="1:4">
      <c r="A302" s="255" t="s">
        <v>92</v>
      </c>
      <c r="B302" s="256" t="s">
        <v>1231</v>
      </c>
      <c r="C302" s="303" t="s">
        <v>353</v>
      </c>
      <c r="D302" s="276" t="s">
        <v>1028</v>
      </c>
    </row>
    <row r="303" spans="1:4">
      <c r="A303" s="255" t="s">
        <v>92</v>
      </c>
      <c r="B303" s="256" t="s">
        <v>552</v>
      </c>
      <c r="C303" s="303">
        <v>440610</v>
      </c>
      <c r="D303" s="276" t="s">
        <v>1028</v>
      </c>
    </row>
    <row r="304" spans="1:4">
      <c r="A304" s="255" t="s">
        <v>92</v>
      </c>
      <c r="B304" s="256" t="s">
        <v>552</v>
      </c>
      <c r="C304" s="303">
        <v>440690</v>
      </c>
      <c r="D304" s="276" t="s">
        <v>1028</v>
      </c>
    </row>
    <row r="305" spans="1:4">
      <c r="A305" s="255" t="s">
        <v>92</v>
      </c>
      <c r="B305" s="256" t="s">
        <v>552</v>
      </c>
      <c r="C305" s="294" t="s">
        <v>341</v>
      </c>
      <c r="D305" s="254"/>
    </row>
    <row r="306" spans="1:4">
      <c r="A306" s="255" t="s">
        <v>92</v>
      </c>
      <c r="B306" s="256" t="s">
        <v>552</v>
      </c>
      <c r="C306" s="294" t="s">
        <v>342</v>
      </c>
      <c r="D306" s="254"/>
    </row>
    <row r="307" spans="1:4">
      <c r="A307" s="255" t="s">
        <v>92</v>
      </c>
      <c r="B307" s="256" t="s">
        <v>552</v>
      </c>
      <c r="C307" s="294" t="s">
        <v>343</v>
      </c>
      <c r="D307" s="254"/>
    </row>
    <row r="308" spans="1:4">
      <c r="A308" s="255" t="s">
        <v>92</v>
      </c>
      <c r="B308" s="256" t="s">
        <v>552</v>
      </c>
      <c r="C308" s="294" t="s">
        <v>344</v>
      </c>
      <c r="D308" s="254"/>
    </row>
    <row r="309" spans="1:4">
      <c r="A309" s="255" t="s">
        <v>92</v>
      </c>
      <c r="B309" s="256" t="s">
        <v>552</v>
      </c>
      <c r="C309" s="294" t="s">
        <v>345</v>
      </c>
      <c r="D309" s="254"/>
    </row>
    <row r="310" spans="1:4">
      <c r="A310" s="255" t="s">
        <v>92</v>
      </c>
      <c r="B310" s="256" t="s">
        <v>552</v>
      </c>
      <c r="C310" s="294" t="s">
        <v>346</v>
      </c>
      <c r="D310" s="254"/>
    </row>
    <row r="311" spans="1:4">
      <c r="A311" s="255" t="s">
        <v>92</v>
      </c>
      <c r="B311" s="256" t="s">
        <v>552</v>
      </c>
      <c r="C311" s="294" t="s">
        <v>347</v>
      </c>
      <c r="D311" s="254"/>
    </row>
    <row r="312" spans="1:4">
      <c r="A312" s="282" t="s">
        <v>92</v>
      </c>
      <c r="B312" s="283" t="s">
        <v>552</v>
      </c>
      <c r="C312" s="296" t="s">
        <v>353</v>
      </c>
      <c r="D312" s="259" t="s">
        <v>1028</v>
      </c>
    </row>
    <row r="313" spans="1:4">
      <c r="A313" s="282" t="s">
        <v>92</v>
      </c>
      <c r="B313" s="283" t="s">
        <v>551</v>
      </c>
      <c r="C313" s="296">
        <v>440612</v>
      </c>
      <c r="D313" s="276" t="s">
        <v>1028</v>
      </c>
    </row>
    <row r="314" spans="1:4">
      <c r="A314" s="282" t="s">
        <v>92</v>
      </c>
      <c r="B314" s="283" t="s">
        <v>551</v>
      </c>
      <c r="C314" s="296">
        <v>440692</v>
      </c>
      <c r="D314" s="276" t="s">
        <v>1028</v>
      </c>
    </row>
    <row r="315" spans="1:4">
      <c r="A315" s="282" t="s">
        <v>92</v>
      </c>
      <c r="B315" s="283" t="s">
        <v>551</v>
      </c>
      <c r="C315" s="284">
        <v>440721</v>
      </c>
      <c r="D315" s="254"/>
    </row>
    <row r="316" spans="1:4">
      <c r="A316" s="282" t="s">
        <v>92</v>
      </c>
      <c r="B316" s="283" t="s">
        <v>551</v>
      </c>
      <c r="C316" s="284">
        <v>440722</v>
      </c>
      <c r="D316" s="254"/>
    </row>
    <row r="317" spans="1:4">
      <c r="A317" s="282" t="s">
        <v>92</v>
      </c>
      <c r="B317" s="283" t="s">
        <v>551</v>
      </c>
      <c r="C317" s="284">
        <v>440725</v>
      </c>
      <c r="D317" s="254"/>
    </row>
    <row r="318" spans="1:4">
      <c r="A318" s="282" t="s">
        <v>92</v>
      </c>
      <c r="B318" s="283" t="s">
        <v>551</v>
      </c>
      <c r="C318" s="284">
        <v>440726</v>
      </c>
      <c r="D318" s="254"/>
    </row>
    <row r="319" spans="1:4">
      <c r="A319" s="282" t="s">
        <v>92</v>
      </c>
      <c r="B319" s="283" t="s">
        <v>551</v>
      </c>
      <c r="C319" s="284">
        <v>440727</v>
      </c>
      <c r="D319" s="254"/>
    </row>
    <row r="320" spans="1:4">
      <c r="A320" s="282" t="s">
        <v>92</v>
      </c>
      <c r="B320" s="283" t="s">
        <v>551</v>
      </c>
      <c r="C320" s="284">
        <v>440728</v>
      </c>
      <c r="D320" s="254"/>
    </row>
    <row r="321" spans="1:4">
      <c r="A321" s="282" t="s">
        <v>92</v>
      </c>
      <c r="B321" s="283" t="s">
        <v>551</v>
      </c>
      <c r="C321" s="284">
        <v>440729</v>
      </c>
      <c r="D321" s="254"/>
    </row>
    <row r="322" spans="1:4">
      <c r="A322" s="282" t="s">
        <v>92</v>
      </c>
      <c r="B322" s="350" t="s">
        <v>550</v>
      </c>
      <c r="C322" s="296">
        <v>440612</v>
      </c>
      <c r="D322" s="276" t="s">
        <v>1028</v>
      </c>
    </row>
    <row r="323" spans="1:4">
      <c r="A323" s="282" t="s">
        <v>92</v>
      </c>
      <c r="B323" s="350" t="s">
        <v>550</v>
      </c>
      <c r="C323" s="296">
        <v>440692</v>
      </c>
      <c r="D323" s="276" t="s">
        <v>1028</v>
      </c>
    </row>
    <row r="324" spans="1:4">
      <c r="A324" s="282" t="s">
        <v>92</v>
      </c>
      <c r="B324" s="350" t="s">
        <v>550</v>
      </c>
      <c r="C324" s="284">
        <v>440721</v>
      </c>
      <c r="D324" s="254"/>
    </row>
    <row r="325" spans="1:4">
      <c r="A325" s="282" t="s">
        <v>92</v>
      </c>
      <c r="B325" s="350" t="s">
        <v>550</v>
      </c>
      <c r="C325" s="284">
        <v>440722</v>
      </c>
      <c r="D325" s="254"/>
    </row>
    <row r="326" spans="1:4">
      <c r="A326" s="282" t="s">
        <v>92</v>
      </c>
      <c r="B326" s="350" t="s">
        <v>550</v>
      </c>
      <c r="C326" s="284">
        <v>440723</v>
      </c>
      <c r="D326" s="254"/>
    </row>
    <row r="327" spans="1:4">
      <c r="A327" s="282" t="s">
        <v>92</v>
      </c>
      <c r="B327" s="350" t="s">
        <v>550</v>
      </c>
      <c r="C327" s="284">
        <v>440725</v>
      </c>
      <c r="D327" s="254"/>
    </row>
    <row r="328" spans="1:4">
      <c r="A328" s="282" t="s">
        <v>92</v>
      </c>
      <c r="B328" s="350" t="s">
        <v>550</v>
      </c>
      <c r="C328" s="284">
        <v>440726</v>
      </c>
      <c r="D328" s="254"/>
    </row>
    <row r="329" spans="1:4">
      <c r="A329" s="282" t="s">
        <v>92</v>
      </c>
      <c r="B329" s="350" t="s">
        <v>550</v>
      </c>
      <c r="C329" s="284">
        <v>440727</v>
      </c>
      <c r="D329" s="254"/>
    </row>
    <row r="330" spans="1:4">
      <c r="A330" s="282" t="s">
        <v>92</v>
      </c>
      <c r="B330" s="350" t="s">
        <v>550</v>
      </c>
      <c r="C330" s="284">
        <v>440728</v>
      </c>
      <c r="D330" s="254"/>
    </row>
    <row r="331" spans="1:4" ht="15" thickBot="1">
      <c r="A331" s="282" t="s">
        <v>92</v>
      </c>
      <c r="B331" s="350" t="s">
        <v>550</v>
      </c>
      <c r="C331" s="284">
        <v>440729</v>
      </c>
      <c r="D331" s="254"/>
    </row>
    <row r="332" spans="1:4" ht="15" thickTop="1">
      <c r="A332" s="299">
        <v>7</v>
      </c>
      <c r="B332" s="300" t="s">
        <v>1230</v>
      </c>
      <c r="C332" s="301">
        <v>4408</v>
      </c>
      <c r="D332" s="293"/>
    </row>
    <row r="333" spans="1:4">
      <c r="A333" s="255">
        <v>7</v>
      </c>
      <c r="B333" s="256" t="s">
        <v>1231</v>
      </c>
      <c r="C333" s="294">
        <v>4408</v>
      </c>
      <c r="D333" s="254"/>
    </row>
    <row r="334" spans="1:4">
      <c r="A334" s="255">
        <v>7</v>
      </c>
      <c r="B334" s="256" t="s">
        <v>552</v>
      </c>
      <c r="C334" s="294">
        <v>4408</v>
      </c>
      <c r="D334" s="293"/>
    </row>
    <row r="335" spans="1:4">
      <c r="A335" s="255">
        <v>7</v>
      </c>
      <c r="B335" s="256" t="s">
        <v>551</v>
      </c>
      <c r="C335" s="294">
        <v>4408</v>
      </c>
      <c r="D335" s="293"/>
    </row>
    <row r="336" spans="1:4" ht="15" thickBot="1">
      <c r="A336" s="282">
        <v>7</v>
      </c>
      <c r="B336" s="350" t="s">
        <v>550</v>
      </c>
      <c r="C336" s="284">
        <v>4408</v>
      </c>
      <c r="D336" s="254"/>
    </row>
    <row r="337" spans="1:4" ht="15" thickTop="1">
      <c r="A337" s="299" t="s">
        <v>94</v>
      </c>
      <c r="B337" s="300" t="s">
        <v>1230</v>
      </c>
      <c r="C337" s="301">
        <v>440810</v>
      </c>
      <c r="D337" s="293"/>
    </row>
    <row r="338" spans="1:4">
      <c r="A338" s="255" t="s">
        <v>94</v>
      </c>
      <c r="B338" s="256" t="s">
        <v>1231</v>
      </c>
      <c r="C338" s="294" t="s">
        <v>354</v>
      </c>
      <c r="D338" s="254"/>
    </row>
    <row r="339" spans="1:4">
      <c r="A339" s="282" t="s">
        <v>94</v>
      </c>
      <c r="B339" s="283" t="s">
        <v>552</v>
      </c>
      <c r="C339" s="284" t="s">
        <v>354</v>
      </c>
      <c r="D339" s="254"/>
    </row>
    <row r="340" spans="1:4">
      <c r="A340" s="282" t="s">
        <v>94</v>
      </c>
      <c r="B340" s="283" t="s">
        <v>551</v>
      </c>
      <c r="C340" s="284" t="s">
        <v>354</v>
      </c>
      <c r="D340" s="254"/>
    </row>
    <row r="341" spans="1:4" ht="15" thickBot="1">
      <c r="A341" s="282" t="s">
        <v>94</v>
      </c>
      <c r="B341" s="350" t="s">
        <v>550</v>
      </c>
      <c r="C341" s="284" t="s">
        <v>354</v>
      </c>
      <c r="D341" s="254"/>
    </row>
    <row r="342" spans="1:4" ht="15" thickTop="1">
      <c r="A342" s="299" t="s">
        <v>95</v>
      </c>
      <c r="B342" s="300" t="s">
        <v>1230</v>
      </c>
      <c r="C342" s="304">
        <v>440831</v>
      </c>
      <c r="D342" s="254"/>
    </row>
    <row r="343" spans="1:4">
      <c r="A343" s="286" t="s">
        <v>95</v>
      </c>
      <c r="B343" s="287" t="s">
        <v>1230</v>
      </c>
      <c r="C343" s="305">
        <v>440839</v>
      </c>
      <c r="D343" s="254"/>
    </row>
    <row r="344" spans="1:4">
      <c r="A344" s="286" t="s">
        <v>95</v>
      </c>
      <c r="B344" s="287" t="s">
        <v>1230</v>
      </c>
      <c r="C344" s="288">
        <v>440890</v>
      </c>
      <c r="D344" s="293"/>
    </row>
    <row r="345" spans="1:4">
      <c r="A345" s="255" t="s">
        <v>95</v>
      </c>
      <c r="B345" s="256" t="s">
        <v>1231</v>
      </c>
      <c r="C345" s="294" t="s">
        <v>355</v>
      </c>
      <c r="D345" s="254"/>
    </row>
    <row r="346" spans="1:4">
      <c r="A346" s="255" t="s">
        <v>95</v>
      </c>
      <c r="B346" s="256" t="s">
        <v>1231</v>
      </c>
      <c r="C346" s="294" t="s">
        <v>356</v>
      </c>
      <c r="D346" s="254"/>
    </row>
    <row r="347" spans="1:4">
      <c r="A347" s="255" t="s">
        <v>95</v>
      </c>
      <c r="B347" s="256" t="s">
        <v>1231</v>
      </c>
      <c r="C347" s="294" t="s">
        <v>357</v>
      </c>
      <c r="D347" s="254"/>
    </row>
    <row r="348" spans="1:4">
      <c r="A348" s="255" t="s">
        <v>95</v>
      </c>
      <c r="B348" s="256" t="s">
        <v>552</v>
      </c>
      <c r="C348" s="294" t="s">
        <v>355</v>
      </c>
      <c r="D348" s="254"/>
    </row>
    <row r="349" spans="1:4">
      <c r="A349" s="255" t="s">
        <v>95</v>
      </c>
      <c r="B349" s="256" t="s">
        <v>552</v>
      </c>
      <c r="C349" s="294" t="s">
        <v>356</v>
      </c>
      <c r="D349" s="254"/>
    </row>
    <row r="350" spans="1:4">
      <c r="A350" s="282" t="s">
        <v>95</v>
      </c>
      <c r="B350" s="283" t="s">
        <v>552</v>
      </c>
      <c r="C350" s="284" t="s">
        <v>357</v>
      </c>
      <c r="D350" s="254"/>
    </row>
    <row r="351" spans="1:4">
      <c r="A351" s="282" t="s">
        <v>95</v>
      </c>
      <c r="B351" s="283" t="s">
        <v>551</v>
      </c>
      <c r="C351" s="284">
        <v>440831</v>
      </c>
      <c r="D351" s="254"/>
    </row>
    <row r="352" spans="1:4">
      <c r="A352" s="282" t="s">
        <v>95</v>
      </c>
      <c r="B352" s="283" t="s">
        <v>551</v>
      </c>
      <c r="C352" s="284">
        <v>440839</v>
      </c>
      <c r="D352" s="254"/>
    </row>
    <row r="353" spans="1:4">
      <c r="A353" s="286" t="s">
        <v>95</v>
      </c>
      <c r="B353" s="287" t="s">
        <v>551</v>
      </c>
      <c r="C353" s="288">
        <v>440890</v>
      </c>
      <c r="D353" s="293"/>
    </row>
    <row r="354" spans="1:4">
      <c r="A354" s="282" t="s">
        <v>95</v>
      </c>
      <c r="B354" s="283" t="s">
        <v>550</v>
      </c>
      <c r="C354" s="284">
        <v>440831</v>
      </c>
      <c r="D354" s="254"/>
    </row>
    <row r="355" spans="1:4">
      <c r="A355" s="282" t="s">
        <v>95</v>
      </c>
      <c r="B355" s="283" t="s">
        <v>550</v>
      </c>
      <c r="C355" s="284">
        <v>440839</v>
      </c>
      <c r="D355" s="254"/>
    </row>
    <row r="356" spans="1:4" ht="15" thickBot="1">
      <c r="A356" s="282" t="s">
        <v>95</v>
      </c>
      <c r="B356" s="350" t="s">
        <v>550</v>
      </c>
      <c r="C356" s="284">
        <v>440890</v>
      </c>
      <c r="D356" s="254"/>
    </row>
    <row r="357" spans="1:4" ht="15" thickTop="1">
      <c r="A357" s="299" t="s">
        <v>96</v>
      </c>
      <c r="B357" s="300" t="s">
        <v>1230</v>
      </c>
      <c r="C357" s="304">
        <v>440831</v>
      </c>
      <c r="D357" s="254"/>
    </row>
    <row r="358" spans="1:4">
      <c r="A358" s="286" t="s">
        <v>96</v>
      </c>
      <c r="B358" s="287" t="s">
        <v>1230</v>
      </c>
      <c r="C358" s="305">
        <v>440839</v>
      </c>
      <c r="D358" s="254"/>
    </row>
    <row r="359" spans="1:4">
      <c r="A359" s="286" t="s">
        <v>96</v>
      </c>
      <c r="B359" s="287" t="s">
        <v>1230</v>
      </c>
      <c r="C359" s="295">
        <v>440890</v>
      </c>
      <c r="D359" s="276" t="s">
        <v>1028</v>
      </c>
    </row>
    <row r="360" spans="1:4">
      <c r="A360" s="255" t="s">
        <v>96</v>
      </c>
      <c r="B360" s="256" t="s">
        <v>1231</v>
      </c>
      <c r="C360" s="294" t="s">
        <v>355</v>
      </c>
      <c r="D360" s="254"/>
    </row>
    <row r="361" spans="1:4">
      <c r="A361" s="255" t="s">
        <v>96</v>
      </c>
      <c r="B361" s="256" t="s">
        <v>1231</v>
      </c>
      <c r="C361" s="294" t="s">
        <v>356</v>
      </c>
      <c r="D361" s="254"/>
    </row>
    <row r="362" spans="1:4">
      <c r="A362" s="255" t="s">
        <v>96</v>
      </c>
      <c r="B362" s="256" t="s">
        <v>1231</v>
      </c>
      <c r="C362" s="303" t="s">
        <v>357</v>
      </c>
      <c r="D362" s="276" t="s">
        <v>1028</v>
      </c>
    </row>
    <row r="363" spans="1:4">
      <c r="A363" s="255" t="s">
        <v>96</v>
      </c>
      <c r="B363" s="256" t="s">
        <v>552</v>
      </c>
      <c r="C363" s="294" t="s">
        <v>355</v>
      </c>
      <c r="D363" s="254"/>
    </row>
    <row r="364" spans="1:4">
      <c r="A364" s="255" t="s">
        <v>96</v>
      </c>
      <c r="B364" s="256" t="s">
        <v>552</v>
      </c>
      <c r="C364" s="294" t="s">
        <v>356</v>
      </c>
      <c r="D364" s="254"/>
    </row>
    <row r="365" spans="1:4">
      <c r="A365" s="282" t="s">
        <v>96</v>
      </c>
      <c r="B365" s="283" t="s">
        <v>552</v>
      </c>
      <c r="C365" s="296" t="s">
        <v>357</v>
      </c>
      <c r="D365" s="259" t="s">
        <v>1028</v>
      </c>
    </row>
    <row r="366" spans="1:4">
      <c r="A366" s="282" t="s">
        <v>96</v>
      </c>
      <c r="B366" s="283" t="s">
        <v>551</v>
      </c>
      <c r="C366" s="284">
        <v>440831</v>
      </c>
      <c r="D366" s="254"/>
    </row>
    <row r="367" spans="1:4">
      <c r="A367" s="282" t="s">
        <v>96</v>
      </c>
      <c r="B367" s="283" t="s">
        <v>551</v>
      </c>
      <c r="C367" s="284">
        <v>440839</v>
      </c>
      <c r="D367" s="254"/>
    </row>
    <row r="368" spans="1:4">
      <c r="A368" s="282" t="s">
        <v>96</v>
      </c>
      <c r="B368" s="283" t="s">
        <v>550</v>
      </c>
      <c r="C368" s="284">
        <v>440831</v>
      </c>
      <c r="D368" s="254"/>
    </row>
    <row r="369" spans="1:4" ht="15" thickBot="1">
      <c r="A369" s="289" t="s">
        <v>96</v>
      </c>
      <c r="B369" s="737" t="s">
        <v>550</v>
      </c>
      <c r="C369" s="291">
        <v>440839</v>
      </c>
      <c r="D369" s="254"/>
    </row>
    <row r="370" spans="1:4" ht="15" thickTop="1">
      <c r="A370" s="1129">
        <v>8</v>
      </c>
      <c r="B370" s="1130" t="s">
        <v>1230</v>
      </c>
      <c r="C370" s="1131">
        <v>4410</v>
      </c>
      <c r="D370" s="1132"/>
    </row>
    <row r="371" spans="1:4">
      <c r="A371" s="1133">
        <v>8</v>
      </c>
      <c r="B371" s="1134" t="s">
        <v>1230</v>
      </c>
      <c r="C371" s="1135">
        <v>441111</v>
      </c>
      <c r="D371" s="1132"/>
    </row>
    <row r="372" spans="1:4">
      <c r="A372" s="1136">
        <v>8</v>
      </c>
      <c r="B372" s="1137" t="s">
        <v>1230</v>
      </c>
      <c r="C372" s="1138">
        <v>441119</v>
      </c>
      <c r="D372" s="1139" t="s">
        <v>1028</v>
      </c>
    </row>
    <row r="373" spans="1:4">
      <c r="A373" s="1136">
        <v>8</v>
      </c>
      <c r="B373" s="1137" t="s">
        <v>1230</v>
      </c>
      <c r="C373" s="1140">
        <v>441121</v>
      </c>
      <c r="D373" s="1141"/>
    </row>
    <row r="374" spans="1:4">
      <c r="A374" s="1136">
        <v>8</v>
      </c>
      <c r="B374" s="1137" t="s">
        <v>1230</v>
      </c>
      <c r="C374" s="1140">
        <v>441129</v>
      </c>
      <c r="D374" s="1141"/>
    </row>
    <row r="375" spans="1:4">
      <c r="A375" s="1136">
        <v>8</v>
      </c>
      <c r="B375" s="1137" t="s">
        <v>1230</v>
      </c>
      <c r="C375" s="1140">
        <v>441131</v>
      </c>
      <c r="D375" s="1141"/>
    </row>
    <row r="376" spans="1:4">
      <c r="A376" s="1136">
        <v>8</v>
      </c>
      <c r="B376" s="1137" t="s">
        <v>1230</v>
      </c>
      <c r="C376" s="1140">
        <v>441139</v>
      </c>
      <c r="D376" s="1141"/>
    </row>
    <row r="377" spans="1:4">
      <c r="A377" s="1136">
        <v>8</v>
      </c>
      <c r="B377" s="1137" t="s">
        <v>1230</v>
      </c>
      <c r="C377" s="1140">
        <v>441191</v>
      </c>
      <c r="D377" s="1141"/>
    </row>
    <row r="378" spans="1:4">
      <c r="A378" s="1136">
        <v>8</v>
      </c>
      <c r="B378" s="1137" t="s">
        <v>1230</v>
      </c>
      <c r="C378" s="1140">
        <v>441199</v>
      </c>
      <c r="D378" s="1141"/>
    </row>
    <row r="379" spans="1:4">
      <c r="A379" s="1142">
        <v>8</v>
      </c>
      <c r="B379" s="1143" t="s">
        <v>1230</v>
      </c>
      <c r="C379" s="1135">
        <v>441213</v>
      </c>
      <c r="D379" s="1132"/>
    </row>
    <row r="380" spans="1:4">
      <c r="A380" s="1142">
        <v>8</v>
      </c>
      <c r="B380" s="1143" t="s">
        <v>1230</v>
      </c>
      <c r="C380" s="1135">
        <v>441214</v>
      </c>
      <c r="D380" s="1132"/>
    </row>
    <row r="381" spans="1:4">
      <c r="A381" s="1142">
        <v>8</v>
      </c>
      <c r="B381" s="1143" t="s">
        <v>1230</v>
      </c>
      <c r="C381" s="1135">
        <v>441219</v>
      </c>
      <c r="D381" s="1132"/>
    </row>
    <row r="382" spans="1:4">
      <c r="A382" s="1142">
        <v>8</v>
      </c>
      <c r="B382" s="1143" t="s">
        <v>1230</v>
      </c>
      <c r="C382" s="1144" t="s">
        <v>358</v>
      </c>
      <c r="D382" s="1145" t="s">
        <v>1028</v>
      </c>
    </row>
    <row r="383" spans="1:4">
      <c r="A383" s="1142">
        <v>8</v>
      </c>
      <c r="B383" s="1143" t="s">
        <v>1231</v>
      </c>
      <c r="C383" s="1135" t="s">
        <v>359</v>
      </c>
      <c r="D383" s="1132"/>
    </row>
    <row r="384" spans="1:4">
      <c r="A384" s="1133">
        <v>8</v>
      </c>
      <c r="B384" s="1134" t="s">
        <v>1231</v>
      </c>
      <c r="C384" s="1135">
        <v>441112</v>
      </c>
      <c r="D384" s="1132"/>
    </row>
    <row r="385" spans="1:4">
      <c r="A385" s="1133">
        <v>8</v>
      </c>
      <c r="B385" s="1134" t="s">
        <v>1231</v>
      </c>
      <c r="C385" s="1138">
        <v>441113</v>
      </c>
      <c r="D385" s="1139" t="s">
        <v>1028</v>
      </c>
    </row>
    <row r="386" spans="1:4">
      <c r="A386" s="1133">
        <v>8</v>
      </c>
      <c r="B386" s="1134" t="s">
        <v>1231</v>
      </c>
      <c r="C386" s="1138" t="s">
        <v>367</v>
      </c>
      <c r="D386" s="1139" t="s">
        <v>1028</v>
      </c>
    </row>
    <row r="387" spans="1:4">
      <c r="A387" s="1133">
        <v>8</v>
      </c>
      <c r="B387" s="1134" t="s">
        <v>1231</v>
      </c>
      <c r="C387" s="1146">
        <v>441192</v>
      </c>
      <c r="D387" s="1139"/>
    </row>
    <row r="388" spans="1:4">
      <c r="A388" s="1133">
        <v>8</v>
      </c>
      <c r="B388" s="1134" t="s">
        <v>1231</v>
      </c>
      <c r="C388" s="1146">
        <v>441193</v>
      </c>
      <c r="D388" s="1139"/>
    </row>
    <row r="389" spans="1:4">
      <c r="A389" s="1133">
        <v>8</v>
      </c>
      <c r="B389" s="1134" t="s">
        <v>1231</v>
      </c>
      <c r="C389" s="1146">
        <v>441194</v>
      </c>
      <c r="D389" s="1139"/>
    </row>
    <row r="390" spans="1:4">
      <c r="A390" s="1142">
        <v>8</v>
      </c>
      <c r="B390" s="1143" t="s">
        <v>1231</v>
      </c>
      <c r="C390" s="1135" t="s">
        <v>360</v>
      </c>
      <c r="D390" s="1132"/>
    </row>
    <row r="391" spans="1:4">
      <c r="A391" s="1142">
        <v>8</v>
      </c>
      <c r="B391" s="1143" t="s">
        <v>1231</v>
      </c>
      <c r="C391" s="1135" t="s">
        <v>361</v>
      </c>
      <c r="D391" s="1132"/>
    </row>
    <row r="392" spans="1:4">
      <c r="A392" s="1142">
        <v>8</v>
      </c>
      <c r="B392" s="1143" t="s">
        <v>1231</v>
      </c>
      <c r="C392" s="1135" t="s">
        <v>362</v>
      </c>
      <c r="D392" s="1132"/>
    </row>
    <row r="393" spans="1:4">
      <c r="A393" s="1142">
        <v>8</v>
      </c>
      <c r="B393" s="1143" t="s">
        <v>1231</v>
      </c>
      <c r="C393" s="1135" t="s">
        <v>363</v>
      </c>
      <c r="D393" s="1132"/>
    </row>
    <row r="394" spans="1:4">
      <c r="A394" s="1142">
        <v>8</v>
      </c>
      <c r="B394" s="1143" t="s">
        <v>1231</v>
      </c>
      <c r="C394" s="1135" t="s">
        <v>358</v>
      </c>
      <c r="D394" s="1132"/>
    </row>
    <row r="395" spans="1:4">
      <c r="A395" s="1142">
        <v>8</v>
      </c>
      <c r="B395" s="1143" t="s">
        <v>552</v>
      </c>
      <c r="C395" s="1135" t="s">
        <v>359</v>
      </c>
      <c r="D395" s="1132"/>
    </row>
    <row r="396" spans="1:4">
      <c r="A396" s="1133">
        <v>8</v>
      </c>
      <c r="B396" s="1134" t="s">
        <v>552</v>
      </c>
      <c r="C396" s="1135">
        <v>441112</v>
      </c>
      <c r="D396" s="1132"/>
    </row>
    <row r="397" spans="1:4">
      <c r="A397" s="1133">
        <v>8</v>
      </c>
      <c r="B397" s="1134" t="s">
        <v>552</v>
      </c>
      <c r="C397" s="1138">
        <v>441113</v>
      </c>
      <c r="D397" s="1139" t="s">
        <v>1028</v>
      </c>
    </row>
    <row r="398" spans="1:4">
      <c r="A398" s="1133">
        <v>8</v>
      </c>
      <c r="B398" s="1134" t="s">
        <v>552</v>
      </c>
      <c r="C398" s="1138" t="s">
        <v>367</v>
      </c>
      <c r="D398" s="1139" t="s">
        <v>1028</v>
      </c>
    </row>
    <row r="399" spans="1:4">
      <c r="A399" s="1133">
        <v>8</v>
      </c>
      <c r="B399" s="1134" t="s">
        <v>552</v>
      </c>
      <c r="C399" s="1146">
        <v>441192</v>
      </c>
      <c r="D399" s="1139"/>
    </row>
    <row r="400" spans="1:4">
      <c r="A400" s="1133">
        <v>8</v>
      </c>
      <c r="B400" s="1134" t="s">
        <v>552</v>
      </c>
      <c r="C400" s="1146">
        <v>441193</v>
      </c>
      <c r="D400" s="1139"/>
    </row>
    <row r="401" spans="1:4">
      <c r="A401" s="1133">
        <v>8</v>
      </c>
      <c r="B401" s="1134" t="s">
        <v>552</v>
      </c>
      <c r="C401" s="1146">
        <v>441194</v>
      </c>
      <c r="D401" s="1139"/>
    </row>
    <row r="402" spans="1:4">
      <c r="A402" s="1142">
        <v>8</v>
      </c>
      <c r="B402" s="1143" t="s">
        <v>552</v>
      </c>
      <c r="C402" s="1135" t="s">
        <v>360</v>
      </c>
      <c r="D402" s="1132"/>
    </row>
    <row r="403" spans="1:4">
      <c r="A403" s="1142">
        <v>8</v>
      </c>
      <c r="B403" s="1143" t="s">
        <v>552</v>
      </c>
      <c r="C403" s="1135" t="s">
        <v>361</v>
      </c>
      <c r="D403" s="1132"/>
    </row>
    <row r="404" spans="1:4">
      <c r="A404" s="1142">
        <v>8</v>
      </c>
      <c r="B404" s="1143" t="s">
        <v>552</v>
      </c>
      <c r="C404" s="1135" t="s">
        <v>362</v>
      </c>
      <c r="D404" s="1132"/>
    </row>
    <row r="405" spans="1:4">
      <c r="A405" s="1142">
        <v>8</v>
      </c>
      <c r="B405" s="1143" t="s">
        <v>552</v>
      </c>
      <c r="C405" s="1135" t="s">
        <v>363</v>
      </c>
      <c r="D405" s="1132"/>
    </row>
    <row r="406" spans="1:4">
      <c r="A406" s="1133">
        <v>8</v>
      </c>
      <c r="B406" s="1134" t="s">
        <v>552</v>
      </c>
      <c r="C406" s="1135" t="s">
        <v>358</v>
      </c>
      <c r="D406" s="1132"/>
    </row>
    <row r="407" spans="1:4">
      <c r="A407" s="1133">
        <v>8</v>
      </c>
      <c r="B407" s="1134" t="s">
        <v>551</v>
      </c>
      <c r="C407" s="1135">
        <v>4410</v>
      </c>
      <c r="D407" s="1132"/>
    </row>
    <row r="408" spans="1:4">
      <c r="A408" s="1133">
        <v>8</v>
      </c>
      <c r="B408" s="1134" t="s">
        <v>551</v>
      </c>
      <c r="C408" s="1135">
        <v>441112</v>
      </c>
      <c r="D408" s="1132"/>
    </row>
    <row r="409" spans="1:4">
      <c r="A409" s="1133">
        <v>8</v>
      </c>
      <c r="B409" s="1134" t="s">
        <v>551</v>
      </c>
      <c r="C409" s="1138">
        <v>441113</v>
      </c>
      <c r="D409" s="1139" t="s">
        <v>1028</v>
      </c>
    </row>
    <row r="410" spans="1:4">
      <c r="A410" s="1133">
        <v>8</v>
      </c>
      <c r="B410" s="1134" t="s">
        <v>551</v>
      </c>
      <c r="C410" s="1138" t="s">
        <v>367</v>
      </c>
      <c r="D410" s="1139" t="s">
        <v>1028</v>
      </c>
    </row>
    <row r="411" spans="1:4">
      <c r="A411" s="1133">
        <v>8</v>
      </c>
      <c r="B411" s="1134" t="s">
        <v>551</v>
      </c>
      <c r="C411" s="1146">
        <v>441192</v>
      </c>
      <c r="D411" s="1139"/>
    </row>
    <row r="412" spans="1:4">
      <c r="A412" s="1133">
        <v>8</v>
      </c>
      <c r="B412" s="1134" t="s">
        <v>551</v>
      </c>
      <c r="C412" s="1146">
        <v>441193</v>
      </c>
      <c r="D412" s="1139"/>
    </row>
    <row r="413" spans="1:4">
      <c r="A413" s="1133">
        <v>8</v>
      </c>
      <c r="B413" s="1134" t="s">
        <v>551</v>
      </c>
      <c r="C413" s="1146">
        <v>441194</v>
      </c>
      <c r="D413" s="1139"/>
    </row>
    <row r="414" spans="1:4">
      <c r="A414" s="1133">
        <v>8</v>
      </c>
      <c r="B414" s="1134" t="s">
        <v>551</v>
      </c>
      <c r="C414" s="1135">
        <v>441231</v>
      </c>
      <c r="D414" s="1132"/>
    </row>
    <row r="415" spans="1:4">
      <c r="A415" s="1133">
        <v>8</v>
      </c>
      <c r="B415" s="1134" t="s">
        <v>551</v>
      </c>
      <c r="C415" s="1135">
        <v>441233</v>
      </c>
      <c r="D415" s="1132"/>
    </row>
    <row r="416" spans="1:4">
      <c r="A416" s="1133">
        <v>8</v>
      </c>
      <c r="B416" s="1134" t="s">
        <v>551</v>
      </c>
      <c r="C416" s="1135">
        <v>441234</v>
      </c>
      <c r="D416" s="1132"/>
    </row>
    <row r="417" spans="1:4">
      <c r="A417" s="1133">
        <v>8</v>
      </c>
      <c r="B417" s="1134" t="s">
        <v>551</v>
      </c>
      <c r="C417" s="1135">
        <v>441239</v>
      </c>
      <c r="D417" s="1132"/>
    </row>
    <row r="418" spans="1:4">
      <c r="A418" s="1133">
        <v>8</v>
      </c>
      <c r="B418" s="1134" t="s">
        <v>551</v>
      </c>
      <c r="C418" s="1135">
        <v>441294</v>
      </c>
      <c r="D418" s="1132"/>
    </row>
    <row r="419" spans="1:4">
      <c r="A419" s="1133">
        <v>8</v>
      </c>
      <c r="B419" s="1134" t="s">
        <v>551</v>
      </c>
      <c r="C419" s="1135">
        <v>441299</v>
      </c>
      <c r="D419" s="1132"/>
    </row>
    <row r="420" spans="1:4">
      <c r="A420" s="1133">
        <v>8</v>
      </c>
      <c r="B420" s="1134" t="s">
        <v>550</v>
      </c>
      <c r="C420" s="1135">
        <v>4410</v>
      </c>
      <c r="D420" s="1132"/>
    </row>
    <row r="421" spans="1:4">
      <c r="A421" s="1133">
        <v>8</v>
      </c>
      <c r="B421" s="1134" t="s">
        <v>550</v>
      </c>
      <c r="C421" s="1146">
        <v>441112</v>
      </c>
      <c r="D421" s="1139"/>
    </row>
    <row r="422" spans="1:4">
      <c r="A422" s="1133">
        <v>8</v>
      </c>
      <c r="B422" s="1134" t="s">
        <v>550</v>
      </c>
      <c r="C422" s="1138">
        <v>441113</v>
      </c>
      <c r="D422" s="1139" t="s">
        <v>1028</v>
      </c>
    </row>
    <row r="423" spans="1:4">
      <c r="A423" s="1133">
        <v>8</v>
      </c>
      <c r="B423" s="1134" t="s">
        <v>550</v>
      </c>
      <c r="C423" s="1138" t="s">
        <v>367</v>
      </c>
      <c r="D423" s="1139" t="s">
        <v>1028</v>
      </c>
    </row>
    <row r="424" spans="1:4">
      <c r="A424" s="1133">
        <v>8</v>
      </c>
      <c r="B424" s="1134" t="s">
        <v>550</v>
      </c>
      <c r="C424" s="1146">
        <v>441192</v>
      </c>
      <c r="D424" s="1139"/>
    </row>
    <row r="425" spans="1:4">
      <c r="A425" s="1133">
        <v>8</v>
      </c>
      <c r="B425" s="1134" t="s">
        <v>550</v>
      </c>
      <c r="C425" s="1146">
        <v>441193</v>
      </c>
      <c r="D425" s="1139"/>
    </row>
    <row r="426" spans="1:4">
      <c r="A426" s="1133">
        <v>8</v>
      </c>
      <c r="B426" s="1134" t="s">
        <v>550</v>
      </c>
      <c r="C426" s="1146">
        <v>441194</v>
      </c>
      <c r="D426" s="1139"/>
    </row>
    <row r="427" spans="1:4">
      <c r="A427" s="1133">
        <v>8</v>
      </c>
      <c r="B427" s="1134" t="s">
        <v>550</v>
      </c>
      <c r="C427" s="1135">
        <v>441231</v>
      </c>
      <c r="D427" s="1132"/>
    </row>
    <row r="428" spans="1:4">
      <c r="A428" s="1133">
        <v>8</v>
      </c>
      <c r="B428" s="1134" t="s">
        <v>550</v>
      </c>
      <c r="C428" s="1135">
        <v>441233</v>
      </c>
      <c r="D428" s="1132"/>
    </row>
    <row r="429" spans="1:4">
      <c r="A429" s="1133">
        <v>8</v>
      </c>
      <c r="B429" s="1134" t="s">
        <v>550</v>
      </c>
      <c r="C429" s="1135">
        <v>441234</v>
      </c>
      <c r="D429" s="1132"/>
    </row>
    <row r="430" spans="1:4">
      <c r="A430" s="1133">
        <v>8</v>
      </c>
      <c r="B430" s="1134" t="s">
        <v>550</v>
      </c>
      <c r="C430" s="1135">
        <v>441239</v>
      </c>
      <c r="D430" s="1132"/>
    </row>
    <row r="431" spans="1:4">
      <c r="A431" s="1133">
        <v>8</v>
      </c>
      <c r="B431" s="1134" t="s">
        <v>550</v>
      </c>
      <c r="C431" s="1135">
        <v>441241</v>
      </c>
      <c r="D431" s="1132"/>
    </row>
    <row r="432" spans="1:4">
      <c r="A432" s="1133">
        <v>8</v>
      </c>
      <c r="B432" s="1134" t="s">
        <v>550</v>
      </c>
      <c r="C432" s="1135">
        <v>441242</v>
      </c>
      <c r="D432" s="1132"/>
    </row>
    <row r="433" spans="1:4">
      <c r="A433" s="1133">
        <v>8</v>
      </c>
      <c r="B433" s="1134" t="s">
        <v>550</v>
      </c>
      <c r="C433" s="1135">
        <v>441249</v>
      </c>
      <c r="D433" s="1132"/>
    </row>
    <row r="434" spans="1:4">
      <c r="A434" s="1133">
        <v>8</v>
      </c>
      <c r="B434" s="1134" t="s">
        <v>550</v>
      </c>
      <c r="C434" s="1135">
        <v>441251</v>
      </c>
      <c r="D434" s="1132"/>
    </row>
    <row r="435" spans="1:4">
      <c r="A435" s="1133">
        <v>8</v>
      </c>
      <c r="B435" s="1134" t="s">
        <v>550</v>
      </c>
      <c r="C435" s="1135">
        <v>441252</v>
      </c>
      <c r="D435" s="1132"/>
    </row>
    <row r="436" spans="1:4">
      <c r="A436" s="1133">
        <v>8</v>
      </c>
      <c r="B436" s="1134" t="s">
        <v>550</v>
      </c>
      <c r="C436" s="1135">
        <v>441259</v>
      </c>
      <c r="D436" s="1132"/>
    </row>
    <row r="437" spans="1:4">
      <c r="A437" s="1133">
        <v>8</v>
      </c>
      <c r="B437" s="1134" t="s">
        <v>550</v>
      </c>
      <c r="C437" s="1135">
        <v>441291</v>
      </c>
      <c r="D437" s="1132"/>
    </row>
    <row r="438" spans="1:4">
      <c r="A438" s="1133">
        <v>8</v>
      </c>
      <c r="B438" s="1134" t="s">
        <v>550</v>
      </c>
      <c r="C438" s="1135">
        <v>441292</v>
      </c>
      <c r="D438" s="1132"/>
    </row>
    <row r="439" spans="1:4" ht="15" thickBot="1">
      <c r="A439" s="1133">
        <v>8</v>
      </c>
      <c r="B439" s="1147" t="s">
        <v>550</v>
      </c>
      <c r="C439" s="1148">
        <v>441299</v>
      </c>
      <c r="D439" s="1141"/>
    </row>
    <row r="440" spans="1:4" ht="15" thickTop="1">
      <c r="A440" s="299">
        <v>8.1</v>
      </c>
      <c r="B440" s="300" t="s">
        <v>1230</v>
      </c>
      <c r="C440" s="301">
        <v>441213</v>
      </c>
      <c r="D440" s="293"/>
    </row>
    <row r="441" spans="1:4">
      <c r="A441" s="286">
        <v>8.1</v>
      </c>
      <c r="B441" s="287" t="s">
        <v>1230</v>
      </c>
      <c r="C441" s="261">
        <v>441214</v>
      </c>
      <c r="D441" s="293"/>
    </row>
    <row r="442" spans="1:4">
      <c r="A442" s="286">
        <v>8.1</v>
      </c>
      <c r="B442" s="287" t="s">
        <v>1230</v>
      </c>
      <c r="C442" s="261">
        <v>441219</v>
      </c>
      <c r="D442" s="293"/>
    </row>
    <row r="443" spans="1:4">
      <c r="A443" s="286">
        <v>8.1</v>
      </c>
      <c r="B443" s="287" t="s">
        <v>1230</v>
      </c>
      <c r="C443" s="265">
        <v>441299</v>
      </c>
      <c r="D443" s="276" t="s">
        <v>1028</v>
      </c>
    </row>
    <row r="444" spans="1:4">
      <c r="A444" s="252">
        <v>8.1</v>
      </c>
      <c r="B444" s="253" t="s">
        <v>1231</v>
      </c>
      <c r="C444" s="281" t="s">
        <v>360</v>
      </c>
      <c r="D444" s="293"/>
    </row>
    <row r="445" spans="1:4">
      <c r="A445" s="255">
        <v>8.1</v>
      </c>
      <c r="B445" s="256" t="s">
        <v>1231</v>
      </c>
      <c r="C445" s="294" t="s">
        <v>361</v>
      </c>
      <c r="D445" s="293"/>
    </row>
    <row r="446" spans="1:4">
      <c r="A446" s="255">
        <v>8.1</v>
      </c>
      <c r="B446" s="256" t="s">
        <v>1231</v>
      </c>
      <c r="C446" s="294" t="s">
        <v>362</v>
      </c>
      <c r="D446" s="293"/>
    </row>
    <row r="447" spans="1:4">
      <c r="A447" s="255">
        <v>8.1</v>
      </c>
      <c r="B447" s="256" t="s">
        <v>1231</v>
      </c>
      <c r="C447" s="294" t="s">
        <v>363</v>
      </c>
      <c r="D447" s="293"/>
    </row>
    <row r="448" spans="1:4">
      <c r="A448" s="255">
        <v>8.1</v>
      </c>
      <c r="B448" s="256" t="s">
        <v>1231</v>
      </c>
      <c r="C448" s="294" t="s">
        <v>358</v>
      </c>
      <c r="D448" s="293"/>
    </row>
    <row r="449" spans="1:4">
      <c r="A449" s="286">
        <v>8.1</v>
      </c>
      <c r="B449" s="287" t="s">
        <v>552</v>
      </c>
      <c r="C449" s="288">
        <v>441231</v>
      </c>
      <c r="D449" s="293"/>
    </row>
    <row r="450" spans="1:4">
      <c r="A450" s="286">
        <v>8.1</v>
      </c>
      <c r="B450" s="287" t="s">
        <v>552</v>
      </c>
      <c r="C450" s="288">
        <v>441232</v>
      </c>
      <c r="D450" s="293"/>
    </row>
    <row r="451" spans="1:4">
      <c r="A451" s="286">
        <v>8.1</v>
      </c>
      <c r="B451" s="287" t="s">
        <v>552</v>
      </c>
      <c r="C451" s="288">
        <v>441239</v>
      </c>
      <c r="D451" s="293"/>
    </row>
    <row r="452" spans="1:4">
      <c r="A452" s="286">
        <v>8.1</v>
      </c>
      <c r="B452" s="287" t="s">
        <v>552</v>
      </c>
      <c r="C452" s="288">
        <v>441294</v>
      </c>
      <c r="D452" s="293"/>
    </row>
    <row r="453" spans="1:4">
      <c r="A453" s="286">
        <v>8.1</v>
      </c>
      <c r="B453" s="287" t="s">
        <v>552</v>
      </c>
      <c r="C453" s="288">
        <v>441299</v>
      </c>
      <c r="D453" s="293"/>
    </row>
    <row r="454" spans="1:4">
      <c r="A454" s="286">
        <v>8.1</v>
      </c>
      <c r="B454" s="287" t="s">
        <v>551</v>
      </c>
      <c r="C454" s="288">
        <v>441231</v>
      </c>
      <c r="D454" s="293"/>
    </row>
    <row r="455" spans="1:4">
      <c r="A455" s="286">
        <v>8.1</v>
      </c>
      <c r="B455" s="287" t="s">
        <v>551</v>
      </c>
      <c r="C455" s="288">
        <v>441233</v>
      </c>
      <c r="D455" s="293"/>
    </row>
    <row r="456" spans="1:4">
      <c r="A456" s="286">
        <v>8.1</v>
      </c>
      <c r="B456" s="287" t="s">
        <v>551</v>
      </c>
      <c r="C456" s="288">
        <v>441234</v>
      </c>
      <c r="D456" s="293"/>
    </row>
    <row r="457" spans="1:4">
      <c r="A457" s="286">
        <v>8.1</v>
      </c>
      <c r="B457" s="287" t="s">
        <v>551</v>
      </c>
      <c r="C457" s="288">
        <v>441239</v>
      </c>
      <c r="D457" s="293"/>
    </row>
    <row r="458" spans="1:4">
      <c r="A458" s="286">
        <v>8.1</v>
      </c>
      <c r="B458" s="287" t="s">
        <v>551</v>
      </c>
      <c r="C458" s="288">
        <v>441294</v>
      </c>
      <c r="D458" s="293"/>
    </row>
    <row r="459" spans="1:4">
      <c r="A459" s="286">
        <v>8.1</v>
      </c>
      <c r="B459" s="287" t="s">
        <v>551</v>
      </c>
      <c r="C459" s="293">
        <v>441299</v>
      </c>
      <c r="D459" s="293"/>
    </row>
    <row r="460" spans="1:4">
      <c r="A460" s="286">
        <v>8.1</v>
      </c>
      <c r="B460" s="287" t="s">
        <v>550</v>
      </c>
      <c r="C460" s="288">
        <v>441231</v>
      </c>
      <c r="D460" s="293"/>
    </row>
    <row r="461" spans="1:4">
      <c r="A461" s="286">
        <v>8.1</v>
      </c>
      <c r="B461" s="287" t="s">
        <v>550</v>
      </c>
      <c r="C461" s="288">
        <v>441233</v>
      </c>
      <c r="D461" s="293"/>
    </row>
    <row r="462" spans="1:4">
      <c r="A462" s="286">
        <v>8.1</v>
      </c>
      <c r="B462" s="287" t="s">
        <v>550</v>
      </c>
      <c r="C462" s="288">
        <v>441234</v>
      </c>
      <c r="D462" s="293"/>
    </row>
    <row r="463" spans="1:4">
      <c r="A463" s="286">
        <v>8.1</v>
      </c>
      <c r="B463" s="287" t="s">
        <v>550</v>
      </c>
      <c r="C463" s="288">
        <v>441239</v>
      </c>
      <c r="D463" s="293"/>
    </row>
    <row r="464" spans="1:4">
      <c r="A464" s="286">
        <v>8.1</v>
      </c>
      <c r="B464" s="287" t="s">
        <v>550</v>
      </c>
      <c r="C464" s="288">
        <v>441241</v>
      </c>
      <c r="D464" s="293"/>
    </row>
    <row r="465" spans="1:4">
      <c r="A465" s="286">
        <v>8.1</v>
      </c>
      <c r="B465" s="287" t="s">
        <v>550</v>
      </c>
      <c r="C465" s="288">
        <v>441242</v>
      </c>
      <c r="D465" s="293"/>
    </row>
    <row r="466" spans="1:4">
      <c r="A466" s="286">
        <v>8.1</v>
      </c>
      <c r="B466" s="287" t="s">
        <v>550</v>
      </c>
      <c r="C466" s="288">
        <v>441249</v>
      </c>
      <c r="D466" s="293"/>
    </row>
    <row r="467" spans="1:4">
      <c r="A467" s="286">
        <v>8.1</v>
      </c>
      <c r="B467" s="287" t="s">
        <v>550</v>
      </c>
      <c r="C467" s="288">
        <v>441251</v>
      </c>
      <c r="D467" s="293"/>
    </row>
    <row r="468" spans="1:4">
      <c r="A468" s="286">
        <v>8.1</v>
      </c>
      <c r="B468" s="287" t="s">
        <v>550</v>
      </c>
      <c r="C468" s="288">
        <v>441252</v>
      </c>
      <c r="D468" s="293"/>
    </row>
    <row r="469" spans="1:4">
      <c r="A469" s="286">
        <v>8.1</v>
      </c>
      <c r="B469" s="287" t="s">
        <v>550</v>
      </c>
      <c r="C469" s="288">
        <v>441259</v>
      </c>
      <c r="D469" s="293"/>
    </row>
    <row r="470" spans="1:4">
      <c r="A470" s="286">
        <v>8.1</v>
      </c>
      <c r="B470" s="287" t="s">
        <v>550</v>
      </c>
      <c r="C470" s="288">
        <v>441291</v>
      </c>
      <c r="D470" s="293"/>
    </row>
    <row r="471" spans="1:4">
      <c r="A471" s="286">
        <v>8.1</v>
      </c>
      <c r="B471" s="287" t="s">
        <v>550</v>
      </c>
      <c r="C471" s="288">
        <v>441292</v>
      </c>
      <c r="D471" s="293"/>
    </row>
    <row r="472" spans="1:4" ht="15" thickBot="1">
      <c r="A472" s="282">
        <v>8.1</v>
      </c>
      <c r="B472" s="350" t="s">
        <v>550</v>
      </c>
      <c r="C472" s="284">
        <v>441299</v>
      </c>
      <c r="D472" s="254"/>
    </row>
    <row r="473" spans="1:4" ht="15" thickTop="1">
      <c r="A473" s="299" t="s">
        <v>98</v>
      </c>
      <c r="B473" s="300" t="s">
        <v>1230</v>
      </c>
      <c r="C473" s="301">
        <v>441219</v>
      </c>
      <c r="D473" s="293"/>
    </row>
    <row r="474" spans="1:4">
      <c r="A474" s="286" t="s">
        <v>98</v>
      </c>
      <c r="B474" s="287" t="s">
        <v>1230</v>
      </c>
      <c r="C474" s="295">
        <v>441299</v>
      </c>
      <c r="D474" s="276" t="s">
        <v>1028</v>
      </c>
    </row>
    <row r="475" spans="1:4">
      <c r="A475" s="255" t="s">
        <v>98</v>
      </c>
      <c r="B475" s="256" t="s">
        <v>1231</v>
      </c>
      <c r="C475" s="294" t="s">
        <v>362</v>
      </c>
      <c r="D475" s="254"/>
    </row>
    <row r="476" spans="1:4">
      <c r="A476" s="286" t="s">
        <v>98</v>
      </c>
      <c r="B476" s="287" t="s">
        <v>1231</v>
      </c>
      <c r="C476" s="295">
        <v>441294</v>
      </c>
      <c r="D476" s="276" t="s">
        <v>1028</v>
      </c>
    </row>
    <row r="477" spans="1:4">
      <c r="A477" s="286" t="s">
        <v>98</v>
      </c>
      <c r="B477" s="287" t="s">
        <v>1231</v>
      </c>
      <c r="C477" s="295">
        <v>441299</v>
      </c>
      <c r="D477" s="276" t="s">
        <v>1028</v>
      </c>
    </row>
    <row r="478" spans="1:4">
      <c r="A478" s="257" t="s">
        <v>98</v>
      </c>
      <c r="B478" s="258" t="s">
        <v>552</v>
      </c>
      <c r="C478" s="261" t="s">
        <v>362</v>
      </c>
      <c r="D478" s="254"/>
    </row>
    <row r="479" spans="1:4">
      <c r="A479" s="257" t="s">
        <v>98</v>
      </c>
      <c r="B479" s="258" t="s">
        <v>552</v>
      </c>
      <c r="C479" s="265">
        <v>441294</v>
      </c>
      <c r="D479" s="276" t="s">
        <v>1028</v>
      </c>
    </row>
    <row r="480" spans="1:4">
      <c r="A480" s="257" t="s">
        <v>98</v>
      </c>
      <c r="B480" s="258" t="s">
        <v>552</v>
      </c>
      <c r="C480" s="265">
        <v>441299</v>
      </c>
      <c r="D480" s="276" t="s">
        <v>1028</v>
      </c>
    </row>
    <row r="481" spans="1:4">
      <c r="A481" s="257" t="s">
        <v>98</v>
      </c>
      <c r="B481" s="258" t="s">
        <v>551</v>
      </c>
      <c r="C481" s="261">
        <v>441239</v>
      </c>
      <c r="D481" s="293"/>
    </row>
    <row r="482" spans="1:4">
      <c r="A482" s="257" t="s">
        <v>98</v>
      </c>
      <c r="B482" s="258" t="s">
        <v>551</v>
      </c>
      <c r="C482" s="265">
        <v>441294</v>
      </c>
      <c r="D482" s="276" t="s">
        <v>1028</v>
      </c>
    </row>
    <row r="483" spans="1:4">
      <c r="A483" s="257" t="s">
        <v>98</v>
      </c>
      <c r="B483" s="258" t="s">
        <v>551</v>
      </c>
      <c r="C483" s="265">
        <v>441299</v>
      </c>
      <c r="D483" s="276" t="s">
        <v>1028</v>
      </c>
    </row>
    <row r="484" spans="1:4">
      <c r="A484" s="257" t="s">
        <v>98</v>
      </c>
      <c r="B484" s="350" t="s">
        <v>550</v>
      </c>
      <c r="C484" s="288">
        <v>441239</v>
      </c>
      <c r="D484" s="254"/>
    </row>
    <row r="485" spans="1:4">
      <c r="A485" s="257" t="s">
        <v>98</v>
      </c>
      <c r="B485" s="350" t="s">
        <v>550</v>
      </c>
      <c r="C485" s="288">
        <v>441249</v>
      </c>
      <c r="D485" s="254"/>
    </row>
    <row r="486" spans="1:4">
      <c r="A486" s="257" t="s">
        <v>98</v>
      </c>
      <c r="B486" s="350" t="s">
        <v>550</v>
      </c>
      <c r="C486" s="288">
        <v>441259</v>
      </c>
      <c r="D486" s="254"/>
    </row>
    <row r="487" spans="1:4" ht="15" thickBot="1">
      <c r="A487" s="282" t="s">
        <v>98</v>
      </c>
      <c r="B487" s="350" t="s">
        <v>550</v>
      </c>
      <c r="C487" s="284">
        <v>441299</v>
      </c>
      <c r="D487" s="254"/>
    </row>
    <row r="488" spans="1:4" ht="15" thickTop="1">
      <c r="A488" s="270" t="s">
        <v>99</v>
      </c>
      <c r="B488" s="271" t="s">
        <v>1230</v>
      </c>
      <c r="C488" s="308">
        <v>441213</v>
      </c>
      <c r="D488" s="293"/>
    </row>
    <row r="489" spans="1:4">
      <c r="A489" s="257" t="s">
        <v>99</v>
      </c>
      <c r="B489" s="258" t="s">
        <v>1230</v>
      </c>
      <c r="C489" s="261">
        <v>441214</v>
      </c>
      <c r="D489" s="293"/>
    </row>
    <row r="490" spans="1:4">
      <c r="A490" s="257" t="s">
        <v>99</v>
      </c>
      <c r="B490" s="258" t="s">
        <v>1230</v>
      </c>
      <c r="C490" s="265">
        <v>441299</v>
      </c>
      <c r="D490" s="276" t="s">
        <v>1028</v>
      </c>
    </row>
    <row r="491" spans="1:4">
      <c r="A491" s="252" t="s">
        <v>99</v>
      </c>
      <c r="B491" s="253" t="s">
        <v>1231</v>
      </c>
      <c r="C491" s="281" t="s">
        <v>360</v>
      </c>
      <c r="D491" s="254"/>
    </row>
    <row r="492" spans="1:4">
      <c r="A492" s="255" t="s">
        <v>99</v>
      </c>
      <c r="B492" s="256" t="s">
        <v>1231</v>
      </c>
      <c r="C492" s="294" t="s">
        <v>361</v>
      </c>
      <c r="D492" s="254"/>
    </row>
    <row r="493" spans="1:4">
      <c r="A493" s="255" t="s">
        <v>99</v>
      </c>
      <c r="B493" s="256" t="s">
        <v>1231</v>
      </c>
      <c r="C493" s="303" t="s">
        <v>363</v>
      </c>
      <c r="D493" s="259" t="s">
        <v>1028</v>
      </c>
    </row>
    <row r="494" spans="1:4">
      <c r="A494" s="255" t="s">
        <v>99</v>
      </c>
      <c r="B494" s="256" t="s">
        <v>1231</v>
      </c>
      <c r="C494" s="303" t="s">
        <v>358</v>
      </c>
      <c r="D494" s="259" t="s">
        <v>1028</v>
      </c>
    </row>
    <row r="495" spans="1:4">
      <c r="A495" s="255" t="s">
        <v>99</v>
      </c>
      <c r="B495" s="256" t="s">
        <v>552</v>
      </c>
      <c r="C495" s="294" t="s">
        <v>360</v>
      </c>
      <c r="D495" s="254"/>
    </row>
    <row r="496" spans="1:4">
      <c r="A496" s="255" t="s">
        <v>99</v>
      </c>
      <c r="B496" s="256" t="s">
        <v>552</v>
      </c>
      <c r="C496" s="294" t="s">
        <v>361</v>
      </c>
      <c r="D496" s="254"/>
    </row>
    <row r="497" spans="1:4">
      <c r="A497" s="255" t="s">
        <v>99</v>
      </c>
      <c r="B497" s="256" t="s">
        <v>552</v>
      </c>
      <c r="C497" s="303" t="s">
        <v>363</v>
      </c>
      <c r="D497" s="259" t="s">
        <v>1028</v>
      </c>
    </row>
    <row r="498" spans="1:4">
      <c r="A498" s="282" t="s">
        <v>99</v>
      </c>
      <c r="B498" s="283" t="s">
        <v>552</v>
      </c>
      <c r="C498" s="296" t="s">
        <v>358</v>
      </c>
      <c r="D498" s="259" t="s">
        <v>1028</v>
      </c>
    </row>
    <row r="499" spans="1:4">
      <c r="A499" s="282" t="s">
        <v>99</v>
      </c>
      <c r="B499" s="283" t="s">
        <v>551</v>
      </c>
      <c r="C499" s="284">
        <v>441231</v>
      </c>
      <c r="D499" s="254"/>
    </row>
    <row r="500" spans="1:4">
      <c r="A500" s="282" t="s">
        <v>99</v>
      </c>
      <c r="B500" s="283" t="s">
        <v>551</v>
      </c>
      <c r="C500" s="284">
        <v>441233</v>
      </c>
      <c r="D500" s="254"/>
    </row>
    <row r="501" spans="1:4">
      <c r="A501" s="282" t="s">
        <v>99</v>
      </c>
      <c r="B501" s="283" t="s">
        <v>551</v>
      </c>
      <c r="C501" s="284">
        <v>441234</v>
      </c>
      <c r="D501" s="254"/>
    </row>
    <row r="502" spans="1:4">
      <c r="A502" s="282" t="s">
        <v>99</v>
      </c>
      <c r="B502" s="283" t="s">
        <v>551</v>
      </c>
      <c r="C502" s="296">
        <v>441294</v>
      </c>
      <c r="D502" s="259" t="s">
        <v>1028</v>
      </c>
    </row>
    <row r="503" spans="1:4">
      <c r="A503" s="282" t="s">
        <v>99</v>
      </c>
      <c r="B503" s="283" t="s">
        <v>551</v>
      </c>
      <c r="C503" s="296">
        <v>441299</v>
      </c>
      <c r="D503" s="259" t="s">
        <v>1028</v>
      </c>
    </row>
    <row r="504" spans="1:4">
      <c r="A504" s="282" t="s">
        <v>99</v>
      </c>
      <c r="B504" s="350" t="s">
        <v>550</v>
      </c>
      <c r="C504" s="284">
        <v>441231</v>
      </c>
      <c r="D504" s="254"/>
    </row>
    <row r="505" spans="1:4">
      <c r="A505" s="282" t="s">
        <v>99</v>
      </c>
      <c r="B505" s="350" t="s">
        <v>550</v>
      </c>
      <c r="C505" s="284">
        <v>441233</v>
      </c>
      <c r="D505" s="254"/>
    </row>
    <row r="506" spans="1:4">
      <c r="A506" s="282" t="s">
        <v>99</v>
      </c>
      <c r="B506" s="350" t="s">
        <v>550</v>
      </c>
      <c r="C506" s="284">
        <v>441234</v>
      </c>
      <c r="D506" s="254"/>
    </row>
    <row r="507" spans="1:4">
      <c r="A507" s="282" t="s">
        <v>99</v>
      </c>
      <c r="B507" s="350" t="s">
        <v>550</v>
      </c>
      <c r="C507" s="284">
        <v>441241</v>
      </c>
      <c r="D507" s="254"/>
    </row>
    <row r="508" spans="1:4">
      <c r="A508" s="282" t="s">
        <v>99</v>
      </c>
      <c r="B508" s="350" t="s">
        <v>550</v>
      </c>
      <c r="C508" s="284">
        <v>441242</v>
      </c>
      <c r="D508" s="254"/>
    </row>
    <row r="509" spans="1:4">
      <c r="A509" s="282" t="s">
        <v>99</v>
      </c>
      <c r="B509" s="350" t="s">
        <v>550</v>
      </c>
      <c r="C509" s="284">
        <v>441251</v>
      </c>
      <c r="D509" s="254"/>
    </row>
    <row r="510" spans="1:4">
      <c r="A510" s="282" t="s">
        <v>99</v>
      </c>
      <c r="B510" s="350" t="s">
        <v>550</v>
      </c>
      <c r="C510" s="284">
        <v>441252</v>
      </c>
      <c r="D510" s="254"/>
    </row>
    <row r="511" spans="1:4">
      <c r="A511" s="282" t="s">
        <v>99</v>
      </c>
      <c r="B511" s="350" t="s">
        <v>550</v>
      </c>
      <c r="C511" s="284">
        <v>441291</v>
      </c>
      <c r="D511" s="254"/>
    </row>
    <row r="512" spans="1:4" ht="15" thickBot="1">
      <c r="A512" s="282" t="s">
        <v>99</v>
      </c>
      <c r="B512" s="350" t="s">
        <v>550</v>
      </c>
      <c r="C512" s="284">
        <v>441292</v>
      </c>
      <c r="D512" s="254"/>
    </row>
    <row r="513" spans="1:4" ht="15" thickTop="1">
      <c r="A513" s="299" t="s">
        <v>100</v>
      </c>
      <c r="B513" s="300" t="s">
        <v>1230</v>
      </c>
      <c r="C513" s="301">
        <v>441213</v>
      </c>
      <c r="D513" s="254"/>
    </row>
    <row r="514" spans="1:4">
      <c r="A514" s="286" t="s">
        <v>100</v>
      </c>
      <c r="B514" s="287" t="s">
        <v>1230</v>
      </c>
      <c r="C514" s="295">
        <v>441214</v>
      </c>
      <c r="D514" s="259" t="s">
        <v>1028</v>
      </c>
    </row>
    <row r="515" spans="1:4">
      <c r="A515" s="286" t="s">
        <v>100</v>
      </c>
      <c r="B515" s="287" t="s">
        <v>1230</v>
      </c>
      <c r="C515" s="265">
        <v>441299</v>
      </c>
      <c r="D515" s="259" t="s">
        <v>1028</v>
      </c>
    </row>
    <row r="516" spans="1:4">
      <c r="A516" s="252" t="s">
        <v>100</v>
      </c>
      <c r="B516" s="253" t="s">
        <v>1231</v>
      </c>
      <c r="C516" s="281" t="s">
        <v>360</v>
      </c>
      <c r="D516" s="254"/>
    </row>
    <row r="517" spans="1:4">
      <c r="A517" s="255" t="s">
        <v>100</v>
      </c>
      <c r="B517" s="256" t="s">
        <v>1231</v>
      </c>
      <c r="C517" s="303" t="s">
        <v>361</v>
      </c>
      <c r="D517" s="259" t="s">
        <v>1028</v>
      </c>
    </row>
    <row r="518" spans="1:4">
      <c r="A518" s="255" t="s">
        <v>100</v>
      </c>
      <c r="B518" s="256" t="s">
        <v>1231</v>
      </c>
      <c r="C518" s="303" t="s">
        <v>363</v>
      </c>
      <c r="D518" s="276" t="s">
        <v>1028</v>
      </c>
    </row>
    <row r="519" spans="1:4">
      <c r="A519" s="255" t="s">
        <v>100</v>
      </c>
      <c r="B519" s="256" t="s">
        <v>1231</v>
      </c>
      <c r="C519" s="303" t="s">
        <v>358</v>
      </c>
      <c r="D519" s="276" t="s">
        <v>1028</v>
      </c>
    </row>
    <row r="520" spans="1:4">
      <c r="A520" s="255" t="s">
        <v>100</v>
      </c>
      <c r="B520" s="256" t="s">
        <v>552</v>
      </c>
      <c r="C520" s="294" t="s">
        <v>360</v>
      </c>
      <c r="D520" s="254"/>
    </row>
    <row r="521" spans="1:4">
      <c r="A521" s="255" t="s">
        <v>100</v>
      </c>
      <c r="B521" s="256" t="s">
        <v>552</v>
      </c>
      <c r="C521" s="303" t="s">
        <v>361</v>
      </c>
      <c r="D521" s="276" t="s">
        <v>1028</v>
      </c>
    </row>
    <row r="522" spans="1:4">
      <c r="A522" s="255" t="s">
        <v>100</v>
      </c>
      <c r="B522" s="256" t="s">
        <v>552</v>
      </c>
      <c r="C522" s="303" t="s">
        <v>363</v>
      </c>
      <c r="D522" s="276" t="s">
        <v>1028</v>
      </c>
    </row>
    <row r="523" spans="1:4">
      <c r="A523" s="282" t="s">
        <v>100</v>
      </c>
      <c r="B523" s="283" t="s">
        <v>552</v>
      </c>
      <c r="C523" s="296" t="s">
        <v>358</v>
      </c>
      <c r="D523" s="276" t="s">
        <v>1028</v>
      </c>
    </row>
    <row r="524" spans="1:4">
      <c r="A524" s="282" t="s">
        <v>100</v>
      </c>
      <c r="B524" s="283" t="s">
        <v>551</v>
      </c>
      <c r="C524" s="284">
        <v>441231</v>
      </c>
      <c r="D524" s="293"/>
    </row>
    <row r="525" spans="1:4">
      <c r="A525" s="282" t="s">
        <v>100</v>
      </c>
      <c r="B525" s="283" t="s">
        <v>551</v>
      </c>
      <c r="C525" s="296">
        <v>441294</v>
      </c>
      <c r="D525" s="276" t="s">
        <v>1028</v>
      </c>
    </row>
    <row r="526" spans="1:4">
      <c r="A526" s="282" t="s">
        <v>100</v>
      </c>
      <c r="B526" s="283" t="s">
        <v>551</v>
      </c>
      <c r="C526" s="296">
        <v>441299</v>
      </c>
      <c r="D526" s="276" t="s">
        <v>1028</v>
      </c>
    </row>
    <row r="527" spans="1:4">
      <c r="A527" s="282" t="s">
        <v>100</v>
      </c>
      <c r="B527" s="350" t="s">
        <v>550</v>
      </c>
      <c r="C527" s="284">
        <v>441231</v>
      </c>
      <c r="D527" s="293"/>
    </row>
    <row r="528" spans="1:4">
      <c r="A528" s="282" t="s">
        <v>100</v>
      </c>
      <c r="B528" s="350" t="s">
        <v>550</v>
      </c>
      <c r="C528" s="284">
        <v>441241</v>
      </c>
      <c r="D528" s="293"/>
    </row>
    <row r="529" spans="1:4">
      <c r="A529" s="282" t="s">
        <v>100</v>
      </c>
      <c r="B529" s="350" t="s">
        <v>550</v>
      </c>
      <c r="C529" s="284">
        <v>441251</v>
      </c>
      <c r="D529" s="293"/>
    </row>
    <row r="530" spans="1:4" ht="15" thickBot="1">
      <c r="A530" s="289" t="s">
        <v>100</v>
      </c>
      <c r="B530" s="738" t="s">
        <v>550</v>
      </c>
      <c r="C530" s="291">
        <v>441291</v>
      </c>
      <c r="D530" s="293"/>
    </row>
    <row r="531" spans="1:4" ht="15" thickTop="1">
      <c r="A531" s="299" t="s">
        <v>420</v>
      </c>
      <c r="B531" s="300" t="s">
        <v>552</v>
      </c>
      <c r="C531" s="295">
        <v>441299</v>
      </c>
      <c r="D531" s="276" t="s">
        <v>1028</v>
      </c>
    </row>
    <row r="532" spans="1:4">
      <c r="A532" s="739" t="s">
        <v>420</v>
      </c>
      <c r="B532" s="350" t="s">
        <v>551</v>
      </c>
      <c r="C532" s="296">
        <v>441299</v>
      </c>
      <c r="D532" s="276" t="s">
        <v>1028</v>
      </c>
    </row>
    <row r="533" spans="1:4">
      <c r="A533" s="282" t="s">
        <v>420</v>
      </c>
      <c r="B533" s="350" t="s">
        <v>550</v>
      </c>
      <c r="C533" s="284">
        <v>441241</v>
      </c>
      <c r="D533" s="293"/>
    </row>
    <row r="534" spans="1:4">
      <c r="A534" s="282" t="s">
        <v>420</v>
      </c>
      <c r="B534" s="350" t="s">
        <v>550</v>
      </c>
      <c r="C534" s="284">
        <v>441242</v>
      </c>
      <c r="D534" s="293"/>
    </row>
    <row r="535" spans="1:4" ht="15" thickBot="1">
      <c r="A535" s="289" t="s">
        <v>420</v>
      </c>
      <c r="B535" s="737" t="s">
        <v>550</v>
      </c>
      <c r="C535" s="291">
        <v>441249</v>
      </c>
      <c r="D535" s="293"/>
    </row>
    <row r="536" spans="1:4" ht="15" thickTop="1">
      <c r="A536" s="299" t="s">
        <v>421</v>
      </c>
      <c r="B536" s="300" t="s">
        <v>552</v>
      </c>
      <c r="C536" s="302">
        <v>441299</v>
      </c>
      <c r="D536" s="276" t="s">
        <v>1028</v>
      </c>
    </row>
    <row r="537" spans="1:4">
      <c r="A537" s="739" t="s">
        <v>421</v>
      </c>
      <c r="B537" s="350" t="s">
        <v>551</v>
      </c>
      <c r="C537" s="296">
        <v>441299</v>
      </c>
      <c r="D537" s="276" t="s">
        <v>1028</v>
      </c>
    </row>
    <row r="538" spans="1:4" ht="15" thickBot="1">
      <c r="A538" s="740" t="s">
        <v>421</v>
      </c>
      <c r="B538" s="737" t="s">
        <v>550</v>
      </c>
      <c r="C538" s="311">
        <v>441249</v>
      </c>
      <c r="D538" s="741"/>
    </row>
    <row r="539" spans="1:4" ht="15" thickTop="1">
      <c r="A539" s="299" t="s">
        <v>422</v>
      </c>
      <c r="B539" s="300" t="s">
        <v>552</v>
      </c>
      <c r="C539" s="302">
        <v>441299</v>
      </c>
      <c r="D539" s="276" t="s">
        <v>1028</v>
      </c>
    </row>
    <row r="540" spans="1:4">
      <c r="A540" s="739" t="s">
        <v>422</v>
      </c>
      <c r="B540" s="350" t="s">
        <v>551</v>
      </c>
      <c r="C540" s="296">
        <v>441299</v>
      </c>
      <c r="D540" s="276" t="s">
        <v>1028</v>
      </c>
    </row>
    <row r="541" spans="1:4">
      <c r="A541" s="282" t="s">
        <v>422</v>
      </c>
      <c r="B541" s="350" t="s">
        <v>550</v>
      </c>
      <c r="C541" s="284">
        <v>441241</v>
      </c>
      <c r="D541" s="293"/>
    </row>
    <row r="542" spans="1:4" ht="15" thickBot="1">
      <c r="A542" s="289" t="s">
        <v>422</v>
      </c>
      <c r="B542" s="737" t="s">
        <v>550</v>
      </c>
      <c r="C542" s="291">
        <v>441242</v>
      </c>
      <c r="D542" s="293"/>
    </row>
    <row r="543" spans="1:4" ht="15" thickTop="1">
      <c r="A543" s="257" t="s">
        <v>423</v>
      </c>
      <c r="B543" s="300" t="s">
        <v>552</v>
      </c>
      <c r="C543" s="302">
        <v>441299</v>
      </c>
      <c r="D543" s="276" t="s">
        <v>1028</v>
      </c>
    </row>
    <row r="544" spans="1:4">
      <c r="A544" s="257" t="s">
        <v>423</v>
      </c>
      <c r="B544" s="350" t="s">
        <v>551</v>
      </c>
      <c r="C544" s="265">
        <v>441299</v>
      </c>
      <c r="D544" s="276" t="s">
        <v>1028</v>
      </c>
    </row>
    <row r="545" spans="1:4" ht="15" thickBot="1">
      <c r="A545" s="257" t="s">
        <v>423</v>
      </c>
      <c r="B545" s="350" t="s">
        <v>550</v>
      </c>
      <c r="C545" s="261">
        <v>441241</v>
      </c>
      <c r="D545" s="293"/>
    </row>
    <row r="546" spans="1:4" ht="15" thickTop="1">
      <c r="A546" s="270">
        <v>8.1999999999999993</v>
      </c>
      <c r="B546" s="271" t="s">
        <v>1230</v>
      </c>
      <c r="C546" s="308">
        <v>4410</v>
      </c>
      <c r="D546" s="254"/>
    </row>
    <row r="547" spans="1:4">
      <c r="A547" s="257">
        <v>8.1999999999999993</v>
      </c>
      <c r="B547" s="258" t="s">
        <v>1231</v>
      </c>
      <c r="C547" s="261">
        <v>4410</v>
      </c>
      <c r="D547" s="254"/>
    </row>
    <row r="548" spans="1:4">
      <c r="A548" s="257">
        <v>8.1999999999999993</v>
      </c>
      <c r="B548" s="258" t="s">
        <v>552</v>
      </c>
      <c r="C548" s="261">
        <v>4410</v>
      </c>
      <c r="D548" s="254"/>
    </row>
    <row r="549" spans="1:4">
      <c r="A549" s="257">
        <v>8.1999999999999993</v>
      </c>
      <c r="B549" s="258" t="s">
        <v>551</v>
      </c>
      <c r="C549" s="261">
        <v>4410</v>
      </c>
      <c r="D549" s="254"/>
    </row>
    <row r="550" spans="1:4" ht="15" thickBot="1">
      <c r="A550" s="742">
        <v>8.1999999999999993</v>
      </c>
      <c r="B550" s="737" t="s">
        <v>550</v>
      </c>
      <c r="C550" s="311">
        <v>4410</v>
      </c>
      <c r="D550" s="741"/>
    </row>
    <row r="551" spans="1:4" ht="15" thickTop="1">
      <c r="A551" s="270" t="s">
        <v>102</v>
      </c>
      <c r="B551" s="271" t="s">
        <v>1230</v>
      </c>
      <c r="C551" s="272">
        <v>441021</v>
      </c>
      <c r="D551" s="259" t="s">
        <v>1028</v>
      </c>
    </row>
    <row r="552" spans="1:4">
      <c r="A552" s="257" t="s">
        <v>102</v>
      </c>
      <c r="B552" s="258" t="s">
        <v>1230</v>
      </c>
      <c r="C552" s="265">
        <v>441029</v>
      </c>
      <c r="D552" s="259" t="s">
        <v>1028</v>
      </c>
    </row>
    <row r="553" spans="1:4">
      <c r="A553" s="252" t="s">
        <v>102</v>
      </c>
      <c r="B553" s="253" t="s">
        <v>1231</v>
      </c>
      <c r="C553" s="281" t="s">
        <v>364</v>
      </c>
      <c r="D553" s="254"/>
    </row>
    <row r="554" spans="1:4">
      <c r="A554" s="286" t="s">
        <v>102</v>
      </c>
      <c r="B554" s="287" t="s">
        <v>552</v>
      </c>
      <c r="C554" s="288" t="s">
        <v>364</v>
      </c>
      <c r="D554" s="254"/>
    </row>
    <row r="555" spans="1:4">
      <c r="A555" s="252" t="s">
        <v>102</v>
      </c>
      <c r="B555" s="253" t="s">
        <v>551</v>
      </c>
      <c r="C555" s="281" t="s">
        <v>364</v>
      </c>
      <c r="D555" s="254"/>
    </row>
    <row r="556" spans="1:4" ht="15" thickBot="1">
      <c r="A556" s="297" t="s">
        <v>102</v>
      </c>
      <c r="B556" s="298" t="s">
        <v>550</v>
      </c>
      <c r="C556" s="306">
        <v>441012</v>
      </c>
      <c r="D556" s="254"/>
    </row>
    <row r="557" spans="1:4" ht="15" thickTop="1">
      <c r="A557" s="1149">
        <v>8.3000000000000007</v>
      </c>
      <c r="B557" s="1150" t="s">
        <v>1230</v>
      </c>
      <c r="C557" s="1151">
        <v>441111</v>
      </c>
      <c r="D557" s="1141"/>
    </row>
    <row r="558" spans="1:4">
      <c r="A558" s="1136">
        <v>8.3000000000000007</v>
      </c>
      <c r="B558" s="1137" t="s">
        <v>1230</v>
      </c>
      <c r="C558" s="1138">
        <v>441119</v>
      </c>
      <c r="D558" s="1139" t="s">
        <v>1028</v>
      </c>
    </row>
    <row r="559" spans="1:4">
      <c r="A559" s="1136">
        <v>8.3000000000000007</v>
      </c>
      <c r="B559" s="1137" t="s">
        <v>1230</v>
      </c>
      <c r="C559" s="1140">
        <v>441121</v>
      </c>
      <c r="D559" s="1141"/>
    </row>
    <row r="560" spans="1:4">
      <c r="A560" s="1136">
        <v>8.3000000000000007</v>
      </c>
      <c r="B560" s="1137" t="s">
        <v>1230</v>
      </c>
      <c r="C560" s="1140">
        <v>441129</v>
      </c>
      <c r="D560" s="1141"/>
    </row>
    <row r="561" spans="1:4">
      <c r="A561" s="1136">
        <v>8.3000000000000007</v>
      </c>
      <c r="B561" s="1137" t="s">
        <v>1230</v>
      </c>
      <c r="C561" s="1140">
        <v>441131</v>
      </c>
      <c r="D561" s="1141"/>
    </row>
    <row r="562" spans="1:4">
      <c r="A562" s="1136">
        <v>8.3000000000000007</v>
      </c>
      <c r="B562" s="1137" t="s">
        <v>1230</v>
      </c>
      <c r="C562" s="1140">
        <v>441139</v>
      </c>
      <c r="D562" s="1141"/>
    </row>
    <row r="563" spans="1:4">
      <c r="A563" s="1136">
        <v>8.3000000000000007</v>
      </c>
      <c r="B563" s="1137" t="s">
        <v>1230</v>
      </c>
      <c r="C563" s="1140">
        <v>441191</v>
      </c>
      <c r="D563" s="1141"/>
    </row>
    <row r="564" spans="1:4">
      <c r="A564" s="1136">
        <v>8.3000000000000007</v>
      </c>
      <c r="B564" s="1137" t="s">
        <v>1230</v>
      </c>
      <c r="C564" s="1140">
        <v>441199</v>
      </c>
      <c r="D564" s="1141"/>
    </row>
    <row r="565" spans="1:4">
      <c r="A565" s="1136">
        <v>8.3000000000000007</v>
      </c>
      <c r="B565" s="1152" t="s">
        <v>1231</v>
      </c>
      <c r="C565" s="1146">
        <v>441112</v>
      </c>
      <c r="D565" s="1139"/>
    </row>
    <row r="566" spans="1:4">
      <c r="A566" s="1136">
        <v>8.3000000000000007</v>
      </c>
      <c r="B566" s="1152" t="s">
        <v>1231</v>
      </c>
      <c r="C566" s="1138">
        <v>441113</v>
      </c>
      <c r="D566" s="1139" t="s">
        <v>1028</v>
      </c>
    </row>
    <row r="567" spans="1:4">
      <c r="A567" s="1136">
        <v>8.3000000000000007</v>
      </c>
      <c r="B567" s="1152" t="s">
        <v>1231</v>
      </c>
      <c r="C567" s="1138" t="s">
        <v>367</v>
      </c>
      <c r="D567" s="1139" t="s">
        <v>1028</v>
      </c>
    </row>
    <row r="568" spans="1:4">
      <c r="A568" s="1136">
        <v>8.3000000000000007</v>
      </c>
      <c r="B568" s="1152" t="s">
        <v>1231</v>
      </c>
      <c r="C568" s="1146">
        <v>441192</v>
      </c>
      <c r="D568" s="1139"/>
    </row>
    <row r="569" spans="1:4">
      <c r="A569" s="1136">
        <v>8.3000000000000007</v>
      </c>
      <c r="B569" s="1152" t="s">
        <v>1231</v>
      </c>
      <c r="C569" s="1146">
        <v>441193</v>
      </c>
      <c r="D569" s="1139"/>
    </row>
    <row r="570" spans="1:4">
      <c r="A570" s="1136">
        <v>8.3000000000000007</v>
      </c>
      <c r="B570" s="1137" t="s">
        <v>1231</v>
      </c>
      <c r="C570" s="1140">
        <v>441194</v>
      </c>
      <c r="D570" s="1141"/>
    </row>
    <row r="571" spans="1:4">
      <c r="A571" s="1136">
        <v>8.3000000000000007</v>
      </c>
      <c r="B571" s="1152" t="s">
        <v>552</v>
      </c>
      <c r="C571" s="1146">
        <v>441112</v>
      </c>
      <c r="D571" s="1139"/>
    </row>
    <row r="572" spans="1:4">
      <c r="A572" s="1136">
        <v>8.3000000000000007</v>
      </c>
      <c r="B572" s="1152" t="s">
        <v>552</v>
      </c>
      <c r="C572" s="1138">
        <v>441113</v>
      </c>
      <c r="D572" s="1139" t="s">
        <v>1028</v>
      </c>
    </row>
    <row r="573" spans="1:4">
      <c r="A573" s="1136">
        <v>8.3000000000000007</v>
      </c>
      <c r="B573" s="1152" t="s">
        <v>552</v>
      </c>
      <c r="C573" s="1138" t="s">
        <v>367</v>
      </c>
      <c r="D573" s="1139" t="s">
        <v>1028</v>
      </c>
    </row>
    <row r="574" spans="1:4">
      <c r="A574" s="1136">
        <v>8.3000000000000007</v>
      </c>
      <c r="B574" s="1152" t="s">
        <v>552</v>
      </c>
      <c r="C574" s="1146">
        <v>441192</v>
      </c>
      <c r="D574" s="1139"/>
    </row>
    <row r="575" spans="1:4">
      <c r="A575" s="1136">
        <v>8.3000000000000007</v>
      </c>
      <c r="B575" s="1152" t="s">
        <v>552</v>
      </c>
      <c r="C575" s="1146">
        <v>441193</v>
      </c>
      <c r="D575" s="1139"/>
    </row>
    <row r="576" spans="1:4">
      <c r="A576" s="1136">
        <v>8.3000000000000007</v>
      </c>
      <c r="B576" s="1137" t="s">
        <v>552</v>
      </c>
      <c r="C576" s="1140">
        <v>441194</v>
      </c>
      <c r="D576" s="1141"/>
    </row>
    <row r="577" spans="1:4">
      <c r="A577" s="1136">
        <v>8.3000000000000007</v>
      </c>
      <c r="B577" s="1152" t="s">
        <v>551</v>
      </c>
      <c r="C577" s="1146">
        <v>441112</v>
      </c>
      <c r="D577" s="1139"/>
    </row>
    <row r="578" spans="1:4">
      <c r="A578" s="1136">
        <v>8.3000000000000007</v>
      </c>
      <c r="B578" s="1152" t="s">
        <v>551</v>
      </c>
      <c r="C578" s="1138">
        <v>441113</v>
      </c>
      <c r="D578" s="1139" t="s">
        <v>1028</v>
      </c>
    </row>
    <row r="579" spans="1:4">
      <c r="A579" s="1136">
        <v>8.3000000000000007</v>
      </c>
      <c r="B579" s="1152" t="s">
        <v>551</v>
      </c>
      <c r="C579" s="1138" t="s">
        <v>367</v>
      </c>
      <c r="D579" s="1139" t="s">
        <v>1028</v>
      </c>
    </row>
    <row r="580" spans="1:4">
      <c r="A580" s="1136">
        <v>8.3000000000000007</v>
      </c>
      <c r="B580" s="1152" t="s">
        <v>551</v>
      </c>
      <c r="C580" s="1146">
        <v>441192</v>
      </c>
      <c r="D580" s="1139"/>
    </row>
    <row r="581" spans="1:4">
      <c r="A581" s="1136">
        <v>8.3000000000000007</v>
      </c>
      <c r="B581" s="1152" t="s">
        <v>551</v>
      </c>
      <c r="C581" s="1146">
        <v>441193</v>
      </c>
      <c r="D581" s="1139"/>
    </row>
    <row r="582" spans="1:4">
      <c r="A582" s="1136">
        <v>8.3000000000000007</v>
      </c>
      <c r="B582" s="1137" t="s">
        <v>551</v>
      </c>
      <c r="C582" s="1140">
        <v>441194</v>
      </c>
      <c r="D582" s="1141"/>
    </row>
    <row r="583" spans="1:4">
      <c r="A583" s="1136">
        <v>8.3000000000000007</v>
      </c>
      <c r="B583" s="1137" t="s">
        <v>550</v>
      </c>
      <c r="C583" s="1146">
        <v>441112</v>
      </c>
      <c r="D583" s="1139"/>
    </row>
    <row r="584" spans="1:4">
      <c r="A584" s="1136">
        <v>8.3000000000000007</v>
      </c>
      <c r="B584" s="1137" t="s">
        <v>550</v>
      </c>
      <c r="C584" s="1138">
        <v>441113</v>
      </c>
      <c r="D584" s="1139" t="s">
        <v>1028</v>
      </c>
    </row>
    <row r="585" spans="1:4">
      <c r="A585" s="1136">
        <v>8.3000000000000007</v>
      </c>
      <c r="B585" s="1137" t="s">
        <v>550</v>
      </c>
      <c r="C585" s="1138" t="s">
        <v>367</v>
      </c>
      <c r="D585" s="1139" t="s">
        <v>1028</v>
      </c>
    </row>
    <row r="586" spans="1:4">
      <c r="A586" s="1136">
        <v>8.3000000000000007</v>
      </c>
      <c r="B586" s="1137" t="s">
        <v>550</v>
      </c>
      <c r="C586" s="1146">
        <v>441192</v>
      </c>
      <c r="D586" s="1139"/>
    </row>
    <row r="587" spans="1:4">
      <c r="A587" s="1136">
        <v>8.3000000000000007</v>
      </c>
      <c r="B587" s="1137" t="s">
        <v>550</v>
      </c>
      <c r="C587" s="1146">
        <v>441193</v>
      </c>
      <c r="D587" s="1139"/>
    </row>
    <row r="588" spans="1:4" ht="15" thickBot="1">
      <c r="A588" s="1153">
        <v>8.3000000000000007</v>
      </c>
      <c r="B588" s="1154" t="s">
        <v>550</v>
      </c>
      <c r="C588" s="1155">
        <v>441194</v>
      </c>
      <c r="D588" s="1156"/>
    </row>
    <row r="589" spans="1:4" ht="15" thickTop="1">
      <c r="A589" s="270" t="s">
        <v>104</v>
      </c>
      <c r="B589" s="271" t="s">
        <v>1230</v>
      </c>
      <c r="C589" s="272">
        <v>441111</v>
      </c>
      <c r="D589" s="259" t="s">
        <v>1028</v>
      </c>
    </row>
    <row r="590" spans="1:4">
      <c r="A590" s="257" t="s">
        <v>104</v>
      </c>
      <c r="B590" s="258" t="s">
        <v>1230</v>
      </c>
      <c r="C590" s="265">
        <v>441119</v>
      </c>
      <c r="D590" s="259" t="s">
        <v>1028</v>
      </c>
    </row>
    <row r="591" spans="1:4">
      <c r="A591" s="252" t="s">
        <v>104</v>
      </c>
      <c r="B591" s="253" t="s">
        <v>1231</v>
      </c>
      <c r="C591" s="281" t="s">
        <v>365</v>
      </c>
      <c r="D591" s="254"/>
    </row>
    <row r="592" spans="1:4">
      <c r="A592" s="286" t="s">
        <v>104</v>
      </c>
      <c r="B592" s="287" t="s">
        <v>552</v>
      </c>
      <c r="C592" s="288" t="s">
        <v>365</v>
      </c>
      <c r="D592" s="254"/>
    </row>
    <row r="593" spans="1:4">
      <c r="A593" s="286" t="s">
        <v>104</v>
      </c>
      <c r="B593" s="287" t="s">
        <v>551</v>
      </c>
      <c r="C593" s="288" t="s">
        <v>365</v>
      </c>
      <c r="D593" s="254"/>
    </row>
    <row r="594" spans="1:4" ht="15" thickBot="1">
      <c r="A594" s="297" t="s">
        <v>104</v>
      </c>
      <c r="B594" s="298" t="s">
        <v>550</v>
      </c>
      <c r="C594" s="306">
        <v>441192</v>
      </c>
      <c r="D594" s="254"/>
    </row>
    <row r="595" spans="1:4" ht="15" thickTop="1">
      <c r="A595" s="1149" t="s">
        <v>105</v>
      </c>
      <c r="B595" s="1150" t="s">
        <v>1230</v>
      </c>
      <c r="C595" s="1157">
        <v>441111</v>
      </c>
      <c r="D595" s="1139" t="s">
        <v>1028</v>
      </c>
    </row>
    <row r="596" spans="1:4">
      <c r="A596" s="1136" t="s">
        <v>105</v>
      </c>
      <c r="B596" s="1137" t="s">
        <v>1230</v>
      </c>
      <c r="C596" s="1138">
        <v>441119</v>
      </c>
      <c r="D596" s="1139" t="s">
        <v>1028</v>
      </c>
    </row>
    <row r="597" spans="1:4">
      <c r="A597" s="1136" t="s">
        <v>105</v>
      </c>
      <c r="B597" s="1137" t="s">
        <v>1230</v>
      </c>
      <c r="C597" s="1138">
        <v>441121</v>
      </c>
      <c r="D597" s="1139" t="s">
        <v>1028</v>
      </c>
    </row>
    <row r="598" spans="1:4">
      <c r="A598" s="1136" t="s">
        <v>105</v>
      </c>
      <c r="B598" s="1137" t="s">
        <v>1230</v>
      </c>
      <c r="C598" s="1138">
        <v>441129</v>
      </c>
      <c r="D598" s="1139" t="s">
        <v>1028</v>
      </c>
    </row>
    <row r="599" spans="1:4">
      <c r="A599" s="1158" t="s">
        <v>105</v>
      </c>
      <c r="B599" s="1159" t="s">
        <v>1231</v>
      </c>
      <c r="C599" s="1160" t="s">
        <v>366</v>
      </c>
      <c r="D599" s="1141"/>
    </row>
    <row r="600" spans="1:4">
      <c r="A600" s="1136" t="s">
        <v>105</v>
      </c>
      <c r="B600" s="1137" t="s">
        <v>1231</v>
      </c>
      <c r="C600" s="1161">
        <v>441113</v>
      </c>
      <c r="D600" s="1145" t="s">
        <v>1028</v>
      </c>
    </row>
    <row r="601" spans="1:4">
      <c r="A601" s="1136" t="s">
        <v>105</v>
      </c>
      <c r="B601" s="1137" t="s">
        <v>1231</v>
      </c>
      <c r="C601" s="1138" t="s">
        <v>367</v>
      </c>
      <c r="D601" s="1145" t="s">
        <v>1028</v>
      </c>
    </row>
    <row r="602" spans="1:4">
      <c r="A602" s="1158" t="s">
        <v>105</v>
      </c>
      <c r="B602" s="1159" t="s">
        <v>552</v>
      </c>
      <c r="C602" s="1160" t="s">
        <v>366</v>
      </c>
      <c r="D602" s="1141"/>
    </row>
    <row r="603" spans="1:4">
      <c r="A603" s="1142" t="s">
        <v>105</v>
      </c>
      <c r="B603" s="1143" t="s">
        <v>552</v>
      </c>
      <c r="C603" s="1161">
        <v>441113</v>
      </c>
      <c r="D603" s="1145" t="s">
        <v>1028</v>
      </c>
    </row>
    <row r="604" spans="1:4">
      <c r="A604" s="1133" t="s">
        <v>105</v>
      </c>
      <c r="B604" s="1134" t="s">
        <v>552</v>
      </c>
      <c r="C604" s="1161" t="s">
        <v>367</v>
      </c>
      <c r="D604" s="1145" t="s">
        <v>1028</v>
      </c>
    </row>
    <row r="605" spans="1:4">
      <c r="A605" s="1133" t="s">
        <v>105</v>
      </c>
      <c r="B605" s="1134" t="s">
        <v>551</v>
      </c>
      <c r="C605" s="1148">
        <v>441112</v>
      </c>
      <c r="D605" s="1141"/>
    </row>
    <row r="606" spans="1:4">
      <c r="A606" s="1133" t="s">
        <v>105</v>
      </c>
      <c r="B606" s="1134" t="s">
        <v>551</v>
      </c>
      <c r="C606" s="1161">
        <v>441113</v>
      </c>
      <c r="D606" s="1145" t="s">
        <v>1028</v>
      </c>
    </row>
    <row r="607" spans="1:4">
      <c r="A607" s="1133" t="s">
        <v>105</v>
      </c>
      <c r="B607" s="1134" t="s">
        <v>551</v>
      </c>
      <c r="C607" s="1161">
        <v>441114</v>
      </c>
      <c r="D607" s="1139" t="s">
        <v>1028</v>
      </c>
    </row>
    <row r="608" spans="1:4">
      <c r="A608" s="1133" t="s">
        <v>105</v>
      </c>
      <c r="B608" s="1134" t="s">
        <v>550</v>
      </c>
      <c r="C608" s="1148">
        <v>441112</v>
      </c>
      <c r="D608" s="1141"/>
    </row>
    <row r="609" spans="1:4">
      <c r="A609" s="1133" t="s">
        <v>105</v>
      </c>
      <c r="B609" s="1134" t="s">
        <v>550</v>
      </c>
      <c r="C609" s="1161">
        <v>441113</v>
      </c>
      <c r="D609" s="1145" t="s">
        <v>1028</v>
      </c>
    </row>
    <row r="610" spans="1:4" ht="15" thickBot="1">
      <c r="A610" s="1162" t="s">
        <v>105</v>
      </c>
      <c r="B610" s="1163" t="s">
        <v>550</v>
      </c>
      <c r="C610" s="1164">
        <v>441114</v>
      </c>
      <c r="D610" s="1145" t="s">
        <v>1028</v>
      </c>
    </row>
    <row r="611" spans="1:4" ht="15" thickTop="1">
      <c r="A611" s="299" t="s">
        <v>107</v>
      </c>
      <c r="B611" s="271" t="s">
        <v>1230</v>
      </c>
      <c r="C611" s="301">
        <v>441131</v>
      </c>
      <c r="D611" s="254"/>
    </row>
    <row r="612" spans="1:4">
      <c r="A612" s="286" t="s">
        <v>107</v>
      </c>
      <c r="B612" s="258" t="s">
        <v>1230</v>
      </c>
      <c r="C612" s="288">
        <v>441139</v>
      </c>
      <c r="D612" s="254"/>
    </row>
    <row r="613" spans="1:4">
      <c r="A613" s="286" t="s">
        <v>107</v>
      </c>
      <c r="B613" s="258" t="s">
        <v>1230</v>
      </c>
      <c r="C613" s="288">
        <v>441191</v>
      </c>
      <c r="D613" s="254"/>
    </row>
    <row r="614" spans="1:4">
      <c r="A614" s="286" t="s">
        <v>107</v>
      </c>
      <c r="B614" s="258" t="s">
        <v>1230</v>
      </c>
      <c r="C614" s="288">
        <v>441199</v>
      </c>
      <c r="D614" s="254"/>
    </row>
    <row r="615" spans="1:4">
      <c r="A615" s="286" t="s">
        <v>107</v>
      </c>
      <c r="B615" s="258" t="s">
        <v>1231</v>
      </c>
      <c r="C615" s="295">
        <v>441114</v>
      </c>
      <c r="D615" s="259" t="s">
        <v>1028</v>
      </c>
    </row>
    <row r="616" spans="1:4">
      <c r="A616" s="286" t="s">
        <v>107</v>
      </c>
      <c r="B616" s="253" t="s">
        <v>1231</v>
      </c>
      <c r="C616" s="281" t="s">
        <v>368</v>
      </c>
      <c r="D616" s="254"/>
    </row>
    <row r="617" spans="1:4">
      <c r="A617" s="286" t="s">
        <v>107</v>
      </c>
      <c r="B617" s="256" t="s">
        <v>1231</v>
      </c>
      <c r="C617" s="294" t="s">
        <v>369</v>
      </c>
      <c r="D617" s="254"/>
    </row>
    <row r="618" spans="1:4">
      <c r="A618" s="286" t="s">
        <v>107</v>
      </c>
      <c r="B618" s="256" t="s">
        <v>552</v>
      </c>
      <c r="C618" s="303">
        <v>441114</v>
      </c>
      <c r="D618" s="259" t="s">
        <v>1028</v>
      </c>
    </row>
    <row r="619" spans="1:4">
      <c r="A619" s="286" t="s">
        <v>107</v>
      </c>
      <c r="B619" s="256" t="s">
        <v>552</v>
      </c>
      <c r="C619" s="294" t="s">
        <v>368</v>
      </c>
      <c r="D619" s="254"/>
    </row>
    <row r="620" spans="1:4">
      <c r="A620" s="286" t="s">
        <v>107</v>
      </c>
      <c r="B620" s="283" t="s">
        <v>552</v>
      </c>
      <c r="C620" s="284" t="s">
        <v>369</v>
      </c>
      <c r="D620" s="254"/>
    </row>
    <row r="621" spans="1:4">
      <c r="A621" s="286" t="s">
        <v>107</v>
      </c>
      <c r="B621" s="283" t="s">
        <v>551</v>
      </c>
      <c r="C621" s="296">
        <v>441114</v>
      </c>
      <c r="D621" s="276" t="s">
        <v>1028</v>
      </c>
    </row>
    <row r="622" spans="1:4">
      <c r="A622" s="286" t="s">
        <v>107</v>
      </c>
      <c r="B622" s="283" t="s">
        <v>551</v>
      </c>
      <c r="C622" s="284">
        <v>441193</v>
      </c>
      <c r="D622" s="254"/>
    </row>
    <row r="623" spans="1:4">
      <c r="A623" s="286" t="s">
        <v>107</v>
      </c>
      <c r="B623" s="283" t="s">
        <v>551</v>
      </c>
      <c r="C623" s="284" t="s">
        <v>369</v>
      </c>
      <c r="D623" s="254"/>
    </row>
    <row r="624" spans="1:4">
      <c r="A624" s="286" t="s">
        <v>107</v>
      </c>
      <c r="B624" s="283" t="s">
        <v>550</v>
      </c>
      <c r="C624" s="296">
        <v>441114</v>
      </c>
      <c r="D624" s="276" t="s">
        <v>1028</v>
      </c>
    </row>
    <row r="625" spans="1:4">
      <c r="A625" s="286" t="s">
        <v>107</v>
      </c>
      <c r="B625" s="283" t="s">
        <v>550</v>
      </c>
      <c r="C625" s="284">
        <v>441193</v>
      </c>
      <c r="D625" s="254"/>
    </row>
    <row r="626" spans="1:4" ht="15" thickBot="1">
      <c r="A626" s="297" t="s">
        <v>107</v>
      </c>
      <c r="B626" s="290" t="s">
        <v>550</v>
      </c>
      <c r="C626" s="291" t="s">
        <v>369</v>
      </c>
      <c r="D626" s="254"/>
    </row>
    <row r="627" spans="1:4" ht="15" thickTop="1">
      <c r="A627" s="270">
        <v>9</v>
      </c>
      <c r="B627" s="271" t="s">
        <v>1230</v>
      </c>
      <c r="C627" s="308">
        <v>4701</v>
      </c>
      <c r="D627" s="254"/>
    </row>
    <row r="628" spans="1:4">
      <c r="A628" s="257">
        <v>9</v>
      </c>
      <c r="B628" s="258" t="s">
        <v>1230</v>
      </c>
      <c r="C628" s="261">
        <v>4702</v>
      </c>
      <c r="D628" s="254"/>
    </row>
    <row r="629" spans="1:4">
      <c r="A629" s="257">
        <v>9</v>
      </c>
      <c r="B629" s="258" t="s">
        <v>1230</v>
      </c>
      <c r="C629" s="261">
        <v>4703</v>
      </c>
      <c r="D629" s="254"/>
    </row>
    <row r="630" spans="1:4">
      <c r="A630" s="257">
        <v>9</v>
      </c>
      <c r="B630" s="258" t="s">
        <v>1230</v>
      </c>
      <c r="C630" s="261">
        <v>4704</v>
      </c>
      <c r="D630" s="254"/>
    </row>
    <row r="631" spans="1:4">
      <c r="A631" s="257">
        <v>9</v>
      </c>
      <c r="B631" s="258" t="s">
        <v>1230</v>
      </c>
      <c r="C631" s="261">
        <v>4705</v>
      </c>
      <c r="D631" s="254"/>
    </row>
    <row r="632" spans="1:4">
      <c r="A632" s="286">
        <v>9</v>
      </c>
      <c r="B632" s="287" t="s">
        <v>1231</v>
      </c>
      <c r="C632" s="309">
        <v>4701</v>
      </c>
      <c r="D632" s="254"/>
    </row>
    <row r="633" spans="1:4">
      <c r="A633" s="286">
        <v>9</v>
      </c>
      <c r="B633" s="287" t="s">
        <v>1231</v>
      </c>
      <c r="C633" s="309">
        <v>4702</v>
      </c>
      <c r="D633" s="254"/>
    </row>
    <row r="634" spans="1:4">
      <c r="A634" s="286">
        <v>9</v>
      </c>
      <c r="B634" s="287" t="s">
        <v>1231</v>
      </c>
      <c r="C634" s="309">
        <v>4703</v>
      </c>
      <c r="D634" s="254"/>
    </row>
    <row r="635" spans="1:4">
      <c r="A635" s="286">
        <v>9</v>
      </c>
      <c r="B635" s="287" t="s">
        <v>1231</v>
      </c>
      <c r="C635" s="309">
        <v>4704</v>
      </c>
      <c r="D635" s="254"/>
    </row>
    <row r="636" spans="1:4">
      <c r="A636" s="286">
        <v>9</v>
      </c>
      <c r="B636" s="287" t="s">
        <v>1231</v>
      </c>
      <c r="C636" s="309">
        <v>4705</v>
      </c>
      <c r="D636" s="254"/>
    </row>
    <row r="637" spans="1:4">
      <c r="A637" s="286">
        <v>9</v>
      </c>
      <c r="B637" s="287" t="s">
        <v>552</v>
      </c>
      <c r="C637" s="309" t="s">
        <v>370</v>
      </c>
      <c r="D637" s="254"/>
    </row>
    <row r="638" spans="1:4">
      <c r="A638" s="286">
        <v>9</v>
      </c>
      <c r="B638" s="287" t="s">
        <v>552</v>
      </c>
      <c r="C638" s="309">
        <v>4702</v>
      </c>
      <c r="D638" s="254"/>
    </row>
    <row r="639" spans="1:4">
      <c r="A639" s="286">
        <v>9</v>
      </c>
      <c r="B639" s="287" t="s">
        <v>552</v>
      </c>
      <c r="C639" s="309">
        <v>4703</v>
      </c>
      <c r="D639" s="254"/>
    </row>
    <row r="640" spans="1:4">
      <c r="A640" s="286">
        <v>9</v>
      </c>
      <c r="B640" s="287" t="s">
        <v>552</v>
      </c>
      <c r="C640" s="309">
        <v>4704</v>
      </c>
      <c r="D640" s="254"/>
    </row>
    <row r="641" spans="1:4">
      <c r="A641" s="286">
        <v>9</v>
      </c>
      <c r="B641" s="287" t="s">
        <v>552</v>
      </c>
      <c r="C641" s="309" t="s">
        <v>371</v>
      </c>
      <c r="D641" s="254"/>
    </row>
    <row r="642" spans="1:4">
      <c r="A642" s="286">
        <v>9</v>
      </c>
      <c r="B642" s="287" t="s">
        <v>551</v>
      </c>
      <c r="C642" s="309">
        <v>4701</v>
      </c>
      <c r="D642" s="254"/>
    </row>
    <row r="643" spans="1:4">
      <c r="A643" s="286">
        <v>9</v>
      </c>
      <c r="B643" s="287" t="s">
        <v>551</v>
      </c>
      <c r="C643" s="309">
        <v>4702</v>
      </c>
      <c r="D643" s="254"/>
    </row>
    <row r="644" spans="1:4">
      <c r="A644" s="286">
        <v>9</v>
      </c>
      <c r="B644" s="287" t="s">
        <v>551</v>
      </c>
      <c r="C644" s="309">
        <v>4703</v>
      </c>
      <c r="D644" s="254"/>
    </row>
    <row r="645" spans="1:4">
      <c r="A645" s="286">
        <v>9</v>
      </c>
      <c r="B645" s="287" t="s">
        <v>551</v>
      </c>
      <c r="C645" s="309">
        <v>4704</v>
      </c>
      <c r="D645" s="254"/>
    </row>
    <row r="646" spans="1:4">
      <c r="A646" s="286">
        <v>9</v>
      </c>
      <c r="B646" s="287" t="s">
        <v>551</v>
      </c>
      <c r="C646" s="309">
        <v>4705</v>
      </c>
      <c r="D646" s="254"/>
    </row>
    <row r="647" spans="1:4">
      <c r="A647" s="286">
        <v>9</v>
      </c>
      <c r="B647" s="287" t="s">
        <v>550</v>
      </c>
      <c r="C647" s="309">
        <v>4701</v>
      </c>
      <c r="D647" s="254"/>
    </row>
    <row r="648" spans="1:4">
      <c r="A648" s="286">
        <v>9</v>
      </c>
      <c r="B648" s="287" t="s">
        <v>550</v>
      </c>
      <c r="C648" s="309">
        <v>4702</v>
      </c>
      <c r="D648" s="254"/>
    </row>
    <row r="649" spans="1:4">
      <c r="A649" s="286">
        <v>9</v>
      </c>
      <c r="B649" s="287" t="s">
        <v>550</v>
      </c>
      <c r="C649" s="309">
        <v>4703</v>
      </c>
      <c r="D649" s="254"/>
    </row>
    <row r="650" spans="1:4">
      <c r="A650" s="286">
        <v>9</v>
      </c>
      <c r="B650" s="287" t="s">
        <v>550</v>
      </c>
      <c r="C650" s="309">
        <v>4704</v>
      </c>
      <c r="D650" s="254"/>
    </row>
    <row r="651" spans="1:4" ht="15" thickBot="1">
      <c r="A651" s="297">
        <v>9</v>
      </c>
      <c r="B651" s="290" t="s">
        <v>550</v>
      </c>
      <c r="C651" s="291">
        <v>4705</v>
      </c>
      <c r="D651" s="254"/>
    </row>
    <row r="652" spans="1:4" ht="15" thickTop="1">
      <c r="A652" s="270">
        <v>9.1</v>
      </c>
      <c r="B652" s="271" t="s">
        <v>1230</v>
      </c>
      <c r="C652" s="308">
        <v>4701</v>
      </c>
      <c r="D652" s="254"/>
    </row>
    <row r="653" spans="1:4">
      <c r="A653" s="257">
        <v>9.1</v>
      </c>
      <c r="B653" s="258" t="s">
        <v>1230</v>
      </c>
      <c r="C653" s="261">
        <v>4705</v>
      </c>
      <c r="D653" s="254"/>
    </row>
    <row r="654" spans="1:4">
      <c r="A654" s="257">
        <v>9.1</v>
      </c>
      <c r="B654" s="258" t="s">
        <v>1231</v>
      </c>
      <c r="C654" s="261" t="s">
        <v>370</v>
      </c>
      <c r="D654" s="254"/>
    </row>
    <row r="655" spans="1:4">
      <c r="A655" s="257">
        <v>9.1</v>
      </c>
      <c r="B655" s="258" t="s">
        <v>1231</v>
      </c>
      <c r="C655" s="261" t="s">
        <v>371</v>
      </c>
      <c r="D655" s="254"/>
    </row>
    <row r="656" spans="1:4">
      <c r="A656" s="252">
        <v>9.1</v>
      </c>
      <c r="B656" s="253" t="s">
        <v>552</v>
      </c>
      <c r="C656" s="281" t="s">
        <v>370</v>
      </c>
      <c r="D656" s="254"/>
    </row>
    <row r="657" spans="1:4">
      <c r="A657" s="286">
        <v>9.1</v>
      </c>
      <c r="B657" s="287" t="s">
        <v>552</v>
      </c>
      <c r="C657" s="288" t="s">
        <v>371</v>
      </c>
      <c r="D657" s="254"/>
    </row>
    <row r="658" spans="1:4">
      <c r="A658" s="286">
        <v>9.1</v>
      </c>
      <c r="B658" s="287" t="s">
        <v>551</v>
      </c>
      <c r="C658" s="288">
        <v>4701</v>
      </c>
      <c r="D658" s="254"/>
    </row>
    <row r="659" spans="1:4">
      <c r="A659" s="286">
        <v>9.1</v>
      </c>
      <c r="B659" s="287" t="s">
        <v>551</v>
      </c>
      <c r="C659" s="288">
        <v>4705</v>
      </c>
      <c r="D659" s="254"/>
    </row>
    <row r="660" spans="1:4">
      <c r="A660" s="286">
        <v>9.1</v>
      </c>
      <c r="B660" s="287" t="s">
        <v>550</v>
      </c>
      <c r="C660" s="288">
        <v>4701</v>
      </c>
      <c r="D660" s="254"/>
    </row>
    <row r="661" spans="1:4" ht="15" thickBot="1">
      <c r="A661" s="289">
        <v>9.1</v>
      </c>
      <c r="B661" s="290" t="s">
        <v>550</v>
      </c>
      <c r="C661" s="291">
        <v>4705</v>
      </c>
      <c r="D661" s="254"/>
    </row>
    <row r="662" spans="1:4" ht="15" thickTop="1">
      <c r="A662" s="270">
        <v>9.1999999999999993</v>
      </c>
      <c r="B662" s="271" t="s">
        <v>1230</v>
      </c>
      <c r="C662" s="308">
        <v>4703</v>
      </c>
      <c r="D662" s="254"/>
    </row>
    <row r="663" spans="1:4">
      <c r="A663" s="257">
        <v>9.1999999999999993</v>
      </c>
      <c r="B663" s="258" t="s">
        <v>1230</v>
      </c>
      <c r="C663" s="261">
        <v>4704</v>
      </c>
      <c r="D663" s="254"/>
    </row>
    <row r="664" spans="1:4">
      <c r="A664" s="252">
        <v>9.1999999999999993</v>
      </c>
      <c r="B664" s="253" t="s">
        <v>1231</v>
      </c>
      <c r="C664" s="281">
        <v>4703</v>
      </c>
      <c r="D664" s="254"/>
    </row>
    <row r="665" spans="1:4">
      <c r="A665" s="252">
        <v>9.1999999999999993</v>
      </c>
      <c r="B665" s="253" t="s">
        <v>1231</v>
      </c>
      <c r="C665" s="281">
        <v>4704</v>
      </c>
      <c r="D665" s="254"/>
    </row>
    <row r="666" spans="1:4">
      <c r="A666" s="255">
        <v>9.1999999999999993</v>
      </c>
      <c r="B666" s="256" t="s">
        <v>552</v>
      </c>
      <c r="C666" s="294">
        <v>4703</v>
      </c>
      <c r="D666" s="254"/>
    </row>
    <row r="667" spans="1:4">
      <c r="A667" s="255">
        <v>9.1999999999999993</v>
      </c>
      <c r="B667" s="256" t="s">
        <v>552</v>
      </c>
      <c r="C667" s="294">
        <v>4704</v>
      </c>
      <c r="D667" s="254"/>
    </row>
    <row r="668" spans="1:4">
      <c r="A668" s="282">
        <v>9.1999999999999993</v>
      </c>
      <c r="B668" s="283" t="s">
        <v>551</v>
      </c>
      <c r="C668" s="284">
        <v>4703</v>
      </c>
      <c r="D668" s="254"/>
    </row>
    <row r="669" spans="1:4">
      <c r="A669" s="255">
        <v>9.1999999999999993</v>
      </c>
      <c r="B669" s="256" t="s">
        <v>551</v>
      </c>
      <c r="C669" s="294">
        <v>4704</v>
      </c>
      <c r="D669" s="254"/>
    </row>
    <row r="670" spans="1:4">
      <c r="A670" s="255">
        <v>9.1999999999999993</v>
      </c>
      <c r="B670" s="256" t="s">
        <v>550</v>
      </c>
      <c r="C670" s="294">
        <v>4703</v>
      </c>
      <c r="D670" s="254"/>
    </row>
    <row r="671" spans="1:4" ht="15" thickBot="1">
      <c r="A671" s="289">
        <v>9.1999999999999993</v>
      </c>
      <c r="B671" s="290" t="s">
        <v>550</v>
      </c>
      <c r="C671" s="291">
        <v>4704</v>
      </c>
      <c r="D671" s="254"/>
    </row>
    <row r="672" spans="1:4" ht="15" thickTop="1">
      <c r="A672" s="270" t="s">
        <v>113</v>
      </c>
      <c r="B672" s="271" t="s">
        <v>1230</v>
      </c>
      <c r="C672" s="308">
        <v>4703</v>
      </c>
      <c r="D672" s="254"/>
    </row>
    <row r="673" spans="1:4">
      <c r="A673" s="252" t="s">
        <v>113</v>
      </c>
      <c r="B673" s="253" t="s">
        <v>1231</v>
      </c>
      <c r="C673" s="261">
        <v>4703</v>
      </c>
      <c r="D673" s="254"/>
    </row>
    <row r="674" spans="1:4">
      <c r="A674" s="257" t="s">
        <v>113</v>
      </c>
      <c r="B674" s="256" t="s">
        <v>552</v>
      </c>
      <c r="C674" s="261">
        <v>4703</v>
      </c>
      <c r="D674" s="254"/>
    </row>
    <row r="675" spans="1:4">
      <c r="A675" s="257" t="s">
        <v>113</v>
      </c>
      <c r="B675" s="256" t="s">
        <v>551</v>
      </c>
      <c r="C675" s="261">
        <v>4703</v>
      </c>
      <c r="D675" s="254"/>
    </row>
    <row r="676" spans="1:4" ht="15" thickBot="1">
      <c r="A676" s="262" t="s">
        <v>113</v>
      </c>
      <c r="B676" s="290" t="s">
        <v>550</v>
      </c>
      <c r="C676" s="263">
        <v>4703</v>
      </c>
      <c r="D676" s="254"/>
    </row>
    <row r="677" spans="1:4" ht="15" thickTop="1">
      <c r="A677" s="270" t="s">
        <v>115</v>
      </c>
      <c r="B677" s="271" t="s">
        <v>1230</v>
      </c>
      <c r="C677" s="308">
        <v>470321</v>
      </c>
      <c r="D677" s="254"/>
    </row>
    <row r="678" spans="1:4">
      <c r="A678" s="257" t="s">
        <v>115</v>
      </c>
      <c r="B678" s="258" t="s">
        <v>1230</v>
      </c>
      <c r="C678" s="261">
        <v>470329</v>
      </c>
      <c r="D678" s="254"/>
    </row>
    <row r="679" spans="1:4">
      <c r="A679" s="252" t="s">
        <v>115</v>
      </c>
      <c r="B679" s="253" t="s">
        <v>1231</v>
      </c>
      <c r="C679" s="281" t="s">
        <v>372</v>
      </c>
      <c r="D679" s="254"/>
    </row>
    <row r="680" spans="1:4">
      <c r="A680" s="255" t="s">
        <v>115</v>
      </c>
      <c r="B680" s="256" t="s">
        <v>1231</v>
      </c>
      <c r="C680" s="294" t="s">
        <v>373</v>
      </c>
      <c r="D680" s="254"/>
    </row>
    <row r="681" spans="1:4">
      <c r="A681" s="255" t="s">
        <v>115</v>
      </c>
      <c r="B681" s="256" t="s">
        <v>552</v>
      </c>
      <c r="C681" s="294" t="s">
        <v>372</v>
      </c>
      <c r="D681" s="254"/>
    </row>
    <row r="682" spans="1:4">
      <c r="A682" s="282" t="s">
        <v>115</v>
      </c>
      <c r="B682" s="283" t="s">
        <v>552</v>
      </c>
      <c r="C682" s="284" t="s">
        <v>373</v>
      </c>
      <c r="D682" s="254"/>
    </row>
    <row r="683" spans="1:4">
      <c r="A683" s="282" t="s">
        <v>115</v>
      </c>
      <c r="B683" s="283" t="s">
        <v>551</v>
      </c>
      <c r="C683" s="284">
        <v>470321</v>
      </c>
      <c r="D683" s="254"/>
    </row>
    <row r="684" spans="1:4">
      <c r="A684" s="282" t="s">
        <v>115</v>
      </c>
      <c r="B684" s="283" t="s">
        <v>551</v>
      </c>
      <c r="C684" s="284" t="s">
        <v>373</v>
      </c>
      <c r="D684" s="254"/>
    </row>
    <row r="685" spans="1:4">
      <c r="A685" s="282" t="s">
        <v>115</v>
      </c>
      <c r="B685" s="283" t="s">
        <v>550</v>
      </c>
      <c r="C685" s="284">
        <v>470321</v>
      </c>
      <c r="D685" s="254"/>
    </row>
    <row r="686" spans="1:4" ht="15" thickBot="1">
      <c r="A686" s="289" t="s">
        <v>115</v>
      </c>
      <c r="B686" s="290" t="s">
        <v>550</v>
      </c>
      <c r="C686" s="291" t="s">
        <v>373</v>
      </c>
      <c r="D686" s="254"/>
    </row>
    <row r="687" spans="1:4" ht="15" thickTop="1">
      <c r="A687" s="270" t="s">
        <v>117</v>
      </c>
      <c r="B687" s="271" t="s">
        <v>1230</v>
      </c>
      <c r="C687" s="301">
        <v>4704</v>
      </c>
      <c r="D687" s="254"/>
    </row>
    <row r="688" spans="1:4">
      <c r="A688" s="255" t="s">
        <v>117</v>
      </c>
      <c r="B688" s="256" t="s">
        <v>1231</v>
      </c>
      <c r="C688" s="281">
        <v>4704</v>
      </c>
      <c r="D688" s="254"/>
    </row>
    <row r="689" spans="1:4">
      <c r="A689" s="255" t="s">
        <v>117</v>
      </c>
      <c r="B689" s="256" t="s">
        <v>552</v>
      </c>
      <c r="C689" s="281">
        <v>4704</v>
      </c>
      <c r="D689" s="254"/>
    </row>
    <row r="690" spans="1:4">
      <c r="A690" s="255" t="s">
        <v>117</v>
      </c>
      <c r="B690" s="256" t="s">
        <v>551</v>
      </c>
      <c r="C690" s="281">
        <v>4704</v>
      </c>
      <c r="D690" s="254"/>
    </row>
    <row r="691" spans="1:4" ht="15" thickBot="1">
      <c r="A691" s="289" t="s">
        <v>117</v>
      </c>
      <c r="B691" s="290" t="s">
        <v>550</v>
      </c>
      <c r="C691" s="306">
        <v>4704</v>
      </c>
      <c r="D691" s="254"/>
    </row>
    <row r="692" spans="1:4" ht="15" thickTop="1">
      <c r="A692" s="299">
        <v>9.3000000000000007</v>
      </c>
      <c r="B692" s="300" t="s">
        <v>1230</v>
      </c>
      <c r="C692" s="301">
        <v>4702</v>
      </c>
      <c r="D692" s="254"/>
    </row>
    <row r="693" spans="1:4">
      <c r="A693" s="252">
        <v>9.3000000000000007</v>
      </c>
      <c r="B693" s="253" t="s">
        <v>1231</v>
      </c>
      <c r="C693" s="281" t="s">
        <v>374</v>
      </c>
      <c r="D693" s="254"/>
    </row>
    <row r="694" spans="1:4">
      <c r="A694" s="286">
        <v>9.3000000000000007</v>
      </c>
      <c r="B694" s="287" t="s">
        <v>552</v>
      </c>
      <c r="C694" s="288" t="s">
        <v>374</v>
      </c>
      <c r="D694" s="254"/>
    </row>
    <row r="695" spans="1:4">
      <c r="A695" s="286">
        <v>9.3000000000000007</v>
      </c>
      <c r="B695" s="287" t="s">
        <v>551</v>
      </c>
      <c r="C695" s="288" t="s">
        <v>374</v>
      </c>
      <c r="D695" s="254"/>
    </row>
    <row r="696" spans="1:4" ht="15" thickBot="1">
      <c r="A696" s="289">
        <v>9.3000000000000007</v>
      </c>
      <c r="B696" s="290" t="s">
        <v>550</v>
      </c>
      <c r="C696" s="291" t="s">
        <v>374</v>
      </c>
      <c r="D696" s="254"/>
    </row>
    <row r="697" spans="1:4" ht="15" thickTop="1">
      <c r="A697" s="270">
        <v>10</v>
      </c>
      <c r="B697" s="271" t="s">
        <v>1230</v>
      </c>
      <c r="C697" s="301">
        <v>4706</v>
      </c>
      <c r="D697" s="254"/>
    </row>
    <row r="698" spans="1:4">
      <c r="A698" s="286">
        <v>10</v>
      </c>
      <c r="B698" s="287" t="s">
        <v>1231</v>
      </c>
      <c r="C698" s="250">
        <v>4706</v>
      </c>
      <c r="D698" s="254"/>
    </row>
    <row r="699" spans="1:4">
      <c r="A699" s="255">
        <v>10</v>
      </c>
      <c r="B699" s="256" t="s">
        <v>552</v>
      </c>
      <c r="C699" s="294">
        <v>4706</v>
      </c>
      <c r="D699" s="254"/>
    </row>
    <row r="700" spans="1:4">
      <c r="A700" s="255">
        <v>10</v>
      </c>
      <c r="B700" s="256" t="s">
        <v>551</v>
      </c>
      <c r="C700" s="294">
        <v>4706</v>
      </c>
      <c r="D700" s="254"/>
    </row>
    <row r="701" spans="1:4" ht="15" thickBot="1">
      <c r="A701" s="289">
        <v>10</v>
      </c>
      <c r="B701" s="290" t="s">
        <v>550</v>
      </c>
      <c r="C701" s="291">
        <v>4706</v>
      </c>
      <c r="D701" s="254"/>
    </row>
    <row r="702" spans="1:4" ht="15" thickTop="1">
      <c r="A702" s="299">
        <v>10.1</v>
      </c>
      <c r="B702" s="300" t="s">
        <v>1230</v>
      </c>
      <c r="C702" s="246">
        <v>470610</v>
      </c>
      <c r="D702" s="254"/>
    </row>
    <row r="703" spans="1:4">
      <c r="A703" s="286">
        <v>10.1</v>
      </c>
      <c r="B703" s="287" t="s">
        <v>1230</v>
      </c>
      <c r="C703" s="250">
        <v>470691</v>
      </c>
      <c r="D703" s="254"/>
    </row>
    <row r="704" spans="1:4">
      <c r="A704" s="286">
        <v>10.1</v>
      </c>
      <c r="B704" s="287" t="s">
        <v>1230</v>
      </c>
      <c r="C704" s="250">
        <v>470692</v>
      </c>
      <c r="D704" s="254"/>
    </row>
    <row r="705" spans="1:4">
      <c r="A705" s="286">
        <v>10.1</v>
      </c>
      <c r="B705" s="287" t="s">
        <v>1230</v>
      </c>
      <c r="C705" s="250">
        <v>470693</v>
      </c>
      <c r="D705" s="254"/>
    </row>
    <row r="706" spans="1:4">
      <c r="A706" s="286">
        <v>10.1</v>
      </c>
      <c r="B706" s="287" t="s">
        <v>1231</v>
      </c>
      <c r="C706" s="250" t="s">
        <v>375</v>
      </c>
      <c r="D706" s="254"/>
    </row>
    <row r="707" spans="1:4">
      <c r="A707" s="255">
        <v>10.1</v>
      </c>
      <c r="B707" s="256" t="s">
        <v>1231</v>
      </c>
      <c r="C707" s="294" t="s">
        <v>376</v>
      </c>
      <c r="D707" s="254"/>
    </row>
    <row r="708" spans="1:4">
      <c r="A708" s="255">
        <v>10.1</v>
      </c>
      <c r="B708" s="256" t="s">
        <v>1231</v>
      </c>
      <c r="C708" s="294" t="s">
        <v>377</v>
      </c>
      <c r="D708" s="254"/>
    </row>
    <row r="709" spans="1:4">
      <c r="A709" s="255">
        <v>10.1</v>
      </c>
      <c r="B709" s="256" t="s">
        <v>1231</v>
      </c>
      <c r="C709" s="294" t="s">
        <v>378</v>
      </c>
      <c r="D709" s="254"/>
    </row>
    <row r="710" spans="1:4">
      <c r="A710" s="255">
        <v>10.1</v>
      </c>
      <c r="B710" s="256" t="s">
        <v>1231</v>
      </c>
      <c r="C710" s="294" t="s">
        <v>379</v>
      </c>
      <c r="D710" s="254"/>
    </row>
    <row r="711" spans="1:4">
      <c r="A711" s="255">
        <v>10.1</v>
      </c>
      <c r="B711" s="256" t="s">
        <v>552</v>
      </c>
      <c r="C711" s="294" t="s">
        <v>375</v>
      </c>
      <c r="D711" s="254"/>
    </row>
    <row r="712" spans="1:4">
      <c r="A712" s="255">
        <v>10.1</v>
      </c>
      <c r="B712" s="256" t="s">
        <v>552</v>
      </c>
      <c r="C712" s="294" t="s">
        <v>376</v>
      </c>
      <c r="D712" s="254"/>
    </row>
    <row r="713" spans="1:4">
      <c r="A713" s="255">
        <v>10.1</v>
      </c>
      <c r="B713" s="256" t="s">
        <v>552</v>
      </c>
      <c r="C713" s="294" t="s">
        <v>377</v>
      </c>
      <c r="D713" s="254"/>
    </row>
    <row r="714" spans="1:4">
      <c r="A714" s="255">
        <v>10.1</v>
      </c>
      <c r="B714" s="256" t="s">
        <v>552</v>
      </c>
      <c r="C714" s="294" t="s">
        <v>378</v>
      </c>
      <c r="D714" s="254"/>
    </row>
    <row r="715" spans="1:4">
      <c r="A715" s="255">
        <v>10.1</v>
      </c>
      <c r="B715" s="283" t="s">
        <v>552</v>
      </c>
      <c r="C715" s="284" t="s">
        <v>379</v>
      </c>
      <c r="D715" s="254"/>
    </row>
    <row r="716" spans="1:4">
      <c r="A716" s="255">
        <v>10.1</v>
      </c>
      <c r="B716" s="283" t="s">
        <v>551</v>
      </c>
      <c r="C716" s="284">
        <v>470610</v>
      </c>
      <c r="D716" s="254"/>
    </row>
    <row r="717" spans="1:4">
      <c r="A717" s="255">
        <v>10.1</v>
      </c>
      <c r="B717" s="283" t="s">
        <v>551</v>
      </c>
      <c r="C717" s="284">
        <v>470630</v>
      </c>
      <c r="D717" s="254"/>
    </row>
    <row r="718" spans="1:4">
      <c r="A718" s="255">
        <v>10.1</v>
      </c>
      <c r="B718" s="283" t="s">
        <v>551</v>
      </c>
      <c r="C718" s="284">
        <v>470691</v>
      </c>
      <c r="D718" s="254"/>
    </row>
    <row r="719" spans="1:4">
      <c r="A719" s="255">
        <v>10.1</v>
      </c>
      <c r="B719" s="283" t="s">
        <v>551</v>
      </c>
      <c r="C719" s="284">
        <v>470692</v>
      </c>
      <c r="D719" s="254"/>
    </row>
    <row r="720" spans="1:4">
      <c r="A720" s="255">
        <v>10.1</v>
      </c>
      <c r="B720" s="283" t="s">
        <v>551</v>
      </c>
      <c r="C720" s="284" t="s">
        <v>379</v>
      </c>
      <c r="D720" s="254"/>
    </row>
    <row r="721" spans="1:4">
      <c r="A721" s="255">
        <v>10.1</v>
      </c>
      <c r="B721" s="283" t="s">
        <v>550</v>
      </c>
      <c r="C721" s="284">
        <v>470610</v>
      </c>
      <c r="D721" s="254"/>
    </row>
    <row r="722" spans="1:4">
      <c r="A722" s="255">
        <v>10.1</v>
      </c>
      <c r="B722" s="283" t="s">
        <v>550</v>
      </c>
      <c r="C722" s="284">
        <v>470630</v>
      </c>
      <c r="D722" s="254"/>
    </row>
    <row r="723" spans="1:4">
      <c r="A723" s="255">
        <v>10.1</v>
      </c>
      <c r="B723" s="283" t="s">
        <v>550</v>
      </c>
      <c r="C723" s="284">
        <v>470691</v>
      </c>
      <c r="D723" s="254"/>
    </row>
    <row r="724" spans="1:4">
      <c r="A724" s="255">
        <v>10.1</v>
      </c>
      <c r="B724" s="283" t="s">
        <v>550</v>
      </c>
      <c r="C724" s="284">
        <v>470692</v>
      </c>
      <c r="D724" s="254"/>
    </row>
    <row r="725" spans="1:4" ht="15" thickBot="1">
      <c r="A725" s="289">
        <v>10.1</v>
      </c>
      <c r="B725" s="290" t="s">
        <v>550</v>
      </c>
      <c r="C725" s="291" t="s">
        <v>379</v>
      </c>
      <c r="D725" s="254"/>
    </row>
    <row r="726" spans="1:4" ht="15" thickTop="1">
      <c r="A726" s="299">
        <v>10.199999999999999</v>
      </c>
      <c r="B726" s="300" t="s">
        <v>1230</v>
      </c>
      <c r="C726" s="246">
        <v>470620</v>
      </c>
      <c r="D726" s="254"/>
    </row>
    <row r="727" spans="1:4">
      <c r="A727" s="286">
        <v>10.199999999999999</v>
      </c>
      <c r="B727" s="287" t="s">
        <v>1231</v>
      </c>
      <c r="C727" s="250" t="s">
        <v>380</v>
      </c>
      <c r="D727" s="254"/>
    </row>
    <row r="728" spans="1:4">
      <c r="A728" s="286">
        <v>10.199999999999999</v>
      </c>
      <c r="B728" s="287" t="s">
        <v>552</v>
      </c>
      <c r="C728" s="250" t="s">
        <v>380</v>
      </c>
      <c r="D728" s="254"/>
    </row>
    <row r="729" spans="1:4">
      <c r="A729" s="286">
        <v>10.199999999999999</v>
      </c>
      <c r="B729" s="287" t="s">
        <v>551</v>
      </c>
      <c r="C729" s="250" t="s">
        <v>380</v>
      </c>
      <c r="D729" s="254"/>
    </row>
    <row r="730" spans="1:4" ht="15" thickBot="1">
      <c r="A730" s="297">
        <v>10.199999999999999</v>
      </c>
      <c r="B730" s="298" t="s">
        <v>550</v>
      </c>
      <c r="C730" s="311" t="s">
        <v>380</v>
      </c>
      <c r="D730" s="254"/>
    </row>
    <row r="731" spans="1:4" ht="15" thickTop="1">
      <c r="A731" s="299">
        <v>11</v>
      </c>
      <c r="B731" s="300" t="s">
        <v>1230</v>
      </c>
      <c r="C731" s="246">
        <v>4707</v>
      </c>
      <c r="D731" s="254"/>
    </row>
    <row r="732" spans="1:4">
      <c r="A732" s="286">
        <v>11</v>
      </c>
      <c r="B732" s="287" t="s">
        <v>1231</v>
      </c>
      <c r="C732" s="250" t="s">
        <v>381</v>
      </c>
      <c r="D732" s="254"/>
    </row>
    <row r="733" spans="1:4">
      <c r="A733" s="286">
        <v>11</v>
      </c>
      <c r="B733" s="287" t="s">
        <v>552</v>
      </c>
      <c r="C733" s="250" t="s">
        <v>381</v>
      </c>
      <c r="D733" s="254"/>
    </row>
    <row r="734" spans="1:4">
      <c r="A734" s="286">
        <v>11</v>
      </c>
      <c r="B734" s="287" t="s">
        <v>551</v>
      </c>
      <c r="C734" s="250" t="s">
        <v>381</v>
      </c>
      <c r="D734" s="254"/>
    </row>
    <row r="735" spans="1:4" ht="15" thickBot="1">
      <c r="A735" s="297">
        <v>11</v>
      </c>
      <c r="B735" s="298" t="s">
        <v>550</v>
      </c>
      <c r="C735" s="311">
        <v>4707</v>
      </c>
      <c r="D735" s="254"/>
    </row>
    <row r="736" spans="1:4" ht="15" thickTop="1">
      <c r="A736" s="270">
        <v>12</v>
      </c>
      <c r="B736" s="271" t="s">
        <v>1230</v>
      </c>
      <c r="C736" s="308">
        <v>4801</v>
      </c>
      <c r="D736" s="254"/>
    </row>
    <row r="737" spans="1:4">
      <c r="A737" s="257">
        <v>12</v>
      </c>
      <c r="B737" s="258" t="s">
        <v>1230</v>
      </c>
      <c r="C737" s="261">
        <v>4802</v>
      </c>
      <c r="D737" s="254"/>
    </row>
    <row r="738" spans="1:4">
      <c r="A738" s="257">
        <v>12</v>
      </c>
      <c r="B738" s="258" t="s">
        <v>1230</v>
      </c>
      <c r="C738" s="261">
        <v>4803</v>
      </c>
      <c r="D738" s="254"/>
    </row>
    <row r="739" spans="1:4">
      <c r="A739" s="257">
        <v>12</v>
      </c>
      <c r="B739" s="258" t="s">
        <v>1230</v>
      </c>
      <c r="C739" s="261">
        <v>4804</v>
      </c>
      <c r="D739" s="254"/>
    </row>
    <row r="740" spans="1:4">
      <c r="A740" s="257">
        <v>12</v>
      </c>
      <c r="B740" s="258" t="s">
        <v>1230</v>
      </c>
      <c r="C740" s="261">
        <v>4805</v>
      </c>
      <c r="D740" s="254"/>
    </row>
    <row r="741" spans="1:4">
      <c r="A741" s="257">
        <v>12</v>
      </c>
      <c r="B741" s="258" t="s">
        <v>1230</v>
      </c>
      <c r="C741" s="261">
        <v>4806</v>
      </c>
      <c r="D741" s="254"/>
    </row>
    <row r="742" spans="1:4">
      <c r="A742" s="257">
        <v>12</v>
      </c>
      <c r="B742" s="258" t="s">
        <v>1230</v>
      </c>
      <c r="C742" s="261">
        <v>4808</v>
      </c>
      <c r="D742" s="254"/>
    </row>
    <row r="743" spans="1:4">
      <c r="A743" s="257">
        <v>12</v>
      </c>
      <c r="B743" s="258" t="s">
        <v>1230</v>
      </c>
      <c r="C743" s="261">
        <v>4809</v>
      </c>
      <c r="D743" s="254"/>
    </row>
    <row r="744" spans="1:4">
      <c r="A744" s="257">
        <v>12</v>
      </c>
      <c r="B744" s="258" t="s">
        <v>1230</v>
      </c>
      <c r="C744" s="261">
        <v>4810</v>
      </c>
      <c r="D744" s="254"/>
    </row>
    <row r="745" spans="1:4">
      <c r="A745" s="257">
        <v>12</v>
      </c>
      <c r="B745" s="258" t="s">
        <v>1230</v>
      </c>
      <c r="C745" s="261">
        <v>481151</v>
      </c>
      <c r="D745" s="254"/>
    </row>
    <row r="746" spans="1:4">
      <c r="A746" s="257">
        <v>12</v>
      </c>
      <c r="B746" s="258" t="s">
        <v>1230</v>
      </c>
      <c r="C746" s="261">
        <v>481159</v>
      </c>
      <c r="D746" s="254"/>
    </row>
    <row r="747" spans="1:4">
      <c r="A747" s="257">
        <v>12</v>
      </c>
      <c r="B747" s="258" t="s">
        <v>1230</v>
      </c>
      <c r="C747" s="261">
        <v>4812</v>
      </c>
      <c r="D747" s="254"/>
    </row>
    <row r="748" spans="1:4">
      <c r="A748" s="257">
        <v>12</v>
      </c>
      <c r="B748" s="258" t="s">
        <v>1230</v>
      </c>
      <c r="C748" s="261">
        <v>4813</v>
      </c>
      <c r="D748" s="254"/>
    </row>
    <row r="749" spans="1:4">
      <c r="A749" s="286">
        <v>12</v>
      </c>
      <c r="B749" s="287" t="s">
        <v>1231</v>
      </c>
      <c r="C749" s="250" t="s">
        <v>382</v>
      </c>
      <c r="D749" s="254"/>
    </row>
    <row r="750" spans="1:4">
      <c r="A750" s="257">
        <v>12</v>
      </c>
      <c r="B750" s="258" t="s">
        <v>1231</v>
      </c>
      <c r="C750" s="261">
        <v>4802</v>
      </c>
      <c r="D750" s="254"/>
    </row>
    <row r="751" spans="1:4">
      <c r="A751" s="257">
        <v>12</v>
      </c>
      <c r="B751" s="258" t="s">
        <v>1231</v>
      </c>
      <c r="C751" s="261" t="s">
        <v>383</v>
      </c>
      <c r="D751" s="254"/>
    </row>
    <row r="752" spans="1:4">
      <c r="A752" s="257">
        <v>12</v>
      </c>
      <c r="B752" s="258" t="s">
        <v>1231</v>
      </c>
      <c r="C752" s="261">
        <v>4804</v>
      </c>
      <c r="D752" s="254"/>
    </row>
    <row r="753" spans="1:4">
      <c r="A753" s="257">
        <v>12</v>
      </c>
      <c r="B753" s="258" t="s">
        <v>1231</v>
      </c>
      <c r="C753" s="261">
        <v>4805</v>
      </c>
      <c r="D753" s="254"/>
    </row>
    <row r="754" spans="1:4">
      <c r="A754" s="257">
        <v>12</v>
      </c>
      <c r="B754" s="258" t="s">
        <v>1231</v>
      </c>
      <c r="C754" s="261">
        <v>4806</v>
      </c>
      <c r="D754" s="254"/>
    </row>
    <row r="755" spans="1:4">
      <c r="A755" s="257">
        <v>12</v>
      </c>
      <c r="B755" s="258" t="s">
        <v>1231</v>
      </c>
      <c r="C755" s="261" t="s">
        <v>384</v>
      </c>
      <c r="D755" s="254"/>
    </row>
    <row r="756" spans="1:4">
      <c r="A756" s="257">
        <v>12</v>
      </c>
      <c r="B756" s="258" t="s">
        <v>1231</v>
      </c>
      <c r="C756" s="261">
        <v>4809</v>
      </c>
      <c r="D756" s="254"/>
    </row>
    <row r="757" spans="1:4">
      <c r="A757" s="257">
        <v>12</v>
      </c>
      <c r="B757" s="258" t="s">
        <v>1231</v>
      </c>
      <c r="C757" s="261">
        <v>4810</v>
      </c>
      <c r="D757" s="254"/>
    </row>
    <row r="758" spans="1:4">
      <c r="A758" s="257">
        <v>12</v>
      </c>
      <c r="B758" s="258" t="s">
        <v>1231</v>
      </c>
      <c r="C758" s="261" t="s">
        <v>385</v>
      </c>
      <c r="D758" s="254"/>
    </row>
    <row r="759" spans="1:4">
      <c r="A759" s="257">
        <v>12</v>
      </c>
      <c r="B759" s="258" t="s">
        <v>1231</v>
      </c>
      <c r="C759" s="261" t="s">
        <v>386</v>
      </c>
      <c r="D759" s="254"/>
    </row>
    <row r="760" spans="1:4">
      <c r="A760" s="257">
        <v>12</v>
      </c>
      <c r="B760" s="258" t="s">
        <v>1231</v>
      </c>
      <c r="C760" s="261" t="s">
        <v>387</v>
      </c>
      <c r="D760" s="254"/>
    </row>
    <row r="761" spans="1:4">
      <c r="A761" s="257">
        <v>12</v>
      </c>
      <c r="B761" s="258" t="s">
        <v>1231</v>
      </c>
      <c r="C761" s="261" t="s">
        <v>388</v>
      </c>
      <c r="D761" s="254"/>
    </row>
    <row r="762" spans="1:4">
      <c r="A762" s="257">
        <v>12</v>
      </c>
      <c r="B762" s="258" t="s">
        <v>552</v>
      </c>
      <c r="C762" s="261" t="s">
        <v>382</v>
      </c>
      <c r="D762" s="254"/>
    </row>
    <row r="763" spans="1:4">
      <c r="A763" s="257">
        <v>12</v>
      </c>
      <c r="B763" s="258" t="s">
        <v>552</v>
      </c>
      <c r="C763" s="261">
        <v>4802</v>
      </c>
      <c r="D763" s="254"/>
    </row>
    <row r="764" spans="1:4">
      <c r="A764" s="257">
        <v>12</v>
      </c>
      <c r="B764" s="258" t="s">
        <v>552</v>
      </c>
      <c r="C764" s="261" t="s">
        <v>383</v>
      </c>
      <c r="D764" s="254"/>
    </row>
    <row r="765" spans="1:4">
      <c r="A765" s="257">
        <v>12</v>
      </c>
      <c r="B765" s="258" t="s">
        <v>552</v>
      </c>
      <c r="C765" s="261">
        <v>4804</v>
      </c>
      <c r="D765" s="254"/>
    </row>
    <row r="766" spans="1:4">
      <c r="A766" s="257">
        <v>12</v>
      </c>
      <c r="B766" s="258" t="s">
        <v>552</v>
      </c>
      <c r="C766" s="261">
        <v>4805</v>
      </c>
      <c r="D766" s="254"/>
    </row>
    <row r="767" spans="1:4">
      <c r="A767" s="257">
        <v>12</v>
      </c>
      <c r="B767" s="258" t="s">
        <v>552</v>
      </c>
      <c r="C767" s="261">
        <v>4806</v>
      </c>
      <c r="D767" s="254"/>
    </row>
    <row r="768" spans="1:4">
      <c r="A768" s="257">
        <v>12</v>
      </c>
      <c r="B768" s="258" t="s">
        <v>552</v>
      </c>
      <c r="C768" s="261" t="s">
        <v>384</v>
      </c>
      <c r="D768" s="254"/>
    </row>
    <row r="769" spans="1:4">
      <c r="A769" s="257">
        <v>12</v>
      </c>
      <c r="B769" s="258" t="s">
        <v>552</v>
      </c>
      <c r="C769" s="261">
        <v>4809</v>
      </c>
      <c r="D769" s="254"/>
    </row>
    <row r="770" spans="1:4">
      <c r="A770" s="257">
        <v>12</v>
      </c>
      <c r="B770" s="258" t="s">
        <v>552</v>
      </c>
      <c r="C770" s="261">
        <v>4810</v>
      </c>
      <c r="D770" s="254"/>
    </row>
    <row r="771" spans="1:4">
      <c r="A771" s="257">
        <v>12</v>
      </c>
      <c r="B771" s="258" t="s">
        <v>552</v>
      </c>
      <c r="C771" s="261" t="s">
        <v>385</v>
      </c>
      <c r="D771" s="254"/>
    </row>
    <row r="772" spans="1:4">
      <c r="A772" s="257">
        <v>12</v>
      </c>
      <c r="B772" s="258" t="s">
        <v>552</v>
      </c>
      <c r="C772" s="261" t="s">
        <v>386</v>
      </c>
      <c r="D772" s="254"/>
    </row>
    <row r="773" spans="1:4">
      <c r="A773" s="257">
        <v>12</v>
      </c>
      <c r="B773" s="258" t="s">
        <v>552</v>
      </c>
      <c r="C773" s="261" t="s">
        <v>387</v>
      </c>
      <c r="D773" s="254"/>
    </row>
    <row r="774" spans="1:4">
      <c r="A774" s="257">
        <v>12</v>
      </c>
      <c r="B774" s="258" t="s">
        <v>552</v>
      </c>
      <c r="C774" s="261" t="s">
        <v>388</v>
      </c>
      <c r="D774" s="254"/>
    </row>
    <row r="775" spans="1:4">
      <c r="A775" s="257">
        <v>12</v>
      </c>
      <c r="B775" s="258" t="s">
        <v>551</v>
      </c>
      <c r="C775" s="261">
        <v>4801</v>
      </c>
      <c r="D775" s="254"/>
    </row>
    <row r="776" spans="1:4">
      <c r="A776" s="257">
        <v>12</v>
      </c>
      <c r="B776" s="258" t="s">
        <v>551</v>
      </c>
      <c r="C776" s="261">
        <v>4802</v>
      </c>
      <c r="D776" s="254"/>
    </row>
    <row r="777" spans="1:4">
      <c r="A777" s="257">
        <v>12</v>
      </c>
      <c r="B777" s="258" t="s">
        <v>551</v>
      </c>
      <c r="C777" s="261">
        <v>4803</v>
      </c>
      <c r="D777" s="254"/>
    </row>
    <row r="778" spans="1:4">
      <c r="A778" s="257">
        <v>12</v>
      </c>
      <c r="B778" s="258" t="s">
        <v>551</v>
      </c>
      <c r="C778" s="261">
        <v>4804</v>
      </c>
      <c r="D778" s="254"/>
    </row>
    <row r="779" spans="1:4">
      <c r="A779" s="257">
        <v>12</v>
      </c>
      <c r="B779" s="258" t="s">
        <v>551</v>
      </c>
      <c r="C779" s="261">
        <v>4805</v>
      </c>
      <c r="D779" s="254"/>
    </row>
    <row r="780" spans="1:4">
      <c r="A780" s="257">
        <v>12</v>
      </c>
      <c r="B780" s="258" t="s">
        <v>551</v>
      </c>
      <c r="C780" s="261">
        <v>4806</v>
      </c>
      <c r="D780" s="254"/>
    </row>
    <row r="781" spans="1:4">
      <c r="A781" s="257">
        <v>12</v>
      </c>
      <c r="B781" s="258" t="s">
        <v>551</v>
      </c>
      <c r="C781" s="261">
        <v>4808</v>
      </c>
      <c r="D781" s="254"/>
    </row>
    <row r="782" spans="1:4">
      <c r="A782" s="257">
        <v>12</v>
      </c>
      <c r="B782" s="258" t="s">
        <v>551</v>
      </c>
      <c r="C782" s="261">
        <v>4809</v>
      </c>
      <c r="D782" s="254"/>
    </row>
    <row r="783" spans="1:4">
      <c r="A783" s="257">
        <v>12</v>
      </c>
      <c r="B783" s="258" t="s">
        <v>551</v>
      </c>
      <c r="C783" s="261">
        <v>4810</v>
      </c>
      <c r="D783" s="254"/>
    </row>
    <row r="784" spans="1:4">
      <c r="A784" s="257">
        <v>12</v>
      </c>
      <c r="B784" s="258" t="s">
        <v>551</v>
      </c>
      <c r="C784" s="261">
        <v>481151</v>
      </c>
      <c r="D784" s="254"/>
    </row>
    <row r="785" spans="1:4">
      <c r="A785" s="257">
        <v>12</v>
      </c>
      <c r="B785" s="258" t="s">
        <v>551</v>
      </c>
      <c r="C785" s="261">
        <v>481159</v>
      </c>
      <c r="D785" s="254"/>
    </row>
    <row r="786" spans="1:4">
      <c r="A786" s="257">
        <v>12</v>
      </c>
      <c r="B786" s="258" t="s">
        <v>551</v>
      </c>
      <c r="C786" s="261">
        <v>4812</v>
      </c>
      <c r="D786" s="254"/>
    </row>
    <row r="787" spans="1:4">
      <c r="A787" s="257">
        <v>12</v>
      </c>
      <c r="B787" s="258" t="s">
        <v>551</v>
      </c>
      <c r="C787" s="261">
        <v>4813</v>
      </c>
      <c r="D787" s="254"/>
    </row>
    <row r="788" spans="1:4">
      <c r="A788" s="257">
        <v>12</v>
      </c>
      <c r="B788" s="258" t="s">
        <v>550</v>
      </c>
      <c r="C788" s="261">
        <v>4801</v>
      </c>
      <c r="D788" s="254"/>
    </row>
    <row r="789" spans="1:4">
      <c r="A789" s="257">
        <v>12</v>
      </c>
      <c r="B789" s="258" t="s">
        <v>550</v>
      </c>
      <c r="C789" s="261">
        <v>4802</v>
      </c>
      <c r="D789" s="254"/>
    </row>
    <row r="790" spans="1:4">
      <c r="A790" s="257">
        <v>12</v>
      </c>
      <c r="B790" s="258" t="s">
        <v>550</v>
      </c>
      <c r="C790" s="261">
        <v>4803</v>
      </c>
      <c r="D790" s="254"/>
    </row>
    <row r="791" spans="1:4">
      <c r="A791" s="257">
        <v>12</v>
      </c>
      <c r="B791" s="258" t="s">
        <v>550</v>
      </c>
      <c r="C791" s="261">
        <v>4804</v>
      </c>
      <c r="D791" s="254"/>
    </row>
    <row r="792" spans="1:4">
      <c r="A792" s="257">
        <v>12</v>
      </c>
      <c r="B792" s="258" t="s">
        <v>550</v>
      </c>
      <c r="C792" s="261">
        <v>4805</v>
      </c>
      <c r="D792" s="254"/>
    </row>
    <row r="793" spans="1:4">
      <c r="A793" s="257">
        <v>12</v>
      </c>
      <c r="B793" s="258" t="s">
        <v>550</v>
      </c>
      <c r="C793" s="261">
        <v>4806</v>
      </c>
      <c r="D793" s="254"/>
    </row>
    <row r="794" spans="1:4">
      <c r="A794" s="257">
        <v>12</v>
      </c>
      <c r="B794" s="258" t="s">
        <v>550</v>
      </c>
      <c r="C794" s="261">
        <v>4808</v>
      </c>
      <c r="D794" s="254"/>
    </row>
    <row r="795" spans="1:4">
      <c r="A795" s="257">
        <v>12</v>
      </c>
      <c r="B795" s="258" t="s">
        <v>550</v>
      </c>
      <c r="C795" s="261">
        <v>4809</v>
      </c>
      <c r="D795" s="254"/>
    </row>
    <row r="796" spans="1:4">
      <c r="A796" s="257">
        <v>12</v>
      </c>
      <c r="B796" s="258" t="s">
        <v>550</v>
      </c>
      <c r="C796" s="261">
        <v>4810</v>
      </c>
      <c r="D796" s="254"/>
    </row>
    <row r="797" spans="1:4">
      <c r="A797" s="257">
        <v>12</v>
      </c>
      <c r="B797" s="258" t="s">
        <v>550</v>
      </c>
      <c r="C797" s="261">
        <v>481151</v>
      </c>
      <c r="D797" s="254"/>
    </row>
    <row r="798" spans="1:4">
      <c r="A798" s="257">
        <v>12</v>
      </c>
      <c r="B798" s="258" t="s">
        <v>550</v>
      </c>
      <c r="C798" s="261">
        <v>481159</v>
      </c>
      <c r="D798" s="254"/>
    </row>
    <row r="799" spans="1:4">
      <c r="A799" s="257">
        <v>12</v>
      </c>
      <c r="B799" s="258" t="s">
        <v>550</v>
      </c>
      <c r="C799" s="261">
        <v>4812</v>
      </c>
      <c r="D799" s="254"/>
    </row>
    <row r="800" spans="1:4" ht="15" thickBot="1">
      <c r="A800" s="262">
        <v>12</v>
      </c>
      <c r="B800" s="273" t="s">
        <v>550</v>
      </c>
      <c r="C800" s="263">
        <v>4813</v>
      </c>
      <c r="D800" s="254"/>
    </row>
    <row r="801" spans="1:4" ht="15" thickTop="1">
      <c r="A801" s="270">
        <v>12.1</v>
      </c>
      <c r="B801" s="271" t="s">
        <v>1230</v>
      </c>
      <c r="C801" s="308">
        <v>4801</v>
      </c>
      <c r="D801" s="254"/>
    </row>
    <row r="802" spans="1:4">
      <c r="A802" s="257">
        <v>12.1</v>
      </c>
      <c r="B802" s="258" t="s">
        <v>1230</v>
      </c>
      <c r="C802" s="261">
        <v>480210</v>
      </c>
      <c r="D802" s="254"/>
    </row>
    <row r="803" spans="1:4">
      <c r="A803" s="257">
        <v>12.1</v>
      </c>
      <c r="B803" s="258" t="s">
        <v>1230</v>
      </c>
      <c r="C803" s="261">
        <v>480220</v>
      </c>
      <c r="D803" s="254"/>
    </row>
    <row r="804" spans="1:4">
      <c r="A804" s="257">
        <v>12.1</v>
      </c>
      <c r="B804" s="258" t="s">
        <v>1230</v>
      </c>
      <c r="C804" s="261">
        <v>480254</v>
      </c>
      <c r="D804" s="254"/>
    </row>
    <row r="805" spans="1:4">
      <c r="A805" s="257">
        <v>12.1</v>
      </c>
      <c r="B805" s="258" t="s">
        <v>1230</v>
      </c>
      <c r="C805" s="261">
        <v>480255</v>
      </c>
      <c r="D805" s="254"/>
    </row>
    <row r="806" spans="1:4">
      <c r="A806" s="257">
        <v>12.1</v>
      </c>
      <c r="B806" s="258" t="s">
        <v>1230</v>
      </c>
      <c r="C806" s="261">
        <v>480256</v>
      </c>
      <c r="D806" s="254"/>
    </row>
    <row r="807" spans="1:4">
      <c r="A807" s="257">
        <v>12.1</v>
      </c>
      <c r="B807" s="258" t="s">
        <v>1230</v>
      </c>
      <c r="C807" s="261">
        <v>480257</v>
      </c>
      <c r="D807" s="254"/>
    </row>
    <row r="808" spans="1:4">
      <c r="A808" s="257">
        <v>12.1</v>
      </c>
      <c r="B808" s="258" t="s">
        <v>1230</v>
      </c>
      <c r="C808" s="261">
        <v>480258</v>
      </c>
      <c r="D808" s="254"/>
    </row>
    <row r="809" spans="1:4">
      <c r="A809" s="257">
        <v>12.1</v>
      </c>
      <c r="B809" s="258" t="s">
        <v>1230</v>
      </c>
      <c r="C809" s="261">
        <v>480261</v>
      </c>
      <c r="D809" s="254"/>
    </row>
    <row r="810" spans="1:4">
      <c r="A810" s="257">
        <v>12.1</v>
      </c>
      <c r="B810" s="258" t="s">
        <v>1230</v>
      </c>
      <c r="C810" s="261">
        <v>480262</v>
      </c>
      <c r="D810" s="254"/>
    </row>
    <row r="811" spans="1:4">
      <c r="A811" s="257">
        <v>12.1</v>
      </c>
      <c r="B811" s="258" t="s">
        <v>1230</v>
      </c>
      <c r="C811" s="261">
        <v>480269</v>
      </c>
      <c r="D811" s="254"/>
    </row>
    <row r="812" spans="1:4">
      <c r="A812" s="257">
        <v>12.1</v>
      </c>
      <c r="B812" s="258" t="s">
        <v>1230</v>
      </c>
      <c r="C812" s="261">
        <v>4809</v>
      </c>
      <c r="D812" s="254"/>
    </row>
    <row r="813" spans="1:4">
      <c r="A813" s="257">
        <v>12.1</v>
      </c>
      <c r="B813" s="258" t="s">
        <v>1230</v>
      </c>
      <c r="C813" s="261">
        <v>481013</v>
      </c>
      <c r="D813" s="254"/>
    </row>
    <row r="814" spans="1:4">
      <c r="A814" s="257">
        <v>12.1</v>
      </c>
      <c r="B814" s="258" t="s">
        <v>1230</v>
      </c>
      <c r="C814" s="261">
        <v>481014</v>
      </c>
      <c r="D814" s="254"/>
    </row>
    <row r="815" spans="1:4">
      <c r="A815" s="257">
        <v>12.1</v>
      </c>
      <c r="B815" s="258" t="s">
        <v>1230</v>
      </c>
      <c r="C815" s="261">
        <v>481019</v>
      </c>
      <c r="D815" s="254"/>
    </row>
    <row r="816" spans="1:4">
      <c r="A816" s="286">
        <v>12.1</v>
      </c>
      <c r="B816" s="287" t="s">
        <v>1230</v>
      </c>
      <c r="C816" s="250">
        <v>481022</v>
      </c>
      <c r="D816" s="254"/>
    </row>
    <row r="817" spans="1:4">
      <c r="A817" s="286">
        <v>12.1</v>
      </c>
      <c r="B817" s="287" t="s">
        <v>1230</v>
      </c>
      <c r="C817" s="250">
        <v>481029</v>
      </c>
      <c r="D817" s="254"/>
    </row>
    <row r="818" spans="1:4">
      <c r="A818" s="286">
        <v>12.1</v>
      </c>
      <c r="B818" s="287" t="s">
        <v>1231</v>
      </c>
      <c r="C818" s="250" t="s">
        <v>382</v>
      </c>
      <c r="D818" s="254"/>
    </row>
    <row r="819" spans="1:4">
      <c r="A819" s="257">
        <v>12.1</v>
      </c>
      <c r="B819" s="258" t="s">
        <v>1231</v>
      </c>
      <c r="C819" s="250" t="s">
        <v>389</v>
      </c>
      <c r="D819" s="254"/>
    </row>
    <row r="820" spans="1:4">
      <c r="A820" s="257">
        <v>12.1</v>
      </c>
      <c r="B820" s="258" t="s">
        <v>1231</v>
      </c>
      <c r="C820" s="250" t="s">
        <v>390</v>
      </c>
      <c r="D820" s="254"/>
    </row>
    <row r="821" spans="1:4">
      <c r="A821" s="257">
        <v>12.1</v>
      </c>
      <c r="B821" s="258" t="s">
        <v>1231</v>
      </c>
      <c r="C821" s="250" t="s">
        <v>391</v>
      </c>
      <c r="D821" s="254"/>
    </row>
    <row r="822" spans="1:4">
      <c r="A822" s="257">
        <v>12.1</v>
      </c>
      <c r="B822" s="258" t="s">
        <v>1231</v>
      </c>
      <c r="C822" s="250" t="s">
        <v>392</v>
      </c>
      <c r="D822" s="254"/>
    </row>
    <row r="823" spans="1:4">
      <c r="A823" s="257">
        <v>12.1</v>
      </c>
      <c r="B823" s="258" t="s">
        <v>1231</v>
      </c>
      <c r="C823" s="250" t="s">
        <v>393</v>
      </c>
      <c r="D823" s="254"/>
    </row>
    <row r="824" spans="1:4">
      <c r="A824" s="257">
        <v>12.1</v>
      </c>
      <c r="B824" s="258" t="s">
        <v>1231</v>
      </c>
      <c r="C824" s="250" t="s">
        <v>394</v>
      </c>
      <c r="D824" s="254"/>
    </row>
    <row r="825" spans="1:4">
      <c r="A825" s="257">
        <v>12.1</v>
      </c>
      <c r="B825" s="258" t="s">
        <v>1231</v>
      </c>
      <c r="C825" s="250" t="s">
        <v>395</v>
      </c>
      <c r="D825" s="254"/>
    </row>
    <row r="826" spans="1:4">
      <c r="A826" s="257">
        <v>12.1</v>
      </c>
      <c r="B826" s="258" t="s">
        <v>1231</v>
      </c>
      <c r="C826" s="250" t="s">
        <v>396</v>
      </c>
      <c r="D826" s="254"/>
    </row>
    <row r="827" spans="1:4">
      <c r="A827" s="257">
        <v>12.1</v>
      </c>
      <c r="B827" s="258" t="s">
        <v>1231</v>
      </c>
      <c r="C827" s="250" t="s">
        <v>397</v>
      </c>
      <c r="D827" s="254"/>
    </row>
    <row r="828" spans="1:4">
      <c r="A828" s="257">
        <v>12.1</v>
      </c>
      <c r="B828" s="258" t="s">
        <v>1231</v>
      </c>
      <c r="C828" s="250" t="s">
        <v>398</v>
      </c>
      <c r="D828" s="254"/>
    </row>
    <row r="829" spans="1:4">
      <c r="A829" s="257">
        <v>12.1</v>
      </c>
      <c r="B829" s="258" t="s">
        <v>1231</v>
      </c>
      <c r="C829" s="250">
        <v>4809</v>
      </c>
      <c r="D829" s="254"/>
    </row>
    <row r="830" spans="1:4">
      <c r="A830" s="257">
        <v>12.1</v>
      </c>
      <c r="B830" s="258" t="s">
        <v>1231</v>
      </c>
      <c r="C830" s="250" t="s">
        <v>399</v>
      </c>
      <c r="D830" s="254"/>
    </row>
    <row r="831" spans="1:4">
      <c r="A831" s="257">
        <v>12.1</v>
      </c>
      <c r="B831" s="258" t="s">
        <v>1231</v>
      </c>
      <c r="C831" s="250" t="s">
        <v>400</v>
      </c>
      <c r="D831" s="254"/>
    </row>
    <row r="832" spans="1:4">
      <c r="A832" s="257">
        <v>12.1</v>
      </c>
      <c r="B832" s="258" t="s">
        <v>1231</v>
      </c>
      <c r="C832" s="250" t="s">
        <v>401</v>
      </c>
      <c r="D832" s="254"/>
    </row>
    <row r="833" spans="1:4">
      <c r="A833" s="257">
        <v>12.1</v>
      </c>
      <c r="B833" s="258" t="s">
        <v>1231</v>
      </c>
      <c r="C833" s="250" t="s">
        <v>402</v>
      </c>
      <c r="D833" s="254"/>
    </row>
    <row r="834" spans="1:4">
      <c r="A834" s="257">
        <v>12.1</v>
      </c>
      <c r="B834" s="258" t="s">
        <v>1231</v>
      </c>
      <c r="C834" s="250" t="s">
        <v>403</v>
      </c>
      <c r="D834" s="254"/>
    </row>
    <row r="835" spans="1:4">
      <c r="A835" s="257">
        <v>12.1</v>
      </c>
      <c r="B835" s="258" t="s">
        <v>552</v>
      </c>
      <c r="C835" s="250" t="s">
        <v>382</v>
      </c>
      <c r="D835" s="254"/>
    </row>
    <row r="836" spans="1:4">
      <c r="A836" s="257">
        <v>12.1</v>
      </c>
      <c r="B836" s="258" t="s">
        <v>552</v>
      </c>
      <c r="C836" s="250" t="s">
        <v>389</v>
      </c>
      <c r="D836" s="254"/>
    </row>
    <row r="837" spans="1:4">
      <c r="A837" s="257">
        <v>12.1</v>
      </c>
      <c r="B837" s="258" t="s">
        <v>552</v>
      </c>
      <c r="C837" s="250" t="s">
        <v>390</v>
      </c>
      <c r="D837" s="254"/>
    </row>
    <row r="838" spans="1:4">
      <c r="A838" s="257">
        <v>12.1</v>
      </c>
      <c r="B838" s="258" t="s">
        <v>552</v>
      </c>
      <c r="C838" s="250" t="s">
        <v>391</v>
      </c>
      <c r="D838" s="254"/>
    </row>
    <row r="839" spans="1:4">
      <c r="A839" s="257">
        <v>12.1</v>
      </c>
      <c r="B839" s="258" t="s">
        <v>552</v>
      </c>
      <c r="C839" s="250" t="s">
        <v>392</v>
      </c>
      <c r="D839" s="254"/>
    </row>
    <row r="840" spans="1:4">
      <c r="A840" s="257">
        <v>12.1</v>
      </c>
      <c r="B840" s="258" t="s">
        <v>552</v>
      </c>
      <c r="C840" s="250" t="s">
        <v>393</v>
      </c>
      <c r="D840" s="254"/>
    </row>
    <row r="841" spans="1:4">
      <c r="A841" s="257">
        <v>12.1</v>
      </c>
      <c r="B841" s="258" t="s">
        <v>552</v>
      </c>
      <c r="C841" s="250" t="s">
        <v>394</v>
      </c>
      <c r="D841" s="254"/>
    </row>
    <row r="842" spans="1:4">
      <c r="A842" s="257">
        <v>12.1</v>
      </c>
      <c r="B842" s="258" t="s">
        <v>552</v>
      </c>
      <c r="C842" s="250" t="s">
        <v>395</v>
      </c>
      <c r="D842" s="254"/>
    </row>
    <row r="843" spans="1:4">
      <c r="A843" s="257">
        <v>12.1</v>
      </c>
      <c r="B843" s="258" t="s">
        <v>552</v>
      </c>
      <c r="C843" s="250" t="s">
        <v>396</v>
      </c>
      <c r="D843" s="254"/>
    </row>
    <row r="844" spans="1:4">
      <c r="A844" s="257">
        <v>12.1</v>
      </c>
      <c r="B844" s="258" t="s">
        <v>552</v>
      </c>
      <c r="C844" s="250" t="s">
        <v>397</v>
      </c>
      <c r="D844" s="254"/>
    </row>
    <row r="845" spans="1:4">
      <c r="A845" s="257">
        <v>12.1</v>
      </c>
      <c r="B845" s="258" t="s">
        <v>552</v>
      </c>
      <c r="C845" s="250" t="s">
        <v>398</v>
      </c>
      <c r="D845" s="254"/>
    </row>
    <row r="846" spans="1:4">
      <c r="A846" s="257">
        <v>12.1</v>
      </c>
      <c r="B846" s="258" t="s">
        <v>552</v>
      </c>
      <c r="C846" s="250">
        <v>4809</v>
      </c>
      <c r="D846" s="254"/>
    </row>
    <row r="847" spans="1:4">
      <c r="A847" s="257">
        <v>12.1</v>
      </c>
      <c r="B847" s="258" t="s">
        <v>552</v>
      </c>
      <c r="C847" s="250" t="s">
        <v>399</v>
      </c>
      <c r="D847" s="254"/>
    </row>
    <row r="848" spans="1:4">
      <c r="A848" s="257">
        <v>12.1</v>
      </c>
      <c r="B848" s="258" t="s">
        <v>552</v>
      </c>
      <c r="C848" s="250" t="s">
        <v>400</v>
      </c>
      <c r="D848" s="254"/>
    </row>
    <row r="849" spans="1:4">
      <c r="A849" s="257">
        <v>12.1</v>
      </c>
      <c r="B849" s="258" t="s">
        <v>552</v>
      </c>
      <c r="C849" s="250" t="s">
        <v>401</v>
      </c>
      <c r="D849" s="254"/>
    </row>
    <row r="850" spans="1:4">
      <c r="A850" s="257">
        <v>12.1</v>
      </c>
      <c r="B850" s="258" t="s">
        <v>552</v>
      </c>
      <c r="C850" s="250" t="s">
        <v>402</v>
      </c>
      <c r="D850" s="254"/>
    </row>
    <row r="851" spans="1:4">
      <c r="A851" s="257">
        <v>12.1</v>
      </c>
      <c r="B851" s="258" t="s">
        <v>552</v>
      </c>
      <c r="C851" s="250" t="s">
        <v>403</v>
      </c>
      <c r="D851" s="254"/>
    </row>
    <row r="852" spans="1:4">
      <c r="A852" s="257">
        <v>12.1</v>
      </c>
      <c r="B852" s="258" t="s">
        <v>551</v>
      </c>
      <c r="C852" s="250">
        <v>4801</v>
      </c>
      <c r="D852" s="254"/>
    </row>
    <row r="853" spans="1:4">
      <c r="A853" s="257">
        <v>12.1</v>
      </c>
      <c r="B853" s="258" t="s">
        <v>551</v>
      </c>
      <c r="C853" s="250">
        <v>480210</v>
      </c>
      <c r="D853" s="254"/>
    </row>
    <row r="854" spans="1:4">
      <c r="A854" s="257">
        <v>12.1</v>
      </c>
      <c r="B854" s="258" t="s">
        <v>551</v>
      </c>
      <c r="C854" s="250">
        <v>480220</v>
      </c>
      <c r="D854" s="254"/>
    </row>
    <row r="855" spans="1:4">
      <c r="A855" s="257">
        <v>12.1</v>
      </c>
      <c r="B855" s="258" t="s">
        <v>551</v>
      </c>
      <c r="C855" s="250">
        <v>480254</v>
      </c>
      <c r="D855" s="254"/>
    </row>
    <row r="856" spans="1:4">
      <c r="A856" s="257">
        <v>12.1</v>
      </c>
      <c r="B856" s="258" t="s">
        <v>551</v>
      </c>
      <c r="C856" s="250">
        <v>480255</v>
      </c>
      <c r="D856" s="254"/>
    </row>
    <row r="857" spans="1:4">
      <c r="A857" s="257">
        <v>12.1</v>
      </c>
      <c r="B857" s="258" t="s">
        <v>551</v>
      </c>
      <c r="C857" s="250">
        <v>480256</v>
      </c>
      <c r="D857" s="254"/>
    </row>
    <row r="858" spans="1:4">
      <c r="A858" s="257">
        <v>12.1</v>
      </c>
      <c r="B858" s="258" t="s">
        <v>551</v>
      </c>
      <c r="C858" s="250">
        <v>480257</v>
      </c>
      <c r="D858" s="254"/>
    </row>
    <row r="859" spans="1:4">
      <c r="A859" s="257">
        <v>12.1</v>
      </c>
      <c r="B859" s="258" t="s">
        <v>551</v>
      </c>
      <c r="C859" s="250">
        <v>480258</v>
      </c>
      <c r="D859" s="254"/>
    </row>
    <row r="860" spans="1:4">
      <c r="A860" s="257">
        <v>12.1</v>
      </c>
      <c r="B860" s="258" t="s">
        <v>551</v>
      </c>
      <c r="C860" s="250">
        <v>480261</v>
      </c>
      <c r="D860" s="254"/>
    </row>
    <row r="861" spans="1:4">
      <c r="A861" s="257">
        <v>12.1</v>
      </c>
      <c r="B861" s="258" t="s">
        <v>551</v>
      </c>
      <c r="C861" s="250">
        <v>480262</v>
      </c>
      <c r="D861" s="254"/>
    </row>
    <row r="862" spans="1:4">
      <c r="A862" s="257">
        <v>12.1</v>
      </c>
      <c r="B862" s="258" t="s">
        <v>551</v>
      </c>
      <c r="C862" s="250">
        <v>480269</v>
      </c>
      <c r="D862" s="254"/>
    </row>
    <row r="863" spans="1:4">
      <c r="A863" s="257">
        <v>12.1</v>
      </c>
      <c r="B863" s="258" t="s">
        <v>551</v>
      </c>
      <c r="C863" s="250">
        <v>4809</v>
      </c>
      <c r="D863" s="254"/>
    </row>
    <row r="864" spans="1:4">
      <c r="A864" s="257">
        <v>12.1</v>
      </c>
      <c r="B864" s="258" t="s">
        <v>551</v>
      </c>
      <c r="C864" s="250">
        <v>481013</v>
      </c>
      <c r="D864" s="254"/>
    </row>
    <row r="865" spans="1:4">
      <c r="A865" s="257">
        <v>12.1</v>
      </c>
      <c r="B865" s="258" t="s">
        <v>551</v>
      </c>
      <c r="C865" s="250">
        <v>481014</v>
      </c>
      <c r="D865" s="254"/>
    </row>
    <row r="866" spans="1:4">
      <c r="A866" s="257">
        <v>12.1</v>
      </c>
      <c r="B866" s="258" t="s">
        <v>551</v>
      </c>
      <c r="C866" s="250">
        <v>481019</v>
      </c>
      <c r="D866" s="254"/>
    </row>
    <row r="867" spans="1:4">
      <c r="A867" s="257">
        <v>12.1</v>
      </c>
      <c r="B867" s="258" t="s">
        <v>551</v>
      </c>
      <c r="C867" s="250">
        <v>481022</v>
      </c>
      <c r="D867" s="254"/>
    </row>
    <row r="868" spans="1:4">
      <c r="A868" s="257">
        <v>12.1</v>
      </c>
      <c r="B868" s="258" t="s">
        <v>551</v>
      </c>
      <c r="C868" s="250">
        <v>481029</v>
      </c>
      <c r="D868" s="254"/>
    </row>
    <row r="869" spans="1:4">
      <c r="A869" s="257">
        <v>12.1</v>
      </c>
      <c r="B869" s="258" t="s">
        <v>550</v>
      </c>
      <c r="C869" s="250">
        <v>4801</v>
      </c>
      <c r="D869" s="254"/>
    </row>
    <row r="870" spans="1:4">
      <c r="A870" s="257">
        <v>12.1</v>
      </c>
      <c r="B870" s="258" t="s">
        <v>550</v>
      </c>
      <c r="C870" s="250">
        <v>480210</v>
      </c>
      <c r="D870" s="254"/>
    </row>
    <row r="871" spans="1:4">
      <c r="A871" s="257">
        <v>12.1</v>
      </c>
      <c r="B871" s="258" t="s">
        <v>550</v>
      </c>
      <c r="C871" s="250">
        <v>480220</v>
      </c>
      <c r="D871" s="254"/>
    </row>
    <row r="872" spans="1:4">
      <c r="A872" s="257">
        <v>12.1</v>
      </c>
      <c r="B872" s="258" t="s">
        <v>550</v>
      </c>
      <c r="C872" s="250">
        <v>480254</v>
      </c>
      <c r="D872" s="254"/>
    </row>
    <row r="873" spans="1:4">
      <c r="A873" s="257">
        <v>12.1</v>
      </c>
      <c r="B873" s="258" t="s">
        <v>550</v>
      </c>
      <c r="C873" s="250">
        <v>480255</v>
      </c>
      <c r="D873" s="254"/>
    </row>
    <row r="874" spans="1:4">
      <c r="A874" s="257">
        <v>12.1</v>
      </c>
      <c r="B874" s="258" t="s">
        <v>550</v>
      </c>
      <c r="C874" s="250">
        <v>480256</v>
      </c>
      <c r="D874" s="254"/>
    </row>
    <row r="875" spans="1:4">
      <c r="A875" s="257">
        <v>12.1</v>
      </c>
      <c r="B875" s="258" t="s">
        <v>550</v>
      </c>
      <c r="C875" s="250">
        <v>480257</v>
      </c>
      <c r="D875" s="254"/>
    </row>
    <row r="876" spans="1:4">
      <c r="A876" s="257">
        <v>12.1</v>
      </c>
      <c r="B876" s="258" t="s">
        <v>550</v>
      </c>
      <c r="C876" s="250">
        <v>480258</v>
      </c>
      <c r="D876" s="254"/>
    </row>
    <row r="877" spans="1:4">
      <c r="A877" s="257">
        <v>12.1</v>
      </c>
      <c r="B877" s="258" t="s">
        <v>550</v>
      </c>
      <c r="C877" s="250">
        <v>480261</v>
      </c>
      <c r="D877" s="254"/>
    </row>
    <row r="878" spans="1:4">
      <c r="A878" s="257">
        <v>12.1</v>
      </c>
      <c r="B878" s="258" t="s">
        <v>550</v>
      </c>
      <c r="C878" s="250">
        <v>480262</v>
      </c>
      <c r="D878" s="254"/>
    </row>
    <row r="879" spans="1:4">
      <c r="A879" s="257">
        <v>12.1</v>
      </c>
      <c r="B879" s="258" t="s">
        <v>550</v>
      </c>
      <c r="C879" s="250">
        <v>480269</v>
      </c>
      <c r="D879" s="254"/>
    </row>
    <row r="880" spans="1:4">
      <c r="A880" s="257">
        <v>12.1</v>
      </c>
      <c r="B880" s="258" t="s">
        <v>550</v>
      </c>
      <c r="C880" s="250">
        <v>4809</v>
      </c>
      <c r="D880" s="254"/>
    </row>
    <row r="881" spans="1:4">
      <c r="A881" s="257">
        <v>12.1</v>
      </c>
      <c r="B881" s="258" t="s">
        <v>550</v>
      </c>
      <c r="C881" s="250">
        <v>481013</v>
      </c>
      <c r="D881" s="254"/>
    </row>
    <row r="882" spans="1:4">
      <c r="A882" s="257">
        <v>12.1</v>
      </c>
      <c r="B882" s="258" t="s">
        <v>550</v>
      </c>
      <c r="C882" s="250">
        <v>481014</v>
      </c>
      <c r="D882" s="254"/>
    </row>
    <row r="883" spans="1:4">
      <c r="A883" s="257">
        <v>12.1</v>
      </c>
      <c r="B883" s="258" t="s">
        <v>550</v>
      </c>
      <c r="C883" s="250">
        <v>481019</v>
      </c>
      <c r="D883" s="254"/>
    </row>
    <row r="884" spans="1:4">
      <c r="A884" s="257">
        <v>12.1</v>
      </c>
      <c r="B884" s="258" t="s">
        <v>550</v>
      </c>
      <c r="C884" s="250">
        <v>481022</v>
      </c>
      <c r="D884" s="254"/>
    </row>
    <row r="885" spans="1:4" ht="15" thickBot="1">
      <c r="A885" s="262">
        <v>12.1</v>
      </c>
      <c r="B885" s="273" t="s">
        <v>550</v>
      </c>
      <c r="C885" s="311">
        <v>481029</v>
      </c>
      <c r="D885" s="254"/>
    </row>
    <row r="886" spans="1:4" ht="15" thickTop="1">
      <c r="A886" s="299" t="s">
        <v>124</v>
      </c>
      <c r="B886" s="300" t="s">
        <v>1230</v>
      </c>
      <c r="C886" s="246">
        <v>4801</v>
      </c>
      <c r="D886" s="254"/>
    </row>
    <row r="887" spans="1:4">
      <c r="A887" s="286" t="s">
        <v>124</v>
      </c>
      <c r="B887" s="287" t="s">
        <v>1231</v>
      </c>
      <c r="C887" s="250" t="s">
        <v>382</v>
      </c>
      <c r="D887" s="254"/>
    </row>
    <row r="888" spans="1:4">
      <c r="A888" s="286" t="s">
        <v>124</v>
      </c>
      <c r="B888" s="287" t="s">
        <v>552</v>
      </c>
      <c r="C888" s="250" t="s">
        <v>382</v>
      </c>
      <c r="D888" s="254"/>
    </row>
    <row r="889" spans="1:4">
      <c r="A889" s="286" t="s">
        <v>124</v>
      </c>
      <c r="B889" s="287" t="s">
        <v>551</v>
      </c>
      <c r="C889" s="250" t="s">
        <v>382</v>
      </c>
      <c r="D889" s="254"/>
    </row>
    <row r="890" spans="1:4" ht="15" thickBot="1">
      <c r="A890" s="289" t="s">
        <v>124</v>
      </c>
      <c r="B890" s="290" t="s">
        <v>550</v>
      </c>
      <c r="C890" s="291" t="s">
        <v>382</v>
      </c>
      <c r="D890" s="254"/>
    </row>
    <row r="891" spans="1:4" ht="15" thickTop="1">
      <c r="A891" s="270" t="s">
        <v>125</v>
      </c>
      <c r="B891" s="271" t="s">
        <v>1230</v>
      </c>
      <c r="C891" s="308">
        <v>480261</v>
      </c>
      <c r="D891" s="254"/>
    </row>
    <row r="892" spans="1:4">
      <c r="A892" s="257" t="s">
        <v>125</v>
      </c>
      <c r="B892" s="258" t="s">
        <v>1230</v>
      </c>
      <c r="C892" s="261">
        <v>480262</v>
      </c>
      <c r="D892" s="254"/>
    </row>
    <row r="893" spans="1:4">
      <c r="A893" s="257" t="s">
        <v>125</v>
      </c>
      <c r="B893" s="258" t="s">
        <v>1230</v>
      </c>
      <c r="C893" s="261">
        <v>480269</v>
      </c>
      <c r="D893" s="254"/>
    </row>
    <row r="894" spans="1:4">
      <c r="A894" s="286" t="s">
        <v>125</v>
      </c>
      <c r="B894" s="287" t="s">
        <v>1231</v>
      </c>
      <c r="C894" s="250" t="s">
        <v>396</v>
      </c>
      <c r="D894" s="254"/>
    </row>
    <row r="895" spans="1:4">
      <c r="A895" s="255" t="s">
        <v>125</v>
      </c>
      <c r="B895" s="256" t="s">
        <v>1231</v>
      </c>
      <c r="C895" s="294" t="s">
        <v>397</v>
      </c>
      <c r="D895" s="254"/>
    </row>
    <row r="896" spans="1:4">
      <c r="A896" s="255" t="s">
        <v>125</v>
      </c>
      <c r="B896" s="256" t="s">
        <v>1231</v>
      </c>
      <c r="C896" s="294" t="s">
        <v>398</v>
      </c>
      <c r="D896" s="254"/>
    </row>
    <row r="897" spans="1:4">
      <c r="A897" s="255" t="s">
        <v>125</v>
      </c>
      <c r="B897" s="256" t="s">
        <v>552</v>
      </c>
      <c r="C897" s="294" t="s">
        <v>396</v>
      </c>
      <c r="D897" s="254"/>
    </row>
    <row r="898" spans="1:4">
      <c r="A898" s="255" t="s">
        <v>125</v>
      </c>
      <c r="B898" s="256" t="s">
        <v>552</v>
      </c>
      <c r="C898" s="294" t="s">
        <v>397</v>
      </c>
      <c r="D898" s="254"/>
    </row>
    <row r="899" spans="1:4">
      <c r="A899" s="282" t="s">
        <v>125</v>
      </c>
      <c r="B899" s="283" t="s">
        <v>552</v>
      </c>
      <c r="C899" s="284" t="s">
        <v>398</v>
      </c>
      <c r="D899" s="254"/>
    </row>
    <row r="900" spans="1:4">
      <c r="A900" s="255" t="s">
        <v>125</v>
      </c>
      <c r="B900" s="283" t="s">
        <v>551</v>
      </c>
      <c r="C900" s="284">
        <v>480261</v>
      </c>
      <c r="D900" s="254"/>
    </row>
    <row r="901" spans="1:4">
      <c r="A901" s="255" t="s">
        <v>125</v>
      </c>
      <c r="B901" s="283" t="s">
        <v>551</v>
      </c>
      <c r="C901" s="284">
        <v>480262</v>
      </c>
      <c r="D901" s="254"/>
    </row>
    <row r="902" spans="1:4">
      <c r="A902" s="282" t="s">
        <v>125</v>
      </c>
      <c r="B902" s="283" t="s">
        <v>551</v>
      </c>
      <c r="C902" s="284">
        <v>480269</v>
      </c>
      <c r="D902" s="254"/>
    </row>
    <row r="903" spans="1:4">
      <c r="A903" s="255" t="s">
        <v>125</v>
      </c>
      <c r="B903" s="283" t="s">
        <v>550</v>
      </c>
      <c r="C903" s="284">
        <v>480261</v>
      </c>
      <c r="D903" s="254"/>
    </row>
    <row r="904" spans="1:4">
      <c r="A904" s="255" t="s">
        <v>125</v>
      </c>
      <c r="B904" s="283" t="s">
        <v>550</v>
      </c>
      <c r="C904" s="284">
        <v>480262</v>
      </c>
      <c r="D904" s="254"/>
    </row>
    <row r="905" spans="1:4" ht="15" thickBot="1">
      <c r="A905" s="289" t="s">
        <v>125</v>
      </c>
      <c r="B905" s="290" t="s">
        <v>550</v>
      </c>
      <c r="C905" s="291">
        <v>480269</v>
      </c>
      <c r="D905" s="254"/>
    </row>
    <row r="906" spans="1:4" ht="15" thickTop="1">
      <c r="A906" s="270" t="s">
        <v>126</v>
      </c>
      <c r="B906" s="271" t="s">
        <v>1230</v>
      </c>
      <c r="C906" s="308">
        <v>480210</v>
      </c>
      <c r="D906" s="254"/>
    </row>
    <row r="907" spans="1:4">
      <c r="A907" s="257" t="s">
        <v>126</v>
      </c>
      <c r="B907" s="258" t="s">
        <v>1230</v>
      </c>
      <c r="C907" s="261">
        <v>480220</v>
      </c>
      <c r="D907" s="254"/>
    </row>
    <row r="908" spans="1:4">
      <c r="A908" s="257" t="s">
        <v>126</v>
      </c>
      <c r="B908" s="258" t="s">
        <v>1230</v>
      </c>
      <c r="C908" s="261">
        <v>480254</v>
      </c>
      <c r="D908" s="254"/>
    </row>
    <row r="909" spans="1:4">
      <c r="A909" s="257" t="s">
        <v>126</v>
      </c>
      <c r="B909" s="258" t="s">
        <v>1230</v>
      </c>
      <c r="C909" s="261">
        <v>480255</v>
      </c>
      <c r="D909" s="254"/>
    </row>
    <row r="910" spans="1:4">
      <c r="A910" s="257" t="s">
        <v>126</v>
      </c>
      <c r="B910" s="258" t="s">
        <v>1230</v>
      </c>
      <c r="C910" s="261">
        <v>480256</v>
      </c>
      <c r="D910" s="254"/>
    </row>
    <row r="911" spans="1:4">
      <c r="A911" s="257" t="s">
        <v>126</v>
      </c>
      <c r="B911" s="258" t="s">
        <v>1230</v>
      </c>
      <c r="C911" s="261">
        <v>480257</v>
      </c>
      <c r="D911" s="254"/>
    </row>
    <row r="912" spans="1:4">
      <c r="A912" s="257" t="s">
        <v>126</v>
      </c>
      <c r="B912" s="258" t="s">
        <v>1230</v>
      </c>
      <c r="C912" s="261">
        <v>480258</v>
      </c>
      <c r="D912" s="254"/>
    </row>
    <row r="913" spans="1:4">
      <c r="A913" s="252" t="s">
        <v>126</v>
      </c>
      <c r="B913" s="253" t="s">
        <v>1231</v>
      </c>
      <c r="C913" s="281" t="s">
        <v>389</v>
      </c>
      <c r="D913" s="254"/>
    </row>
    <row r="914" spans="1:4">
      <c r="A914" s="255" t="s">
        <v>126</v>
      </c>
      <c r="B914" s="256" t="s">
        <v>1231</v>
      </c>
      <c r="C914" s="294" t="s">
        <v>390</v>
      </c>
      <c r="D914" s="254"/>
    </row>
    <row r="915" spans="1:4">
      <c r="A915" s="255" t="s">
        <v>126</v>
      </c>
      <c r="B915" s="256" t="s">
        <v>1231</v>
      </c>
      <c r="C915" s="294" t="s">
        <v>391</v>
      </c>
      <c r="D915" s="254"/>
    </row>
    <row r="916" spans="1:4">
      <c r="A916" s="255" t="s">
        <v>126</v>
      </c>
      <c r="B916" s="256" t="s">
        <v>1231</v>
      </c>
      <c r="C916" s="294" t="s">
        <v>392</v>
      </c>
      <c r="D916" s="254"/>
    </row>
    <row r="917" spans="1:4">
      <c r="A917" s="255" t="s">
        <v>126</v>
      </c>
      <c r="B917" s="256" t="s">
        <v>1231</v>
      </c>
      <c r="C917" s="294" t="s">
        <v>393</v>
      </c>
      <c r="D917" s="254"/>
    </row>
    <row r="918" spans="1:4">
      <c r="A918" s="255" t="s">
        <v>126</v>
      </c>
      <c r="B918" s="256" t="s">
        <v>1231</v>
      </c>
      <c r="C918" s="294" t="s">
        <v>394</v>
      </c>
      <c r="D918" s="254"/>
    </row>
    <row r="919" spans="1:4">
      <c r="A919" s="255" t="s">
        <v>126</v>
      </c>
      <c r="B919" s="256" t="s">
        <v>1231</v>
      </c>
      <c r="C919" s="294" t="s">
        <v>395</v>
      </c>
      <c r="D919" s="254"/>
    </row>
    <row r="920" spans="1:4">
      <c r="A920" s="255" t="s">
        <v>126</v>
      </c>
      <c r="B920" s="256" t="s">
        <v>552</v>
      </c>
      <c r="C920" s="294" t="s">
        <v>389</v>
      </c>
      <c r="D920" s="254"/>
    </row>
    <row r="921" spans="1:4">
      <c r="A921" s="255" t="s">
        <v>126</v>
      </c>
      <c r="B921" s="256" t="s">
        <v>552</v>
      </c>
      <c r="C921" s="294" t="s">
        <v>390</v>
      </c>
      <c r="D921" s="254"/>
    </row>
    <row r="922" spans="1:4">
      <c r="A922" s="255" t="s">
        <v>126</v>
      </c>
      <c r="B922" s="256" t="s">
        <v>552</v>
      </c>
      <c r="C922" s="294" t="s">
        <v>391</v>
      </c>
      <c r="D922" s="254"/>
    </row>
    <row r="923" spans="1:4">
      <c r="A923" s="255" t="s">
        <v>126</v>
      </c>
      <c r="B923" s="256" t="s">
        <v>552</v>
      </c>
      <c r="C923" s="294" t="s">
        <v>392</v>
      </c>
      <c r="D923" s="254"/>
    </row>
    <row r="924" spans="1:4">
      <c r="A924" s="255" t="s">
        <v>126</v>
      </c>
      <c r="B924" s="256" t="s">
        <v>552</v>
      </c>
      <c r="C924" s="294" t="s">
        <v>393</v>
      </c>
      <c r="D924" s="254"/>
    </row>
    <row r="925" spans="1:4">
      <c r="A925" s="255" t="s">
        <v>126</v>
      </c>
      <c r="B925" s="256" t="s">
        <v>552</v>
      </c>
      <c r="C925" s="294" t="s">
        <v>394</v>
      </c>
      <c r="D925" s="254"/>
    </row>
    <row r="926" spans="1:4">
      <c r="A926" s="282" t="s">
        <v>126</v>
      </c>
      <c r="B926" s="283" t="s">
        <v>552</v>
      </c>
      <c r="C926" s="284" t="s">
        <v>395</v>
      </c>
      <c r="D926" s="254"/>
    </row>
    <row r="927" spans="1:4">
      <c r="A927" s="255" t="s">
        <v>126</v>
      </c>
      <c r="B927" s="256" t="s">
        <v>551</v>
      </c>
      <c r="C927" s="294">
        <v>480210</v>
      </c>
      <c r="D927" s="254"/>
    </row>
    <row r="928" spans="1:4">
      <c r="A928" s="282" t="s">
        <v>126</v>
      </c>
      <c r="B928" s="283" t="s">
        <v>551</v>
      </c>
      <c r="C928" s="284">
        <v>480220</v>
      </c>
      <c r="D928" s="254"/>
    </row>
    <row r="929" spans="1:4">
      <c r="A929" s="255" t="s">
        <v>126</v>
      </c>
      <c r="B929" s="256" t="s">
        <v>551</v>
      </c>
      <c r="C929" s="294">
        <v>480254</v>
      </c>
      <c r="D929" s="254"/>
    </row>
    <row r="930" spans="1:4">
      <c r="A930" s="282" t="s">
        <v>126</v>
      </c>
      <c r="B930" s="283" t="s">
        <v>551</v>
      </c>
      <c r="C930" s="284">
        <v>480255</v>
      </c>
      <c r="D930" s="254"/>
    </row>
    <row r="931" spans="1:4">
      <c r="A931" s="255" t="s">
        <v>126</v>
      </c>
      <c r="B931" s="256" t="s">
        <v>551</v>
      </c>
      <c r="C931" s="294">
        <v>480256</v>
      </c>
      <c r="D931" s="254"/>
    </row>
    <row r="932" spans="1:4">
      <c r="A932" s="282" t="s">
        <v>126</v>
      </c>
      <c r="B932" s="283" t="s">
        <v>551</v>
      </c>
      <c r="C932" s="284">
        <v>480257</v>
      </c>
      <c r="D932" s="254"/>
    </row>
    <row r="933" spans="1:4">
      <c r="A933" s="255" t="s">
        <v>126</v>
      </c>
      <c r="B933" s="256" t="s">
        <v>551</v>
      </c>
      <c r="C933" s="294">
        <v>480258</v>
      </c>
      <c r="D933" s="254"/>
    </row>
    <row r="934" spans="1:4">
      <c r="A934" s="255" t="s">
        <v>126</v>
      </c>
      <c r="B934" s="256" t="s">
        <v>550</v>
      </c>
      <c r="C934" s="294">
        <v>480210</v>
      </c>
      <c r="D934" s="254"/>
    </row>
    <row r="935" spans="1:4">
      <c r="A935" s="282" t="s">
        <v>126</v>
      </c>
      <c r="B935" s="256" t="s">
        <v>550</v>
      </c>
      <c r="C935" s="284">
        <v>480220</v>
      </c>
      <c r="D935" s="254"/>
    </row>
    <row r="936" spans="1:4">
      <c r="A936" s="255" t="s">
        <v>126</v>
      </c>
      <c r="B936" s="256" t="s">
        <v>550</v>
      </c>
      <c r="C936" s="294">
        <v>480254</v>
      </c>
      <c r="D936" s="254"/>
    </row>
    <row r="937" spans="1:4">
      <c r="A937" s="282" t="s">
        <v>126</v>
      </c>
      <c r="B937" s="256" t="s">
        <v>550</v>
      </c>
      <c r="C937" s="284">
        <v>480255</v>
      </c>
      <c r="D937" s="254"/>
    </row>
    <row r="938" spans="1:4">
      <c r="A938" s="255" t="s">
        <v>126</v>
      </c>
      <c r="B938" s="256" t="s">
        <v>550</v>
      </c>
      <c r="C938" s="294">
        <v>480256</v>
      </c>
      <c r="D938" s="254"/>
    </row>
    <row r="939" spans="1:4">
      <c r="A939" s="282" t="s">
        <v>126</v>
      </c>
      <c r="B939" s="256" t="s">
        <v>550</v>
      </c>
      <c r="C939" s="284">
        <v>480257</v>
      </c>
      <c r="D939" s="254"/>
    </row>
    <row r="940" spans="1:4" ht="15" thickBot="1">
      <c r="A940" s="289" t="s">
        <v>126</v>
      </c>
      <c r="B940" s="290" t="s">
        <v>550</v>
      </c>
      <c r="C940" s="291">
        <v>480258</v>
      </c>
      <c r="D940" s="254"/>
    </row>
    <row r="941" spans="1:4" ht="15" thickTop="1">
      <c r="A941" s="310" t="s">
        <v>127</v>
      </c>
      <c r="B941" s="300" t="s">
        <v>1230</v>
      </c>
      <c r="C941" s="308">
        <v>4809</v>
      </c>
      <c r="D941" s="254"/>
    </row>
    <row r="942" spans="1:4">
      <c r="A942" s="252" t="s">
        <v>127</v>
      </c>
      <c r="B942" s="287" t="s">
        <v>1230</v>
      </c>
      <c r="C942" s="261">
        <v>481013</v>
      </c>
      <c r="D942" s="254"/>
    </row>
    <row r="943" spans="1:4">
      <c r="A943" s="252" t="s">
        <v>127</v>
      </c>
      <c r="B943" s="287" t="s">
        <v>1230</v>
      </c>
      <c r="C943" s="261">
        <v>481014</v>
      </c>
      <c r="D943" s="254"/>
    </row>
    <row r="944" spans="1:4">
      <c r="A944" s="252" t="s">
        <v>127</v>
      </c>
      <c r="B944" s="287" t="s">
        <v>1230</v>
      </c>
      <c r="C944" s="261">
        <v>481019</v>
      </c>
      <c r="D944" s="254"/>
    </row>
    <row r="945" spans="1:4">
      <c r="A945" s="252" t="s">
        <v>127</v>
      </c>
      <c r="B945" s="287" t="s">
        <v>1230</v>
      </c>
      <c r="C945" s="261">
        <v>481022</v>
      </c>
      <c r="D945" s="254"/>
    </row>
    <row r="946" spans="1:4">
      <c r="A946" s="252" t="s">
        <v>127</v>
      </c>
      <c r="B946" s="287" t="s">
        <v>1230</v>
      </c>
      <c r="C946" s="261">
        <v>481029</v>
      </c>
      <c r="D946" s="254"/>
    </row>
    <row r="947" spans="1:4">
      <c r="A947" s="252" t="s">
        <v>127</v>
      </c>
      <c r="B947" s="253" t="s">
        <v>1231</v>
      </c>
      <c r="C947" s="281">
        <v>4809</v>
      </c>
      <c r="D947" s="254"/>
    </row>
    <row r="948" spans="1:4">
      <c r="A948" s="255" t="s">
        <v>127</v>
      </c>
      <c r="B948" s="256" t="s">
        <v>1231</v>
      </c>
      <c r="C948" s="294" t="s">
        <v>399</v>
      </c>
      <c r="D948" s="254"/>
    </row>
    <row r="949" spans="1:4">
      <c r="A949" s="255" t="s">
        <v>127</v>
      </c>
      <c r="B949" s="256" t="s">
        <v>1231</v>
      </c>
      <c r="C949" s="294" t="s">
        <v>400</v>
      </c>
      <c r="D949" s="254"/>
    </row>
    <row r="950" spans="1:4">
      <c r="A950" s="255" t="s">
        <v>127</v>
      </c>
      <c r="B950" s="256" t="s">
        <v>1231</v>
      </c>
      <c r="C950" s="294" t="s">
        <v>401</v>
      </c>
      <c r="D950" s="254"/>
    </row>
    <row r="951" spans="1:4">
      <c r="A951" s="255" t="s">
        <v>127</v>
      </c>
      <c r="B951" s="256" t="s">
        <v>1231</v>
      </c>
      <c r="C951" s="294" t="s">
        <v>402</v>
      </c>
      <c r="D951" s="254"/>
    </row>
    <row r="952" spans="1:4">
      <c r="A952" s="255" t="s">
        <v>127</v>
      </c>
      <c r="B952" s="256" t="s">
        <v>1231</v>
      </c>
      <c r="C952" s="294" t="s">
        <v>403</v>
      </c>
      <c r="D952" s="254"/>
    </row>
    <row r="953" spans="1:4">
      <c r="A953" s="255" t="s">
        <v>127</v>
      </c>
      <c r="B953" s="256" t="s">
        <v>552</v>
      </c>
      <c r="C953" s="294">
        <v>4809</v>
      </c>
      <c r="D953" s="254"/>
    </row>
    <row r="954" spans="1:4">
      <c r="A954" s="255" t="s">
        <v>127</v>
      </c>
      <c r="B954" s="256" t="s">
        <v>552</v>
      </c>
      <c r="C954" s="294" t="s">
        <v>399</v>
      </c>
      <c r="D954" s="254"/>
    </row>
    <row r="955" spans="1:4">
      <c r="A955" s="255" t="s">
        <v>127</v>
      </c>
      <c r="B955" s="256" t="s">
        <v>552</v>
      </c>
      <c r="C955" s="294" t="s">
        <v>400</v>
      </c>
      <c r="D955" s="254"/>
    </row>
    <row r="956" spans="1:4">
      <c r="A956" s="255" t="s">
        <v>127</v>
      </c>
      <c r="B956" s="256" t="s">
        <v>552</v>
      </c>
      <c r="C956" s="294" t="s">
        <v>401</v>
      </c>
      <c r="D956" s="254"/>
    </row>
    <row r="957" spans="1:4">
      <c r="A957" s="255" t="s">
        <v>127</v>
      </c>
      <c r="B957" s="256" t="s">
        <v>552</v>
      </c>
      <c r="C957" s="294" t="s">
        <v>402</v>
      </c>
      <c r="D957" s="254"/>
    </row>
    <row r="958" spans="1:4">
      <c r="A958" s="282" t="s">
        <v>127</v>
      </c>
      <c r="B958" s="283" t="s">
        <v>552</v>
      </c>
      <c r="C958" s="284" t="s">
        <v>403</v>
      </c>
      <c r="D958" s="254"/>
    </row>
    <row r="959" spans="1:4">
      <c r="A959" s="255" t="s">
        <v>127</v>
      </c>
      <c r="B959" s="283" t="s">
        <v>551</v>
      </c>
      <c r="C959" s="284">
        <v>4809</v>
      </c>
      <c r="D959" s="254"/>
    </row>
    <row r="960" spans="1:4">
      <c r="A960" s="282" t="s">
        <v>127</v>
      </c>
      <c r="B960" s="283" t="s">
        <v>551</v>
      </c>
      <c r="C960" s="284">
        <v>481013</v>
      </c>
      <c r="D960" s="254"/>
    </row>
    <row r="961" spans="1:4">
      <c r="A961" s="255" t="s">
        <v>127</v>
      </c>
      <c r="B961" s="283" t="s">
        <v>551</v>
      </c>
      <c r="C961" s="284">
        <v>481014</v>
      </c>
      <c r="D961" s="254"/>
    </row>
    <row r="962" spans="1:4">
      <c r="A962" s="282" t="s">
        <v>127</v>
      </c>
      <c r="B962" s="283" t="s">
        <v>551</v>
      </c>
      <c r="C962" s="284">
        <v>481019</v>
      </c>
      <c r="D962" s="254"/>
    </row>
    <row r="963" spans="1:4">
      <c r="A963" s="255" t="s">
        <v>127</v>
      </c>
      <c r="B963" s="283" t="s">
        <v>551</v>
      </c>
      <c r="C963" s="284">
        <v>481022</v>
      </c>
      <c r="D963" s="254"/>
    </row>
    <row r="964" spans="1:4">
      <c r="A964" s="282" t="s">
        <v>127</v>
      </c>
      <c r="B964" s="283" t="s">
        <v>551</v>
      </c>
      <c r="C964" s="284">
        <v>481029</v>
      </c>
      <c r="D964" s="254"/>
    </row>
    <row r="965" spans="1:4">
      <c r="A965" s="255" t="s">
        <v>127</v>
      </c>
      <c r="B965" s="283" t="s">
        <v>550</v>
      </c>
      <c r="C965" s="284">
        <v>4809</v>
      </c>
      <c r="D965" s="254"/>
    </row>
    <row r="966" spans="1:4">
      <c r="A966" s="282" t="s">
        <v>127</v>
      </c>
      <c r="B966" s="283" t="s">
        <v>550</v>
      </c>
      <c r="C966" s="284">
        <v>481013</v>
      </c>
      <c r="D966" s="254"/>
    </row>
    <row r="967" spans="1:4">
      <c r="A967" s="255" t="s">
        <v>127</v>
      </c>
      <c r="B967" s="283" t="s">
        <v>550</v>
      </c>
      <c r="C967" s="284">
        <v>481014</v>
      </c>
      <c r="D967" s="254"/>
    </row>
    <row r="968" spans="1:4">
      <c r="A968" s="282" t="s">
        <v>127</v>
      </c>
      <c r="B968" s="283" t="s">
        <v>550</v>
      </c>
      <c r="C968" s="284">
        <v>481019</v>
      </c>
      <c r="D968" s="254"/>
    </row>
    <row r="969" spans="1:4">
      <c r="A969" s="255" t="s">
        <v>127</v>
      </c>
      <c r="B969" s="283" t="s">
        <v>550</v>
      </c>
      <c r="C969" s="284">
        <v>481022</v>
      </c>
      <c r="D969" s="254"/>
    </row>
    <row r="970" spans="1:4" ht="15" thickBot="1">
      <c r="A970" s="289" t="s">
        <v>127</v>
      </c>
      <c r="B970" s="290" t="s">
        <v>550</v>
      </c>
      <c r="C970" s="291">
        <v>481029</v>
      </c>
      <c r="D970" s="254"/>
    </row>
    <row r="971" spans="1:4" ht="15" thickTop="1">
      <c r="A971" s="299">
        <v>12.2</v>
      </c>
      <c r="B971" s="300" t="s">
        <v>1230</v>
      </c>
      <c r="C971" s="301">
        <v>4803</v>
      </c>
      <c r="D971" s="254"/>
    </row>
    <row r="972" spans="1:4">
      <c r="A972" s="252">
        <v>12.2</v>
      </c>
      <c r="B972" s="253" t="s">
        <v>1231</v>
      </c>
      <c r="C972" s="281" t="s">
        <v>383</v>
      </c>
      <c r="D972" s="254"/>
    </row>
    <row r="973" spans="1:4">
      <c r="A973" s="286">
        <v>12.2</v>
      </c>
      <c r="B973" s="287" t="s">
        <v>552</v>
      </c>
      <c r="C973" s="288" t="s">
        <v>383</v>
      </c>
      <c r="D973" s="254"/>
    </row>
    <row r="974" spans="1:4">
      <c r="A974" s="252">
        <v>12.2</v>
      </c>
      <c r="B974" s="253" t="s">
        <v>551</v>
      </c>
      <c r="C974" s="281" t="s">
        <v>383</v>
      </c>
      <c r="D974" s="254"/>
    </row>
    <row r="975" spans="1:4" ht="15" thickBot="1">
      <c r="A975" s="297">
        <v>12.2</v>
      </c>
      <c r="B975" s="298" t="s">
        <v>550</v>
      </c>
      <c r="C975" s="306" t="s">
        <v>383</v>
      </c>
      <c r="D975" s="254"/>
    </row>
    <row r="976" spans="1:4" ht="15" thickTop="1">
      <c r="A976" s="299">
        <v>12.3</v>
      </c>
      <c r="B976" s="300" t="s">
        <v>1230</v>
      </c>
      <c r="C976" s="308">
        <v>480411</v>
      </c>
      <c r="D976" s="254"/>
    </row>
    <row r="977" spans="1:4">
      <c r="A977" s="286">
        <v>12.3</v>
      </c>
      <c r="B977" s="287" t="s">
        <v>1230</v>
      </c>
      <c r="C977" s="261">
        <v>480419</v>
      </c>
      <c r="D977" s="254"/>
    </row>
    <row r="978" spans="1:4">
      <c r="A978" s="286">
        <v>12.3</v>
      </c>
      <c r="B978" s="287" t="s">
        <v>1230</v>
      </c>
      <c r="C978" s="261">
        <v>480421</v>
      </c>
      <c r="D978" s="254"/>
    </row>
    <row r="979" spans="1:4">
      <c r="A979" s="286">
        <v>12.3</v>
      </c>
      <c r="B979" s="287" t="s">
        <v>1230</v>
      </c>
      <c r="C979" s="261">
        <v>480429</v>
      </c>
      <c r="D979" s="254"/>
    </row>
    <row r="980" spans="1:4">
      <c r="A980" s="286">
        <v>12.3</v>
      </c>
      <c r="B980" s="287" t="s">
        <v>1230</v>
      </c>
      <c r="C980" s="261">
        <v>480431</v>
      </c>
      <c r="D980" s="254"/>
    </row>
    <row r="981" spans="1:4">
      <c r="A981" s="286">
        <v>12.3</v>
      </c>
      <c r="B981" s="287" t="s">
        <v>1230</v>
      </c>
      <c r="C981" s="261">
        <v>480439</v>
      </c>
      <c r="D981" s="254"/>
    </row>
    <row r="982" spans="1:4">
      <c r="A982" s="286">
        <v>12.3</v>
      </c>
      <c r="B982" s="287" t="s">
        <v>1230</v>
      </c>
      <c r="C982" s="261">
        <v>480442</v>
      </c>
      <c r="D982" s="254"/>
    </row>
    <row r="983" spans="1:4">
      <c r="A983" s="286">
        <v>12.3</v>
      </c>
      <c r="B983" s="287" t="s">
        <v>1230</v>
      </c>
      <c r="C983" s="261">
        <v>480449</v>
      </c>
      <c r="D983" s="254"/>
    </row>
    <row r="984" spans="1:4">
      <c r="A984" s="286">
        <v>12.3</v>
      </c>
      <c r="B984" s="287" t="s">
        <v>1230</v>
      </c>
      <c r="C984" s="261">
        <v>480451</v>
      </c>
      <c r="D984" s="254"/>
    </row>
    <row r="985" spans="1:4">
      <c r="A985" s="286">
        <v>12.3</v>
      </c>
      <c r="B985" s="287" t="s">
        <v>1230</v>
      </c>
      <c r="C985" s="261">
        <v>480452</v>
      </c>
      <c r="D985" s="254"/>
    </row>
    <row r="986" spans="1:4">
      <c r="A986" s="286">
        <v>12.3</v>
      </c>
      <c r="B986" s="287" t="s">
        <v>1230</v>
      </c>
      <c r="C986" s="261">
        <v>480459</v>
      </c>
      <c r="D986" s="254"/>
    </row>
    <row r="987" spans="1:4">
      <c r="A987" s="286">
        <v>12.3</v>
      </c>
      <c r="B987" s="287" t="s">
        <v>1230</v>
      </c>
      <c r="C987" s="261">
        <v>480511</v>
      </c>
      <c r="D987" s="254"/>
    </row>
    <row r="988" spans="1:4">
      <c r="A988" s="286">
        <v>12.3</v>
      </c>
      <c r="B988" s="287" t="s">
        <v>1230</v>
      </c>
      <c r="C988" s="261">
        <v>480512</v>
      </c>
      <c r="D988" s="254"/>
    </row>
    <row r="989" spans="1:4">
      <c r="A989" s="286">
        <v>12.3</v>
      </c>
      <c r="B989" s="287" t="s">
        <v>1230</v>
      </c>
      <c r="C989" s="261">
        <v>480519</v>
      </c>
      <c r="D989" s="254"/>
    </row>
    <row r="990" spans="1:4">
      <c r="A990" s="286">
        <v>12.3</v>
      </c>
      <c r="B990" s="287" t="s">
        <v>1230</v>
      </c>
      <c r="C990" s="261">
        <v>480524</v>
      </c>
      <c r="D990" s="254"/>
    </row>
    <row r="991" spans="1:4">
      <c r="A991" s="286">
        <v>12.3</v>
      </c>
      <c r="B991" s="287" t="s">
        <v>1230</v>
      </c>
      <c r="C991" s="261">
        <v>480525</v>
      </c>
      <c r="D991" s="254"/>
    </row>
    <row r="992" spans="1:4">
      <c r="A992" s="286">
        <v>12.3</v>
      </c>
      <c r="B992" s="287" t="s">
        <v>1230</v>
      </c>
      <c r="C992" s="261">
        <v>480530</v>
      </c>
      <c r="D992" s="254"/>
    </row>
    <row r="993" spans="1:4">
      <c r="A993" s="286">
        <v>12.3</v>
      </c>
      <c r="B993" s="287" t="s">
        <v>1230</v>
      </c>
      <c r="C993" s="261">
        <v>480591</v>
      </c>
      <c r="D993" s="254"/>
    </row>
    <row r="994" spans="1:4">
      <c r="A994" s="286">
        <v>12.3</v>
      </c>
      <c r="B994" s="287" t="s">
        <v>1230</v>
      </c>
      <c r="C994" s="261">
        <v>480592</v>
      </c>
      <c r="D994" s="254"/>
    </row>
    <row r="995" spans="1:4">
      <c r="A995" s="286">
        <v>12.3</v>
      </c>
      <c r="B995" s="287" t="s">
        <v>1230</v>
      </c>
      <c r="C995" s="261">
        <v>480593</v>
      </c>
      <c r="D995" s="254"/>
    </row>
    <row r="996" spans="1:4">
      <c r="A996" s="286">
        <v>12.3</v>
      </c>
      <c r="B996" s="287" t="s">
        <v>1230</v>
      </c>
      <c r="C996" s="261">
        <v>480610</v>
      </c>
      <c r="D996" s="254"/>
    </row>
    <row r="997" spans="1:4">
      <c r="A997" s="286">
        <v>12.3</v>
      </c>
      <c r="B997" s="287" t="s">
        <v>1230</v>
      </c>
      <c r="C997" s="261">
        <v>480620</v>
      </c>
      <c r="D997" s="254"/>
    </row>
    <row r="998" spans="1:4">
      <c r="A998" s="286">
        <v>12.3</v>
      </c>
      <c r="B998" s="287" t="s">
        <v>1230</v>
      </c>
      <c r="C998" s="261">
        <v>480640</v>
      </c>
      <c r="D998" s="254"/>
    </row>
    <row r="999" spans="1:4">
      <c r="A999" s="286">
        <v>12.3</v>
      </c>
      <c r="B999" s="287" t="s">
        <v>1230</v>
      </c>
      <c r="C999" s="261">
        <v>4808</v>
      </c>
      <c r="D999" s="254"/>
    </row>
    <row r="1000" spans="1:4">
      <c r="A1000" s="286">
        <v>12.3</v>
      </c>
      <c r="B1000" s="287" t="s">
        <v>1230</v>
      </c>
      <c r="C1000" s="261">
        <v>481031</v>
      </c>
      <c r="D1000" s="254"/>
    </row>
    <row r="1001" spans="1:4">
      <c r="A1001" s="286">
        <v>12.3</v>
      </c>
      <c r="B1001" s="287" t="s">
        <v>1230</v>
      </c>
      <c r="C1001" s="261">
        <v>481032</v>
      </c>
      <c r="D1001" s="254"/>
    </row>
    <row r="1002" spans="1:4">
      <c r="A1002" s="286">
        <v>12.3</v>
      </c>
      <c r="B1002" s="287" t="s">
        <v>1230</v>
      </c>
      <c r="C1002" s="261">
        <v>481039</v>
      </c>
      <c r="D1002" s="254"/>
    </row>
    <row r="1003" spans="1:4">
      <c r="A1003" s="286">
        <v>12.3</v>
      </c>
      <c r="B1003" s="287" t="s">
        <v>1230</v>
      </c>
      <c r="C1003" s="261">
        <v>481092</v>
      </c>
      <c r="D1003" s="254"/>
    </row>
    <row r="1004" spans="1:4">
      <c r="A1004" s="286">
        <v>12.3</v>
      </c>
      <c r="B1004" s="287" t="s">
        <v>1230</v>
      </c>
      <c r="C1004" s="261">
        <v>481099</v>
      </c>
      <c r="D1004" s="254"/>
    </row>
    <row r="1005" spans="1:4">
      <c r="A1005" s="286">
        <v>12.3</v>
      </c>
      <c r="B1005" s="287" t="s">
        <v>1230</v>
      </c>
      <c r="C1005" s="261">
        <v>481151</v>
      </c>
      <c r="D1005" s="254"/>
    </row>
    <row r="1006" spans="1:4">
      <c r="A1006" s="286">
        <v>12.3</v>
      </c>
      <c r="B1006" s="287" t="s">
        <v>1230</v>
      </c>
      <c r="C1006" s="288">
        <v>481159</v>
      </c>
      <c r="D1006" s="254"/>
    </row>
    <row r="1007" spans="1:4">
      <c r="A1007" s="252">
        <v>12.3</v>
      </c>
      <c r="B1007" s="253" t="s">
        <v>1231</v>
      </c>
      <c r="C1007" s="281">
        <v>480411</v>
      </c>
      <c r="D1007" s="254"/>
    </row>
    <row r="1008" spans="1:4">
      <c r="A1008" s="286">
        <v>12.3</v>
      </c>
      <c r="B1008" s="287" t="s">
        <v>1231</v>
      </c>
      <c r="C1008" s="250">
        <v>480419</v>
      </c>
      <c r="D1008" s="254"/>
    </row>
    <row r="1009" spans="1:4">
      <c r="A1009" s="286">
        <v>12.3</v>
      </c>
      <c r="B1009" s="287" t="s">
        <v>1231</v>
      </c>
      <c r="C1009" s="250">
        <v>480421</v>
      </c>
      <c r="D1009" s="254"/>
    </row>
    <row r="1010" spans="1:4">
      <c r="A1010" s="286">
        <v>12.3</v>
      </c>
      <c r="B1010" s="287" t="s">
        <v>1231</v>
      </c>
      <c r="C1010" s="250">
        <v>480429</v>
      </c>
      <c r="D1010" s="254"/>
    </row>
    <row r="1011" spans="1:4">
      <c r="A1011" s="286">
        <v>12.3</v>
      </c>
      <c r="B1011" s="287" t="s">
        <v>1231</v>
      </c>
      <c r="C1011" s="250">
        <v>480431</v>
      </c>
      <c r="D1011" s="254"/>
    </row>
    <row r="1012" spans="1:4">
      <c r="A1012" s="286">
        <v>12.3</v>
      </c>
      <c r="B1012" s="287" t="s">
        <v>1231</v>
      </c>
      <c r="C1012" s="250">
        <v>480439</v>
      </c>
      <c r="D1012" s="254"/>
    </row>
    <row r="1013" spans="1:4">
      <c r="A1013" s="286">
        <v>12.3</v>
      </c>
      <c r="B1013" s="287" t="s">
        <v>1231</v>
      </c>
      <c r="C1013" s="250">
        <v>480442</v>
      </c>
      <c r="D1013" s="254"/>
    </row>
    <row r="1014" spans="1:4">
      <c r="A1014" s="286">
        <v>12.3</v>
      </c>
      <c r="B1014" s="287" t="s">
        <v>1231</v>
      </c>
      <c r="C1014" s="250">
        <v>480449</v>
      </c>
      <c r="D1014" s="254"/>
    </row>
    <row r="1015" spans="1:4">
      <c r="A1015" s="286">
        <v>12.3</v>
      </c>
      <c r="B1015" s="287" t="s">
        <v>1231</v>
      </c>
      <c r="C1015" s="250">
        <v>480451</v>
      </c>
      <c r="D1015" s="254"/>
    </row>
    <row r="1016" spans="1:4">
      <c r="A1016" s="286">
        <v>12.3</v>
      </c>
      <c r="B1016" s="287" t="s">
        <v>1231</v>
      </c>
      <c r="C1016" s="250">
        <v>480452</v>
      </c>
      <c r="D1016" s="254"/>
    </row>
    <row r="1017" spans="1:4">
      <c r="A1017" s="286">
        <v>12.3</v>
      </c>
      <c r="B1017" s="287" t="s">
        <v>1231</v>
      </c>
      <c r="C1017" s="250">
        <v>480459</v>
      </c>
      <c r="D1017" s="254"/>
    </row>
    <row r="1018" spans="1:4">
      <c r="A1018" s="286">
        <v>12.3</v>
      </c>
      <c r="B1018" s="287" t="s">
        <v>1231</v>
      </c>
      <c r="C1018" s="250">
        <v>480511</v>
      </c>
      <c r="D1018" s="254"/>
    </row>
    <row r="1019" spans="1:4">
      <c r="A1019" s="286">
        <v>12.3</v>
      </c>
      <c r="B1019" s="287" t="s">
        <v>1231</v>
      </c>
      <c r="C1019" s="250">
        <v>480512</v>
      </c>
      <c r="D1019" s="254"/>
    </row>
    <row r="1020" spans="1:4">
      <c r="A1020" s="286">
        <v>12.3</v>
      </c>
      <c r="B1020" s="287" t="s">
        <v>1231</v>
      </c>
      <c r="C1020" s="250">
        <v>480519</v>
      </c>
      <c r="D1020" s="254"/>
    </row>
    <row r="1021" spans="1:4">
      <c r="A1021" s="286">
        <v>12.3</v>
      </c>
      <c r="B1021" s="287" t="s">
        <v>1231</v>
      </c>
      <c r="C1021" s="250">
        <v>480524</v>
      </c>
      <c r="D1021" s="254"/>
    </row>
    <row r="1022" spans="1:4">
      <c r="A1022" s="286">
        <v>12.3</v>
      </c>
      <c r="B1022" s="287" t="s">
        <v>1231</v>
      </c>
      <c r="C1022" s="250">
        <v>480525</v>
      </c>
      <c r="D1022" s="254"/>
    </row>
    <row r="1023" spans="1:4">
      <c r="A1023" s="286">
        <v>12.3</v>
      </c>
      <c r="B1023" s="287" t="s">
        <v>1231</v>
      </c>
      <c r="C1023" s="250">
        <v>480530</v>
      </c>
      <c r="D1023" s="254"/>
    </row>
    <row r="1024" spans="1:4">
      <c r="A1024" s="286">
        <v>12.3</v>
      </c>
      <c r="B1024" s="287" t="s">
        <v>1231</v>
      </c>
      <c r="C1024" s="250">
        <v>480591</v>
      </c>
      <c r="D1024" s="254"/>
    </row>
    <row r="1025" spans="1:4">
      <c r="A1025" s="286">
        <v>12.3</v>
      </c>
      <c r="B1025" s="287" t="s">
        <v>1231</v>
      </c>
      <c r="C1025" s="250">
        <v>480592</v>
      </c>
      <c r="D1025" s="254"/>
    </row>
    <row r="1026" spans="1:4">
      <c r="A1026" s="286">
        <v>12.3</v>
      </c>
      <c r="B1026" s="287" t="s">
        <v>1231</v>
      </c>
      <c r="C1026" s="250">
        <v>480593</v>
      </c>
      <c r="D1026" s="254"/>
    </row>
    <row r="1027" spans="1:4">
      <c r="A1027" s="286">
        <v>12.3</v>
      </c>
      <c r="B1027" s="287" t="s">
        <v>1231</v>
      </c>
      <c r="C1027" s="250">
        <v>480610</v>
      </c>
      <c r="D1027" s="254"/>
    </row>
    <row r="1028" spans="1:4">
      <c r="A1028" s="286">
        <v>12.3</v>
      </c>
      <c r="B1028" s="287" t="s">
        <v>1231</v>
      </c>
      <c r="C1028" s="250">
        <v>480620</v>
      </c>
      <c r="D1028" s="254"/>
    </row>
    <row r="1029" spans="1:4">
      <c r="A1029" s="286">
        <v>12.3</v>
      </c>
      <c r="B1029" s="287" t="s">
        <v>1231</v>
      </c>
      <c r="C1029" s="250">
        <v>480640</v>
      </c>
      <c r="D1029" s="254"/>
    </row>
    <row r="1030" spans="1:4">
      <c r="A1030" s="286">
        <v>12.3</v>
      </c>
      <c r="B1030" s="287" t="s">
        <v>1231</v>
      </c>
      <c r="C1030" s="250">
        <v>4808</v>
      </c>
      <c r="D1030" s="254"/>
    </row>
    <row r="1031" spans="1:4">
      <c r="A1031" s="286">
        <v>12.3</v>
      </c>
      <c r="B1031" s="287" t="s">
        <v>1231</v>
      </c>
      <c r="C1031" s="250">
        <v>481031</v>
      </c>
      <c r="D1031" s="254"/>
    </row>
    <row r="1032" spans="1:4">
      <c r="A1032" s="286">
        <v>12.3</v>
      </c>
      <c r="B1032" s="287" t="s">
        <v>1231</v>
      </c>
      <c r="C1032" s="250">
        <v>481032</v>
      </c>
      <c r="D1032" s="254"/>
    </row>
    <row r="1033" spans="1:4">
      <c r="A1033" s="286">
        <v>12.3</v>
      </c>
      <c r="B1033" s="287" t="s">
        <v>1231</v>
      </c>
      <c r="C1033" s="250">
        <v>481039</v>
      </c>
      <c r="D1033" s="254"/>
    </row>
    <row r="1034" spans="1:4">
      <c r="A1034" s="286">
        <v>12.3</v>
      </c>
      <c r="B1034" s="287" t="s">
        <v>1231</v>
      </c>
      <c r="C1034" s="250">
        <v>481092</v>
      </c>
      <c r="D1034" s="254"/>
    </row>
    <row r="1035" spans="1:4">
      <c r="A1035" s="286">
        <v>12.3</v>
      </c>
      <c r="B1035" s="287" t="s">
        <v>1231</v>
      </c>
      <c r="C1035" s="250">
        <v>481099</v>
      </c>
      <c r="D1035" s="254"/>
    </row>
    <row r="1036" spans="1:4">
      <c r="A1036" s="286">
        <v>12.3</v>
      </c>
      <c r="B1036" s="287" t="s">
        <v>1231</v>
      </c>
      <c r="C1036" s="250">
        <v>481151</v>
      </c>
      <c r="D1036" s="254"/>
    </row>
    <row r="1037" spans="1:4">
      <c r="A1037" s="286">
        <v>12.3</v>
      </c>
      <c r="B1037" s="287" t="s">
        <v>1231</v>
      </c>
      <c r="C1037" s="250">
        <v>481159</v>
      </c>
      <c r="D1037" s="254"/>
    </row>
    <row r="1038" spans="1:4">
      <c r="A1038" s="286">
        <v>12.3</v>
      </c>
      <c r="B1038" s="287" t="s">
        <v>552</v>
      </c>
      <c r="C1038" s="250">
        <v>480411</v>
      </c>
      <c r="D1038" s="254"/>
    </row>
    <row r="1039" spans="1:4">
      <c r="A1039" s="286">
        <v>12.3</v>
      </c>
      <c r="B1039" s="287" t="s">
        <v>552</v>
      </c>
      <c r="C1039" s="250">
        <v>480419</v>
      </c>
      <c r="D1039" s="254"/>
    </row>
    <row r="1040" spans="1:4">
      <c r="A1040" s="286">
        <v>12.3</v>
      </c>
      <c r="B1040" s="287" t="s">
        <v>552</v>
      </c>
      <c r="C1040" s="250">
        <v>480421</v>
      </c>
      <c r="D1040" s="254"/>
    </row>
    <row r="1041" spans="1:4">
      <c r="A1041" s="286">
        <v>12.3</v>
      </c>
      <c r="B1041" s="287" t="s">
        <v>552</v>
      </c>
      <c r="C1041" s="250">
        <v>480429</v>
      </c>
      <c r="D1041" s="254"/>
    </row>
    <row r="1042" spans="1:4">
      <c r="A1042" s="286">
        <v>12.3</v>
      </c>
      <c r="B1042" s="287" t="s">
        <v>552</v>
      </c>
      <c r="C1042" s="250">
        <v>480431</v>
      </c>
      <c r="D1042" s="254"/>
    </row>
    <row r="1043" spans="1:4">
      <c r="A1043" s="286">
        <v>12.3</v>
      </c>
      <c r="B1043" s="287" t="s">
        <v>552</v>
      </c>
      <c r="C1043" s="250">
        <v>480439</v>
      </c>
      <c r="D1043" s="254"/>
    </row>
    <row r="1044" spans="1:4">
      <c r="A1044" s="286">
        <v>12.3</v>
      </c>
      <c r="B1044" s="287" t="s">
        <v>552</v>
      </c>
      <c r="C1044" s="250">
        <v>480442</v>
      </c>
      <c r="D1044" s="254"/>
    </row>
    <row r="1045" spans="1:4">
      <c r="A1045" s="286">
        <v>12.3</v>
      </c>
      <c r="B1045" s="287" t="s">
        <v>552</v>
      </c>
      <c r="C1045" s="250">
        <v>480449</v>
      </c>
      <c r="D1045" s="254"/>
    </row>
    <row r="1046" spans="1:4">
      <c r="A1046" s="286">
        <v>12.3</v>
      </c>
      <c r="B1046" s="287" t="s">
        <v>552</v>
      </c>
      <c r="C1046" s="250">
        <v>480451</v>
      </c>
      <c r="D1046" s="254"/>
    </row>
    <row r="1047" spans="1:4">
      <c r="A1047" s="286">
        <v>12.3</v>
      </c>
      <c r="B1047" s="287" t="s">
        <v>552</v>
      </c>
      <c r="C1047" s="250">
        <v>480452</v>
      </c>
      <c r="D1047" s="254"/>
    </row>
    <row r="1048" spans="1:4">
      <c r="A1048" s="286">
        <v>12.3</v>
      </c>
      <c r="B1048" s="287" t="s">
        <v>552</v>
      </c>
      <c r="C1048" s="250">
        <v>480459</v>
      </c>
      <c r="D1048" s="254"/>
    </row>
    <row r="1049" spans="1:4">
      <c r="A1049" s="286">
        <v>12.3</v>
      </c>
      <c r="B1049" s="287" t="s">
        <v>552</v>
      </c>
      <c r="C1049" s="250">
        <v>480511</v>
      </c>
      <c r="D1049" s="254"/>
    </row>
    <row r="1050" spans="1:4">
      <c r="A1050" s="286">
        <v>12.3</v>
      </c>
      <c r="B1050" s="287" t="s">
        <v>552</v>
      </c>
      <c r="C1050" s="250">
        <v>480512</v>
      </c>
      <c r="D1050" s="254"/>
    </row>
    <row r="1051" spans="1:4">
      <c r="A1051" s="286">
        <v>12.3</v>
      </c>
      <c r="B1051" s="287" t="s">
        <v>552</v>
      </c>
      <c r="C1051" s="250">
        <v>480519</v>
      </c>
      <c r="D1051" s="254"/>
    </row>
    <row r="1052" spans="1:4">
      <c r="A1052" s="286">
        <v>12.3</v>
      </c>
      <c r="B1052" s="287" t="s">
        <v>552</v>
      </c>
      <c r="C1052" s="250">
        <v>480524</v>
      </c>
      <c r="D1052" s="254"/>
    </row>
    <row r="1053" spans="1:4">
      <c r="A1053" s="286">
        <v>12.3</v>
      </c>
      <c r="B1053" s="287" t="s">
        <v>552</v>
      </c>
      <c r="C1053" s="250">
        <v>480525</v>
      </c>
      <c r="D1053" s="254"/>
    </row>
    <row r="1054" spans="1:4">
      <c r="A1054" s="286">
        <v>12.3</v>
      </c>
      <c r="B1054" s="287" t="s">
        <v>552</v>
      </c>
      <c r="C1054" s="250">
        <v>480530</v>
      </c>
      <c r="D1054" s="254"/>
    </row>
    <row r="1055" spans="1:4">
      <c r="A1055" s="286">
        <v>12.3</v>
      </c>
      <c r="B1055" s="287" t="s">
        <v>552</v>
      </c>
      <c r="C1055" s="250">
        <v>480591</v>
      </c>
      <c r="D1055" s="254"/>
    </row>
    <row r="1056" spans="1:4">
      <c r="A1056" s="286">
        <v>12.3</v>
      </c>
      <c r="B1056" s="287" t="s">
        <v>552</v>
      </c>
      <c r="C1056" s="250">
        <v>480592</v>
      </c>
      <c r="D1056" s="254"/>
    </row>
    <row r="1057" spans="1:4">
      <c r="A1057" s="286">
        <v>12.3</v>
      </c>
      <c r="B1057" s="287" t="s">
        <v>552</v>
      </c>
      <c r="C1057" s="250">
        <v>480593</v>
      </c>
      <c r="D1057" s="254"/>
    </row>
    <row r="1058" spans="1:4">
      <c r="A1058" s="286">
        <v>12.3</v>
      </c>
      <c r="B1058" s="287" t="s">
        <v>552</v>
      </c>
      <c r="C1058" s="250">
        <v>480610</v>
      </c>
      <c r="D1058" s="254"/>
    </row>
    <row r="1059" spans="1:4">
      <c r="A1059" s="286">
        <v>12.3</v>
      </c>
      <c r="B1059" s="287" t="s">
        <v>552</v>
      </c>
      <c r="C1059" s="250">
        <v>480620</v>
      </c>
      <c r="D1059" s="254"/>
    </row>
    <row r="1060" spans="1:4">
      <c r="A1060" s="286">
        <v>12.3</v>
      </c>
      <c r="B1060" s="287" t="s">
        <v>552</v>
      </c>
      <c r="C1060" s="250">
        <v>480640</v>
      </c>
      <c r="D1060" s="254"/>
    </row>
    <row r="1061" spans="1:4">
      <c r="A1061" s="286">
        <v>12.3</v>
      </c>
      <c r="B1061" s="287" t="s">
        <v>552</v>
      </c>
      <c r="C1061" s="250">
        <v>4808</v>
      </c>
      <c r="D1061" s="254"/>
    </row>
    <row r="1062" spans="1:4">
      <c r="A1062" s="257">
        <v>12.3</v>
      </c>
      <c r="B1062" s="258" t="s">
        <v>552</v>
      </c>
      <c r="C1062" s="250">
        <v>481031</v>
      </c>
      <c r="D1062" s="254"/>
    </row>
    <row r="1063" spans="1:4">
      <c r="A1063" s="257">
        <v>12.3</v>
      </c>
      <c r="B1063" s="258" t="s">
        <v>552</v>
      </c>
      <c r="C1063" s="250">
        <v>481032</v>
      </c>
      <c r="D1063" s="254"/>
    </row>
    <row r="1064" spans="1:4">
      <c r="A1064" s="257">
        <v>12.3</v>
      </c>
      <c r="B1064" s="258" t="s">
        <v>552</v>
      </c>
      <c r="C1064" s="250">
        <v>481039</v>
      </c>
      <c r="D1064" s="254"/>
    </row>
    <row r="1065" spans="1:4">
      <c r="A1065" s="257">
        <v>12.3</v>
      </c>
      <c r="B1065" s="258" t="s">
        <v>552</v>
      </c>
      <c r="C1065" s="250">
        <v>481092</v>
      </c>
      <c r="D1065" s="254"/>
    </row>
    <row r="1066" spans="1:4">
      <c r="A1066" s="257">
        <v>12.3</v>
      </c>
      <c r="B1066" s="258" t="s">
        <v>552</v>
      </c>
      <c r="C1066" s="250">
        <v>481099</v>
      </c>
      <c r="D1066" s="254"/>
    </row>
    <row r="1067" spans="1:4">
      <c r="A1067" s="257">
        <v>12.3</v>
      </c>
      <c r="B1067" s="258" t="s">
        <v>552</v>
      </c>
      <c r="C1067" s="250">
        <v>481151</v>
      </c>
      <c r="D1067" s="254"/>
    </row>
    <row r="1068" spans="1:4">
      <c r="A1068" s="257">
        <v>12.3</v>
      </c>
      <c r="B1068" s="258" t="s">
        <v>552</v>
      </c>
      <c r="C1068" s="250">
        <v>481159</v>
      </c>
      <c r="D1068" s="254"/>
    </row>
    <row r="1069" spans="1:4">
      <c r="A1069" s="257">
        <v>12.3</v>
      </c>
      <c r="B1069" s="258" t="s">
        <v>551</v>
      </c>
      <c r="C1069" s="250">
        <v>480411</v>
      </c>
      <c r="D1069" s="254"/>
    </row>
    <row r="1070" spans="1:4">
      <c r="A1070" s="257">
        <v>12.3</v>
      </c>
      <c r="B1070" s="258" t="s">
        <v>551</v>
      </c>
      <c r="C1070" s="250">
        <v>480419</v>
      </c>
      <c r="D1070" s="254"/>
    </row>
    <row r="1071" spans="1:4">
      <c r="A1071" s="257">
        <v>12.3</v>
      </c>
      <c r="B1071" s="258" t="s">
        <v>551</v>
      </c>
      <c r="C1071" s="250">
        <v>480421</v>
      </c>
      <c r="D1071" s="254"/>
    </row>
    <row r="1072" spans="1:4">
      <c r="A1072" s="257">
        <v>12.3</v>
      </c>
      <c r="B1072" s="258" t="s">
        <v>551</v>
      </c>
      <c r="C1072" s="250">
        <v>480429</v>
      </c>
      <c r="D1072" s="254"/>
    </row>
    <row r="1073" spans="1:4">
      <c r="A1073" s="286">
        <v>12.3</v>
      </c>
      <c r="B1073" s="287" t="s">
        <v>551</v>
      </c>
      <c r="C1073" s="250">
        <v>480431</v>
      </c>
      <c r="D1073" s="254"/>
    </row>
    <row r="1074" spans="1:4">
      <c r="A1074" s="286">
        <v>12.3</v>
      </c>
      <c r="B1074" s="287" t="s">
        <v>551</v>
      </c>
      <c r="C1074" s="250">
        <v>480439</v>
      </c>
      <c r="D1074" s="254"/>
    </row>
    <row r="1075" spans="1:4">
      <c r="A1075" s="286">
        <v>12.3</v>
      </c>
      <c r="B1075" s="287" t="s">
        <v>551</v>
      </c>
      <c r="C1075" s="250">
        <v>480442</v>
      </c>
      <c r="D1075" s="254"/>
    </row>
    <row r="1076" spans="1:4">
      <c r="A1076" s="286">
        <v>12.3</v>
      </c>
      <c r="B1076" s="287" t="s">
        <v>551</v>
      </c>
      <c r="C1076" s="250">
        <v>480449</v>
      </c>
      <c r="D1076" s="254"/>
    </row>
    <row r="1077" spans="1:4">
      <c r="A1077" s="286">
        <v>12.3</v>
      </c>
      <c r="B1077" s="287" t="s">
        <v>551</v>
      </c>
      <c r="C1077" s="250">
        <v>480451</v>
      </c>
      <c r="D1077" s="254"/>
    </row>
    <row r="1078" spans="1:4">
      <c r="A1078" s="286">
        <v>12.3</v>
      </c>
      <c r="B1078" s="287" t="s">
        <v>551</v>
      </c>
      <c r="C1078" s="250">
        <v>480452</v>
      </c>
      <c r="D1078" s="254"/>
    </row>
    <row r="1079" spans="1:4">
      <c r="A1079" s="286">
        <v>12.3</v>
      </c>
      <c r="B1079" s="287" t="s">
        <v>551</v>
      </c>
      <c r="C1079" s="250">
        <v>480459</v>
      </c>
      <c r="D1079" s="254"/>
    </row>
    <row r="1080" spans="1:4">
      <c r="A1080" s="286">
        <v>12.3</v>
      </c>
      <c r="B1080" s="287" t="s">
        <v>551</v>
      </c>
      <c r="C1080" s="250">
        <v>480511</v>
      </c>
      <c r="D1080" s="254"/>
    </row>
    <row r="1081" spans="1:4">
      <c r="A1081" s="286">
        <v>12.3</v>
      </c>
      <c r="B1081" s="287" t="s">
        <v>551</v>
      </c>
      <c r="C1081" s="250">
        <v>480512</v>
      </c>
      <c r="D1081" s="254"/>
    </row>
    <row r="1082" spans="1:4">
      <c r="A1082" s="286">
        <v>12.3</v>
      </c>
      <c r="B1082" s="287" t="s">
        <v>551</v>
      </c>
      <c r="C1082" s="250">
        <v>480519</v>
      </c>
      <c r="D1082" s="254"/>
    </row>
    <row r="1083" spans="1:4">
      <c r="A1083" s="286">
        <v>12.3</v>
      </c>
      <c r="B1083" s="287" t="s">
        <v>551</v>
      </c>
      <c r="C1083" s="250">
        <v>480524</v>
      </c>
      <c r="D1083" s="254"/>
    </row>
    <row r="1084" spans="1:4">
      <c r="A1084" s="286">
        <v>12.3</v>
      </c>
      <c r="B1084" s="287" t="s">
        <v>551</v>
      </c>
      <c r="C1084" s="250">
        <v>480525</v>
      </c>
      <c r="D1084" s="254"/>
    </row>
    <row r="1085" spans="1:4">
      <c r="A1085" s="286">
        <v>12.3</v>
      </c>
      <c r="B1085" s="287" t="s">
        <v>551</v>
      </c>
      <c r="C1085" s="250">
        <v>480530</v>
      </c>
      <c r="D1085" s="254"/>
    </row>
    <row r="1086" spans="1:4">
      <c r="A1086" s="286">
        <v>12.3</v>
      </c>
      <c r="B1086" s="287" t="s">
        <v>551</v>
      </c>
      <c r="C1086" s="250">
        <v>480591</v>
      </c>
      <c r="D1086" s="254"/>
    </row>
    <row r="1087" spans="1:4">
      <c r="A1087" s="286">
        <v>12.3</v>
      </c>
      <c r="B1087" s="287" t="s">
        <v>551</v>
      </c>
      <c r="C1087" s="250">
        <v>480592</v>
      </c>
      <c r="D1087" s="254"/>
    </row>
    <row r="1088" spans="1:4">
      <c r="A1088" s="286">
        <v>12.3</v>
      </c>
      <c r="B1088" s="287" t="s">
        <v>551</v>
      </c>
      <c r="C1088" s="250">
        <v>480593</v>
      </c>
      <c r="D1088" s="254"/>
    </row>
    <row r="1089" spans="1:4">
      <c r="A1089" s="286">
        <v>12.3</v>
      </c>
      <c r="B1089" s="287" t="s">
        <v>551</v>
      </c>
      <c r="C1089" s="250">
        <v>480610</v>
      </c>
      <c r="D1089" s="254"/>
    </row>
    <row r="1090" spans="1:4">
      <c r="A1090" s="286">
        <v>12.3</v>
      </c>
      <c r="B1090" s="287" t="s">
        <v>551</v>
      </c>
      <c r="C1090" s="250">
        <v>480620</v>
      </c>
      <c r="D1090" s="254"/>
    </row>
    <row r="1091" spans="1:4">
      <c r="A1091" s="286">
        <v>12.3</v>
      </c>
      <c r="B1091" s="287" t="s">
        <v>551</v>
      </c>
      <c r="C1091" s="250">
        <v>480640</v>
      </c>
      <c r="D1091" s="254"/>
    </row>
    <row r="1092" spans="1:4">
      <c r="A1092" s="286">
        <v>12.3</v>
      </c>
      <c r="B1092" s="287" t="s">
        <v>551</v>
      </c>
      <c r="C1092" s="250">
        <v>4808</v>
      </c>
      <c r="D1092" s="254"/>
    </row>
    <row r="1093" spans="1:4">
      <c r="A1093" s="286">
        <v>12.3</v>
      </c>
      <c r="B1093" s="287" t="s">
        <v>551</v>
      </c>
      <c r="C1093" s="250">
        <v>481031</v>
      </c>
      <c r="D1093" s="254"/>
    </row>
    <row r="1094" spans="1:4">
      <c r="A1094" s="286">
        <v>12.3</v>
      </c>
      <c r="B1094" s="287" t="s">
        <v>551</v>
      </c>
      <c r="C1094" s="250">
        <v>481032</v>
      </c>
      <c r="D1094" s="254"/>
    </row>
    <row r="1095" spans="1:4">
      <c r="A1095" s="286">
        <v>12.3</v>
      </c>
      <c r="B1095" s="287" t="s">
        <v>551</v>
      </c>
      <c r="C1095" s="250">
        <v>481039</v>
      </c>
      <c r="D1095" s="254"/>
    </row>
    <row r="1096" spans="1:4">
      <c r="A1096" s="286">
        <v>12.3</v>
      </c>
      <c r="B1096" s="287" t="s">
        <v>551</v>
      </c>
      <c r="C1096" s="250">
        <v>481092</v>
      </c>
      <c r="D1096" s="254"/>
    </row>
    <row r="1097" spans="1:4">
      <c r="A1097" s="286">
        <v>12.3</v>
      </c>
      <c r="B1097" s="287" t="s">
        <v>551</v>
      </c>
      <c r="C1097" s="250">
        <v>481099</v>
      </c>
      <c r="D1097" s="254"/>
    </row>
    <row r="1098" spans="1:4">
      <c r="A1098" s="286">
        <v>12.3</v>
      </c>
      <c r="B1098" s="287" t="s">
        <v>551</v>
      </c>
      <c r="C1098" s="250">
        <v>481151</v>
      </c>
      <c r="D1098" s="254"/>
    </row>
    <row r="1099" spans="1:4">
      <c r="A1099" s="286">
        <v>12.3</v>
      </c>
      <c r="B1099" s="287" t="s">
        <v>551</v>
      </c>
      <c r="C1099" s="250">
        <v>481159</v>
      </c>
      <c r="D1099" s="254"/>
    </row>
    <row r="1100" spans="1:4">
      <c r="A1100" s="257">
        <v>12.3</v>
      </c>
      <c r="B1100" s="258" t="s">
        <v>550</v>
      </c>
      <c r="C1100" s="250">
        <v>480411</v>
      </c>
      <c r="D1100" s="254"/>
    </row>
    <row r="1101" spans="1:4">
      <c r="A1101" s="257">
        <v>12.3</v>
      </c>
      <c r="B1101" s="258" t="s">
        <v>550</v>
      </c>
      <c r="C1101" s="250">
        <v>480419</v>
      </c>
      <c r="D1101" s="254"/>
    </row>
    <row r="1102" spans="1:4">
      <c r="A1102" s="257">
        <v>12.3</v>
      </c>
      <c r="B1102" s="258" t="s">
        <v>550</v>
      </c>
      <c r="C1102" s="250">
        <v>480421</v>
      </c>
      <c r="D1102" s="254"/>
    </row>
    <row r="1103" spans="1:4">
      <c r="A1103" s="257">
        <v>12.3</v>
      </c>
      <c r="B1103" s="258" t="s">
        <v>550</v>
      </c>
      <c r="C1103" s="250">
        <v>480429</v>
      </c>
      <c r="D1103" s="254"/>
    </row>
    <row r="1104" spans="1:4">
      <c r="A1104" s="286">
        <v>12.3</v>
      </c>
      <c r="B1104" s="258" t="s">
        <v>550</v>
      </c>
      <c r="C1104" s="250">
        <v>480431</v>
      </c>
      <c r="D1104" s="254"/>
    </row>
    <row r="1105" spans="1:4">
      <c r="A1105" s="286">
        <v>12.3</v>
      </c>
      <c r="B1105" s="258" t="s">
        <v>550</v>
      </c>
      <c r="C1105" s="250">
        <v>480439</v>
      </c>
      <c r="D1105" s="254"/>
    </row>
    <row r="1106" spans="1:4">
      <c r="A1106" s="286">
        <v>12.3</v>
      </c>
      <c r="B1106" s="258" t="s">
        <v>550</v>
      </c>
      <c r="C1106" s="250">
        <v>480442</v>
      </c>
      <c r="D1106" s="254"/>
    </row>
    <row r="1107" spans="1:4">
      <c r="A1107" s="286">
        <v>12.3</v>
      </c>
      <c r="B1107" s="258" t="s">
        <v>550</v>
      </c>
      <c r="C1107" s="250">
        <v>480449</v>
      </c>
      <c r="D1107" s="254"/>
    </row>
    <row r="1108" spans="1:4">
      <c r="A1108" s="286">
        <v>12.3</v>
      </c>
      <c r="B1108" s="258" t="s">
        <v>550</v>
      </c>
      <c r="C1108" s="250">
        <v>480451</v>
      </c>
      <c r="D1108" s="254"/>
    </row>
    <row r="1109" spans="1:4">
      <c r="A1109" s="286">
        <v>12.3</v>
      </c>
      <c r="B1109" s="258" t="s">
        <v>550</v>
      </c>
      <c r="C1109" s="250">
        <v>480452</v>
      </c>
      <c r="D1109" s="254"/>
    </row>
    <row r="1110" spans="1:4">
      <c r="A1110" s="286">
        <v>12.3</v>
      </c>
      <c r="B1110" s="258" t="s">
        <v>550</v>
      </c>
      <c r="C1110" s="250">
        <v>480459</v>
      </c>
      <c r="D1110" s="254"/>
    </row>
    <row r="1111" spans="1:4">
      <c r="A1111" s="286">
        <v>12.3</v>
      </c>
      <c r="B1111" s="258" t="s">
        <v>550</v>
      </c>
      <c r="C1111" s="250">
        <v>480511</v>
      </c>
      <c r="D1111" s="254"/>
    </row>
    <row r="1112" spans="1:4">
      <c r="A1112" s="286">
        <v>12.3</v>
      </c>
      <c r="B1112" s="258" t="s">
        <v>550</v>
      </c>
      <c r="C1112" s="250">
        <v>480512</v>
      </c>
      <c r="D1112" s="254"/>
    </row>
    <row r="1113" spans="1:4">
      <c r="A1113" s="286">
        <v>12.3</v>
      </c>
      <c r="B1113" s="258" t="s">
        <v>550</v>
      </c>
      <c r="C1113" s="250">
        <v>480519</v>
      </c>
      <c r="D1113" s="254"/>
    </row>
    <row r="1114" spans="1:4">
      <c r="A1114" s="286">
        <v>12.3</v>
      </c>
      <c r="B1114" s="258" t="s">
        <v>550</v>
      </c>
      <c r="C1114" s="250">
        <v>480524</v>
      </c>
      <c r="D1114" s="254"/>
    </row>
    <row r="1115" spans="1:4">
      <c r="A1115" s="286">
        <v>12.3</v>
      </c>
      <c r="B1115" s="258" t="s">
        <v>550</v>
      </c>
      <c r="C1115" s="250">
        <v>480525</v>
      </c>
      <c r="D1115" s="254"/>
    </row>
    <row r="1116" spans="1:4">
      <c r="A1116" s="286">
        <v>12.3</v>
      </c>
      <c r="B1116" s="258" t="s">
        <v>550</v>
      </c>
      <c r="C1116" s="250">
        <v>480530</v>
      </c>
      <c r="D1116" s="254"/>
    </row>
    <row r="1117" spans="1:4">
      <c r="A1117" s="286">
        <v>12.3</v>
      </c>
      <c r="B1117" s="258" t="s">
        <v>550</v>
      </c>
      <c r="C1117" s="250">
        <v>480591</v>
      </c>
      <c r="D1117" s="254"/>
    </row>
    <row r="1118" spans="1:4">
      <c r="A1118" s="286">
        <v>12.3</v>
      </c>
      <c r="B1118" s="258" t="s">
        <v>550</v>
      </c>
      <c r="C1118" s="250">
        <v>480592</v>
      </c>
      <c r="D1118" s="254"/>
    </row>
    <row r="1119" spans="1:4">
      <c r="A1119" s="286">
        <v>12.3</v>
      </c>
      <c r="B1119" s="258" t="s">
        <v>550</v>
      </c>
      <c r="C1119" s="250">
        <v>480593</v>
      </c>
      <c r="D1119" s="254"/>
    </row>
    <row r="1120" spans="1:4">
      <c r="A1120" s="286">
        <v>12.3</v>
      </c>
      <c r="B1120" s="258" t="s">
        <v>550</v>
      </c>
      <c r="C1120" s="250">
        <v>480610</v>
      </c>
      <c r="D1120" s="254"/>
    </row>
    <row r="1121" spans="1:4">
      <c r="A1121" s="286">
        <v>12.3</v>
      </c>
      <c r="B1121" s="258" t="s">
        <v>550</v>
      </c>
      <c r="C1121" s="250">
        <v>480620</v>
      </c>
      <c r="D1121" s="254"/>
    </row>
    <row r="1122" spans="1:4">
      <c r="A1122" s="286">
        <v>12.3</v>
      </c>
      <c r="B1122" s="258" t="s">
        <v>550</v>
      </c>
      <c r="C1122" s="250">
        <v>480640</v>
      </c>
      <c r="D1122" s="254"/>
    </row>
    <row r="1123" spans="1:4">
      <c r="A1123" s="286">
        <v>12.3</v>
      </c>
      <c r="B1123" s="258" t="s">
        <v>550</v>
      </c>
      <c r="C1123" s="250">
        <v>4808</v>
      </c>
      <c r="D1123" s="254"/>
    </row>
    <row r="1124" spans="1:4">
      <c r="A1124" s="286">
        <v>12.3</v>
      </c>
      <c r="B1124" s="258" t="s">
        <v>550</v>
      </c>
      <c r="C1124" s="250">
        <v>481031</v>
      </c>
      <c r="D1124" s="254"/>
    </row>
    <row r="1125" spans="1:4">
      <c r="A1125" s="286">
        <v>12.3</v>
      </c>
      <c r="B1125" s="258" t="s">
        <v>550</v>
      </c>
      <c r="C1125" s="250">
        <v>481032</v>
      </c>
      <c r="D1125" s="254"/>
    </row>
    <row r="1126" spans="1:4">
      <c r="A1126" s="286">
        <v>12.3</v>
      </c>
      <c r="B1126" s="258" t="s">
        <v>550</v>
      </c>
      <c r="C1126" s="250">
        <v>481039</v>
      </c>
      <c r="D1126" s="254"/>
    </row>
    <row r="1127" spans="1:4">
      <c r="A1127" s="286">
        <v>12.3</v>
      </c>
      <c r="B1127" s="258" t="s">
        <v>550</v>
      </c>
      <c r="C1127" s="250">
        <v>481092</v>
      </c>
      <c r="D1127" s="254"/>
    </row>
    <row r="1128" spans="1:4">
      <c r="A1128" s="286">
        <v>12.3</v>
      </c>
      <c r="B1128" s="258" t="s">
        <v>550</v>
      </c>
      <c r="C1128" s="250">
        <v>481099</v>
      </c>
      <c r="D1128" s="254"/>
    </row>
    <row r="1129" spans="1:4">
      <c r="A1129" s="286">
        <v>12.3</v>
      </c>
      <c r="B1129" s="258" t="s">
        <v>550</v>
      </c>
      <c r="C1129" s="250">
        <v>481151</v>
      </c>
      <c r="D1129" s="254"/>
    </row>
    <row r="1130" spans="1:4" ht="15" thickBot="1">
      <c r="A1130" s="297">
        <v>12.3</v>
      </c>
      <c r="B1130" s="298" t="s">
        <v>550</v>
      </c>
      <c r="C1130" s="311">
        <v>481159</v>
      </c>
      <c r="D1130" s="254"/>
    </row>
    <row r="1131" spans="1:4" ht="15" thickTop="1">
      <c r="A1131" s="299" t="s">
        <v>129</v>
      </c>
      <c r="B1131" s="300" t="s">
        <v>1230</v>
      </c>
      <c r="C1131" s="308">
        <v>480411</v>
      </c>
      <c r="D1131" s="254"/>
    </row>
    <row r="1132" spans="1:4">
      <c r="A1132" s="286" t="s">
        <v>129</v>
      </c>
      <c r="B1132" s="287" t="s">
        <v>1230</v>
      </c>
      <c r="C1132" s="261">
        <v>480419</v>
      </c>
      <c r="D1132" s="254"/>
    </row>
    <row r="1133" spans="1:4">
      <c r="A1133" s="286" t="s">
        <v>129</v>
      </c>
      <c r="B1133" s="287" t="s">
        <v>1230</v>
      </c>
      <c r="C1133" s="261">
        <v>480511</v>
      </c>
      <c r="D1133" s="254"/>
    </row>
    <row r="1134" spans="1:4">
      <c r="A1134" s="286" t="s">
        <v>129</v>
      </c>
      <c r="B1134" s="287" t="s">
        <v>1230</v>
      </c>
      <c r="C1134" s="261">
        <v>480512</v>
      </c>
      <c r="D1134" s="254"/>
    </row>
    <row r="1135" spans="1:4">
      <c r="A1135" s="286" t="s">
        <v>129</v>
      </c>
      <c r="B1135" s="287" t="s">
        <v>1230</v>
      </c>
      <c r="C1135" s="261">
        <v>480519</v>
      </c>
      <c r="D1135" s="254"/>
    </row>
    <row r="1136" spans="1:4">
      <c r="A1136" s="286" t="s">
        <v>129</v>
      </c>
      <c r="B1136" s="287" t="s">
        <v>1230</v>
      </c>
      <c r="C1136" s="261">
        <v>480524</v>
      </c>
      <c r="D1136" s="254"/>
    </row>
    <row r="1137" spans="1:4">
      <c r="A1137" s="286" t="s">
        <v>129</v>
      </c>
      <c r="B1137" s="287" t="s">
        <v>1230</v>
      </c>
      <c r="C1137" s="261">
        <v>480525</v>
      </c>
      <c r="D1137" s="254"/>
    </row>
    <row r="1138" spans="1:4">
      <c r="A1138" s="286" t="s">
        <v>129</v>
      </c>
      <c r="B1138" s="287" t="s">
        <v>1230</v>
      </c>
      <c r="C1138" s="288">
        <v>480591</v>
      </c>
      <c r="D1138" s="254"/>
    </row>
    <row r="1139" spans="1:4">
      <c r="A1139" s="252" t="s">
        <v>129</v>
      </c>
      <c r="B1139" s="253" t="s">
        <v>1231</v>
      </c>
      <c r="C1139" s="281">
        <v>480411</v>
      </c>
      <c r="D1139" s="254"/>
    </row>
    <row r="1140" spans="1:4">
      <c r="A1140" s="255" t="s">
        <v>129</v>
      </c>
      <c r="B1140" s="256" t="s">
        <v>1231</v>
      </c>
      <c r="C1140" s="294">
        <v>480419</v>
      </c>
      <c r="D1140" s="254"/>
    </row>
    <row r="1141" spans="1:4">
      <c r="A1141" s="255" t="s">
        <v>129</v>
      </c>
      <c r="B1141" s="256" t="s">
        <v>1231</v>
      </c>
      <c r="C1141" s="294">
        <v>480511</v>
      </c>
      <c r="D1141" s="254"/>
    </row>
    <row r="1142" spans="1:4">
      <c r="A1142" s="255" t="s">
        <v>129</v>
      </c>
      <c r="B1142" s="256" t="s">
        <v>1231</v>
      </c>
      <c r="C1142" s="294">
        <v>480512</v>
      </c>
      <c r="D1142" s="254"/>
    </row>
    <row r="1143" spans="1:4">
      <c r="A1143" s="255" t="s">
        <v>129</v>
      </c>
      <c r="B1143" s="256" t="s">
        <v>1231</v>
      </c>
      <c r="C1143" s="294">
        <v>480519</v>
      </c>
      <c r="D1143" s="254"/>
    </row>
    <row r="1144" spans="1:4">
      <c r="A1144" s="255" t="s">
        <v>129</v>
      </c>
      <c r="B1144" s="256" t="s">
        <v>1231</v>
      </c>
      <c r="C1144" s="294">
        <v>480524</v>
      </c>
      <c r="D1144" s="254"/>
    </row>
    <row r="1145" spans="1:4">
      <c r="A1145" s="255" t="s">
        <v>129</v>
      </c>
      <c r="B1145" s="256" t="s">
        <v>1231</v>
      </c>
      <c r="C1145" s="294">
        <v>480525</v>
      </c>
      <c r="D1145" s="254"/>
    </row>
    <row r="1146" spans="1:4">
      <c r="A1146" s="255" t="s">
        <v>129</v>
      </c>
      <c r="B1146" s="256" t="s">
        <v>1231</v>
      </c>
      <c r="C1146" s="294">
        <v>480591</v>
      </c>
      <c r="D1146" s="254"/>
    </row>
    <row r="1147" spans="1:4">
      <c r="A1147" s="255" t="s">
        <v>129</v>
      </c>
      <c r="B1147" s="283" t="s">
        <v>552</v>
      </c>
      <c r="C1147" s="284">
        <v>480411</v>
      </c>
      <c r="D1147" s="254"/>
    </row>
    <row r="1148" spans="1:4">
      <c r="A1148" s="282" t="s">
        <v>129</v>
      </c>
      <c r="B1148" s="283" t="s">
        <v>552</v>
      </c>
      <c r="C1148" s="284">
        <v>480419</v>
      </c>
      <c r="D1148" s="254"/>
    </row>
    <row r="1149" spans="1:4">
      <c r="A1149" s="255" t="s">
        <v>129</v>
      </c>
      <c r="B1149" s="283" t="s">
        <v>552</v>
      </c>
      <c r="C1149" s="284">
        <v>480511</v>
      </c>
      <c r="D1149" s="254"/>
    </row>
    <row r="1150" spans="1:4">
      <c r="A1150" s="282" t="s">
        <v>129</v>
      </c>
      <c r="B1150" s="283" t="s">
        <v>552</v>
      </c>
      <c r="C1150" s="284">
        <v>480512</v>
      </c>
      <c r="D1150" s="254"/>
    </row>
    <row r="1151" spans="1:4">
      <c r="A1151" s="255" t="s">
        <v>129</v>
      </c>
      <c r="B1151" s="283" t="s">
        <v>552</v>
      </c>
      <c r="C1151" s="284">
        <v>480519</v>
      </c>
      <c r="D1151" s="254"/>
    </row>
    <row r="1152" spans="1:4">
      <c r="A1152" s="282" t="s">
        <v>129</v>
      </c>
      <c r="B1152" s="283" t="s">
        <v>552</v>
      </c>
      <c r="C1152" s="284">
        <v>480524</v>
      </c>
      <c r="D1152" s="254"/>
    </row>
    <row r="1153" spans="1:4">
      <c r="A1153" s="255" t="s">
        <v>129</v>
      </c>
      <c r="B1153" s="283" t="s">
        <v>552</v>
      </c>
      <c r="C1153" s="284">
        <v>480525</v>
      </c>
      <c r="D1153" s="254"/>
    </row>
    <row r="1154" spans="1:4">
      <c r="A1154" s="282" t="s">
        <v>129</v>
      </c>
      <c r="B1154" s="283" t="s">
        <v>552</v>
      </c>
      <c r="C1154" s="284">
        <v>480591</v>
      </c>
      <c r="D1154" s="254"/>
    </row>
    <row r="1155" spans="1:4">
      <c r="A1155" s="255" t="s">
        <v>129</v>
      </c>
      <c r="B1155" s="283" t="s">
        <v>551</v>
      </c>
      <c r="C1155" s="284">
        <v>480411</v>
      </c>
      <c r="D1155" s="254"/>
    </row>
    <row r="1156" spans="1:4">
      <c r="A1156" s="282" t="s">
        <v>129</v>
      </c>
      <c r="B1156" s="283" t="s">
        <v>551</v>
      </c>
      <c r="C1156" s="284">
        <v>480419</v>
      </c>
      <c r="D1156" s="254"/>
    </row>
    <row r="1157" spans="1:4">
      <c r="A1157" s="255" t="s">
        <v>129</v>
      </c>
      <c r="B1157" s="283" t="s">
        <v>551</v>
      </c>
      <c r="C1157" s="284">
        <v>480511</v>
      </c>
      <c r="D1157" s="254"/>
    </row>
    <row r="1158" spans="1:4">
      <c r="A1158" s="282" t="s">
        <v>129</v>
      </c>
      <c r="B1158" s="283" t="s">
        <v>551</v>
      </c>
      <c r="C1158" s="284">
        <v>480512</v>
      </c>
      <c r="D1158" s="254"/>
    </row>
    <row r="1159" spans="1:4">
      <c r="A1159" s="255" t="s">
        <v>129</v>
      </c>
      <c r="B1159" s="283" t="s">
        <v>551</v>
      </c>
      <c r="C1159" s="284">
        <v>480519</v>
      </c>
      <c r="D1159" s="254"/>
    </row>
    <row r="1160" spans="1:4">
      <c r="A1160" s="282" t="s">
        <v>129</v>
      </c>
      <c r="B1160" s="283" t="s">
        <v>551</v>
      </c>
      <c r="C1160" s="284">
        <v>480524</v>
      </c>
      <c r="D1160" s="254"/>
    </row>
    <row r="1161" spans="1:4">
      <c r="A1161" s="255" t="s">
        <v>129</v>
      </c>
      <c r="B1161" s="283" t="s">
        <v>551</v>
      </c>
      <c r="C1161" s="284">
        <v>480525</v>
      </c>
      <c r="D1161" s="254"/>
    </row>
    <row r="1162" spans="1:4">
      <c r="A1162" s="282" t="s">
        <v>129</v>
      </c>
      <c r="B1162" s="283" t="s">
        <v>551</v>
      </c>
      <c r="C1162" s="284">
        <v>480591</v>
      </c>
      <c r="D1162" s="254"/>
    </row>
    <row r="1163" spans="1:4">
      <c r="A1163" s="255" t="s">
        <v>129</v>
      </c>
      <c r="B1163" s="283" t="s">
        <v>550</v>
      </c>
      <c r="C1163" s="284">
        <v>480411</v>
      </c>
      <c r="D1163" s="254"/>
    </row>
    <row r="1164" spans="1:4">
      <c r="A1164" s="282" t="s">
        <v>129</v>
      </c>
      <c r="B1164" s="283" t="s">
        <v>550</v>
      </c>
      <c r="C1164" s="284">
        <v>480419</v>
      </c>
      <c r="D1164" s="254"/>
    </row>
    <row r="1165" spans="1:4">
      <c r="A1165" s="255" t="s">
        <v>129</v>
      </c>
      <c r="B1165" s="283" t="s">
        <v>550</v>
      </c>
      <c r="C1165" s="284">
        <v>480511</v>
      </c>
      <c r="D1165" s="254"/>
    </row>
    <row r="1166" spans="1:4">
      <c r="A1166" s="282" t="s">
        <v>129</v>
      </c>
      <c r="B1166" s="283" t="s">
        <v>550</v>
      </c>
      <c r="C1166" s="284">
        <v>480512</v>
      </c>
      <c r="D1166" s="254"/>
    </row>
    <row r="1167" spans="1:4">
      <c r="A1167" s="255" t="s">
        <v>129</v>
      </c>
      <c r="B1167" s="283" t="s">
        <v>550</v>
      </c>
      <c r="C1167" s="284">
        <v>480519</v>
      </c>
      <c r="D1167" s="254"/>
    </row>
    <row r="1168" spans="1:4">
      <c r="A1168" s="282" t="s">
        <v>129</v>
      </c>
      <c r="B1168" s="283" t="s">
        <v>550</v>
      </c>
      <c r="C1168" s="284">
        <v>480524</v>
      </c>
      <c r="D1168" s="254"/>
    </row>
    <row r="1169" spans="1:4">
      <c r="A1169" s="255" t="s">
        <v>129</v>
      </c>
      <c r="B1169" s="283" t="s">
        <v>550</v>
      </c>
      <c r="C1169" s="284">
        <v>480525</v>
      </c>
      <c r="D1169" s="254"/>
    </row>
    <row r="1170" spans="1:4" ht="15" thickBot="1">
      <c r="A1170" s="282" t="s">
        <v>129</v>
      </c>
      <c r="B1170" s="283" t="s">
        <v>550</v>
      </c>
      <c r="C1170" s="284">
        <v>480591</v>
      </c>
      <c r="D1170" s="254"/>
    </row>
    <row r="1171" spans="1:4" ht="15" thickTop="1">
      <c r="A1171" s="299" t="s">
        <v>130</v>
      </c>
      <c r="B1171" s="300" t="s">
        <v>1230</v>
      </c>
      <c r="C1171" s="308">
        <v>480442</v>
      </c>
      <c r="D1171" s="254"/>
    </row>
    <row r="1172" spans="1:4">
      <c r="A1172" s="286" t="s">
        <v>130</v>
      </c>
      <c r="B1172" s="287" t="s">
        <v>1230</v>
      </c>
      <c r="C1172" s="261">
        <v>480449</v>
      </c>
      <c r="D1172" s="254"/>
    </row>
    <row r="1173" spans="1:4">
      <c r="A1173" s="286" t="s">
        <v>130</v>
      </c>
      <c r="B1173" s="287" t="s">
        <v>1230</v>
      </c>
      <c r="C1173" s="261">
        <v>480451</v>
      </c>
      <c r="D1173" s="254"/>
    </row>
    <row r="1174" spans="1:4">
      <c r="A1174" s="286" t="s">
        <v>130</v>
      </c>
      <c r="B1174" s="287" t="s">
        <v>1230</v>
      </c>
      <c r="C1174" s="261">
        <v>480452</v>
      </c>
      <c r="D1174" s="254"/>
    </row>
    <row r="1175" spans="1:4">
      <c r="A1175" s="286" t="s">
        <v>130</v>
      </c>
      <c r="B1175" s="287" t="s">
        <v>1230</v>
      </c>
      <c r="C1175" s="261">
        <v>480459</v>
      </c>
      <c r="D1175" s="254"/>
    </row>
    <row r="1176" spans="1:4">
      <c r="A1176" s="286" t="s">
        <v>130</v>
      </c>
      <c r="B1176" s="287" t="s">
        <v>1230</v>
      </c>
      <c r="C1176" s="261">
        <v>480592</v>
      </c>
      <c r="D1176" s="254"/>
    </row>
    <row r="1177" spans="1:4">
      <c r="A1177" s="286" t="s">
        <v>130</v>
      </c>
      <c r="B1177" s="287" t="s">
        <v>1230</v>
      </c>
      <c r="C1177" s="261">
        <v>481032</v>
      </c>
      <c r="D1177" s="254"/>
    </row>
    <row r="1178" spans="1:4">
      <c r="A1178" s="286" t="s">
        <v>130</v>
      </c>
      <c r="B1178" s="287" t="s">
        <v>1230</v>
      </c>
      <c r="C1178" s="261">
        <v>481039</v>
      </c>
      <c r="D1178" s="254"/>
    </row>
    <row r="1179" spans="1:4">
      <c r="A1179" s="286" t="s">
        <v>130</v>
      </c>
      <c r="B1179" s="287" t="s">
        <v>1230</v>
      </c>
      <c r="C1179" s="261">
        <v>481092</v>
      </c>
      <c r="D1179" s="254"/>
    </row>
    <row r="1180" spans="1:4">
      <c r="A1180" s="286" t="s">
        <v>130</v>
      </c>
      <c r="B1180" s="287" t="s">
        <v>1230</v>
      </c>
      <c r="C1180" s="261">
        <v>481151</v>
      </c>
      <c r="D1180" s="254"/>
    </row>
    <row r="1181" spans="1:4">
      <c r="A1181" s="286" t="s">
        <v>130</v>
      </c>
      <c r="B1181" s="287" t="s">
        <v>1230</v>
      </c>
      <c r="C1181" s="288">
        <v>481159</v>
      </c>
      <c r="D1181" s="254"/>
    </row>
    <row r="1182" spans="1:4">
      <c r="A1182" s="252" t="s">
        <v>130</v>
      </c>
      <c r="B1182" s="253" t="s">
        <v>1231</v>
      </c>
      <c r="C1182" s="281">
        <v>480442</v>
      </c>
      <c r="D1182" s="254"/>
    </row>
    <row r="1183" spans="1:4">
      <c r="A1183" s="255" t="s">
        <v>130</v>
      </c>
      <c r="B1183" s="256" t="s">
        <v>1231</v>
      </c>
      <c r="C1183" s="294">
        <v>480449</v>
      </c>
      <c r="D1183" s="254"/>
    </row>
    <row r="1184" spans="1:4">
      <c r="A1184" s="255" t="s">
        <v>130</v>
      </c>
      <c r="B1184" s="256" t="s">
        <v>1231</v>
      </c>
      <c r="C1184" s="294">
        <v>480451</v>
      </c>
      <c r="D1184" s="254"/>
    </row>
    <row r="1185" spans="1:4">
      <c r="A1185" s="255" t="s">
        <v>130</v>
      </c>
      <c r="B1185" s="256" t="s">
        <v>1231</v>
      </c>
      <c r="C1185" s="294">
        <v>480452</v>
      </c>
      <c r="D1185" s="254"/>
    </row>
    <row r="1186" spans="1:4">
      <c r="A1186" s="255" t="s">
        <v>130</v>
      </c>
      <c r="B1186" s="256" t="s">
        <v>1231</v>
      </c>
      <c r="C1186" s="294">
        <v>480459</v>
      </c>
      <c r="D1186" s="254"/>
    </row>
    <row r="1187" spans="1:4">
      <c r="A1187" s="255" t="s">
        <v>130</v>
      </c>
      <c r="B1187" s="256" t="s">
        <v>1231</v>
      </c>
      <c r="C1187" s="294">
        <v>480592</v>
      </c>
      <c r="D1187" s="254"/>
    </row>
    <row r="1188" spans="1:4">
      <c r="A1188" s="255" t="s">
        <v>130</v>
      </c>
      <c r="B1188" s="256" t="s">
        <v>1231</v>
      </c>
      <c r="C1188" s="294">
        <v>481032</v>
      </c>
      <c r="D1188" s="254"/>
    </row>
    <row r="1189" spans="1:4">
      <c r="A1189" s="255" t="s">
        <v>130</v>
      </c>
      <c r="B1189" s="256" t="s">
        <v>1231</v>
      </c>
      <c r="C1189" s="294">
        <v>481039</v>
      </c>
      <c r="D1189" s="254"/>
    </row>
    <row r="1190" spans="1:4">
      <c r="A1190" s="255" t="s">
        <v>130</v>
      </c>
      <c r="B1190" s="256" t="s">
        <v>1231</v>
      </c>
      <c r="C1190" s="294">
        <v>481092</v>
      </c>
      <c r="D1190" s="254"/>
    </row>
    <row r="1191" spans="1:4">
      <c r="A1191" s="255" t="s">
        <v>130</v>
      </c>
      <c r="B1191" s="256" t="s">
        <v>1231</v>
      </c>
      <c r="C1191" s="294">
        <v>481151</v>
      </c>
      <c r="D1191" s="254"/>
    </row>
    <row r="1192" spans="1:4">
      <c r="A1192" s="255" t="s">
        <v>130</v>
      </c>
      <c r="B1192" s="256" t="s">
        <v>1231</v>
      </c>
      <c r="C1192" s="294">
        <v>481159</v>
      </c>
      <c r="D1192" s="254"/>
    </row>
    <row r="1193" spans="1:4">
      <c r="A1193" s="255" t="s">
        <v>130</v>
      </c>
      <c r="B1193" s="256" t="s">
        <v>552</v>
      </c>
      <c r="C1193" s="294">
        <v>480442</v>
      </c>
      <c r="D1193" s="254"/>
    </row>
    <row r="1194" spans="1:4">
      <c r="A1194" s="255" t="s">
        <v>130</v>
      </c>
      <c r="B1194" s="256" t="s">
        <v>552</v>
      </c>
      <c r="C1194" s="294">
        <v>480449</v>
      </c>
      <c r="D1194" s="254"/>
    </row>
    <row r="1195" spans="1:4">
      <c r="A1195" s="255" t="s">
        <v>130</v>
      </c>
      <c r="B1195" s="256" t="s">
        <v>552</v>
      </c>
      <c r="C1195" s="294">
        <v>480451</v>
      </c>
      <c r="D1195" s="254"/>
    </row>
    <row r="1196" spans="1:4">
      <c r="A1196" s="255" t="s">
        <v>130</v>
      </c>
      <c r="B1196" s="256" t="s">
        <v>552</v>
      </c>
      <c r="C1196" s="294">
        <v>480452</v>
      </c>
      <c r="D1196" s="254"/>
    </row>
    <row r="1197" spans="1:4">
      <c r="A1197" s="255" t="s">
        <v>130</v>
      </c>
      <c r="B1197" s="256" t="s">
        <v>552</v>
      </c>
      <c r="C1197" s="294">
        <v>480459</v>
      </c>
      <c r="D1197" s="254"/>
    </row>
    <row r="1198" spans="1:4">
      <c r="A1198" s="255" t="s">
        <v>130</v>
      </c>
      <c r="B1198" s="256" t="s">
        <v>552</v>
      </c>
      <c r="C1198" s="294">
        <v>480592</v>
      </c>
      <c r="D1198" s="254"/>
    </row>
    <row r="1199" spans="1:4">
      <c r="A1199" s="255" t="s">
        <v>130</v>
      </c>
      <c r="B1199" s="256" t="s">
        <v>552</v>
      </c>
      <c r="C1199" s="294">
        <v>481032</v>
      </c>
      <c r="D1199" s="254"/>
    </row>
    <row r="1200" spans="1:4">
      <c r="A1200" s="255" t="s">
        <v>130</v>
      </c>
      <c r="B1200" s="256" t="s">
        <v>552</v>
      </c>
      <c r="C1200" s="294">
        <v>481039</v>
      </c>
      <c r="D1200" s="254"/>
    </row>
    <row r="1201" spans="1:4">
      <c r="A1201" s="255" t="s">
        <v>130</v>
      </c>
      <c r="B1201" s="256" t="s">
        <v>552</v>
      </c>
      <c r="C1201" s="294">
        <v>481092</v>
      </c>
      <c r="D1201" s="254"/>
    </row>
    <row r="1202" spans="1:4">
      <c r="A1202" s="255" t="s">
        <v>130</v>
      </c>
      <c r="B1202" s="256" t="s">
        <v>552</v>
      </c>
      <c r="C1202" s="294">
        <v>481151</v>
      </c>
      <c r="D1202" s="254"/>
    </row>
    <row r="1203" spans="1:4">
      <c r="A1203" s="282" t="s">
        <v>130</v>
      </c>
      <c r="B1203" s="283" t="s">
        <v>552</v>
      </c>
      <c r="C1203" s="284">
        <v>481159</v>
      </c>
      <c r="D1203" s="254"/>
    </row>
    <row r="1204" spans="1:4">
      <c r="A1204" s="255" t="s">
        <v>130</v>
      </c>
      <c r="B1204" s="283" t="s">
        <v>551</v>
      </c>
      <c r="C1204" s="284">
        <v>480442</v>
      </c>
      <c r="D1204" s="254"/>
    </row>
    <row r="1205" spans="1:4">
      <c r="A1205" s="282" t="s">
        <v>130</v>
      </c>
      <c r="B1205" s="283" t="s">
        <v>551</v>
      </c>
      <c r="C1205" s="284">
        <v>480449</v>
      </c>
      <c r="D1205" s="254"/>
    </row>
    <row r="1206" spans="1:4">
      <c r="A1206" s="255" t="s">
        <v>130</v>
      </c>
      <c r="B1206" s="283" t="s">
        <v>551</v>
      </c>
      <c r="C1206" s="284">
        <v>480451</v>
      </c>
      <c r="D1206" s="254"/>
    </row>
    <row r="1207" spans="1:4">
      <c r="A1207" s="282" t="s">
        <v>130</v>
      </c>
      <c r="B1207" s="283" t="s">
        <v>551</v>
      </c>
      <c r="C1207" s="284">
        <v>480452</v>
      </c>
      <c r="D1207" s="254"/>
    </row>
    <row r="1208" spans="1:4">
      <c r="A1208" s="255" t="s">
        <v>130</v>
      </c>
      <c r="B1208" s="283" t="s">
        <v>551</v>
      </c>
      <c r="C1208" s="284">
        <v>480459</v>
      </c>
      <c r="D1208" s="254"/>
    </row>
    <row r="1209" spans="1:4">
      <c r="A1209" s="282" t="s">
        <v>130</v>
      </c>
      <c r="B1209" s="283" t="s">
        <v>551</v>
      </c>
      <c r="C1209" s="284">
        <v>480592</v>
      </c>
      <c r="D1209" s="254"/>
    </row>
    <row r="1210" spans="1:4">
      <c r="A1210" s="255" t="s">
        <v>130</v>
      </c>
      <c r="B1210" s="283" t="s">
        <v>551</v>
      </c>
      <c r="C1210" s="284">
        <v>481032</v>
      </c>
      <c r="D1210" s="254"/>
    </row>
    <row r="1211" spans="1:4">
      <c r="A1211" s="282" t="s">
        <v>130</v>
      </c>
      <c r="B1211" s="283" t="s">
        <v>551</v>
      </c>
      <c r="C1211" s="284">
        <v>481039</v>
      </c>
      <c r="D1211" s="254"/>
    </row>
    <row r="1212" spans="1:4">
      <c r="A1212" s="255" t="s">
        <v>130</v>
      </c>
      <c r="B1212" s="283" t="s">
        <v>551</v>
      </c>
      <c r="C1212" s="284">
        <v>481092</v>
      </c>
      <c r="D1212" s="254"/>
    </row>
    <row r="1213" spans="1:4">
      <c r="A1213" s="282" t="s">
        <v>130</v>
      </c>
      <c r="B1213" s="283" t="s">
        <v>551</v>
      </c>
      <c r="C1213" s="284">
        <v>481151</v>
      </c>
      <c r="D1213" s="254"/>
    </row>
    <row r="1214" spans="1:4">
      <c r="A1214" s="282" t="s">
        <v>130</v>
      </c>
      <c r="B1214" s="283" t="s">
        <v>551</v>
      </c>
      <c r="C1214" s="284">
        <v>481159</v>
      </c>
      <c r="D1214" s="254"/>
    </row>
    <row r="1215" spans="1:4">
      <c r="A1215" s="282" t="s">
        <v>130</v>
      </c>
      <c r="B1215" s="283" t="s">
        <v>550</v>
      </c>
      <c r="C1215" s="284">
        <v>480442</v>
      </c>
      <c r="D1215" s="254"/>
    </row>
    <row r="1216" spans="1:4">
      <c r="A1216" s="255" t="s">
        <v>130</v>
      </c>
      <c r="B1216" s="283" t="s">
        <v>550</v>
      </c>
      <c r="C1216" s="284">
        <v>480449</v>
      </c>
      <c r="D1216" s="254"/>
    </row>
    <row r="1217" spans="1:4">
      <c r="A1217" s="255" t="s">
        <v>130</v>
      </c>
      <c r="B1217" s="283" t="s">
        <v>550</v>
      </c>
      <c r="C1217" s="284">
        <v>480451</v>
      </c>
      <c r="D1217" s="254"/>
    </row>
    <row r="1218" spans="1:4">
      <c r="A1218" s="282" t="s">
        <v>130</v>
      </c>
      <c r="B1218" s="283" t="s">
        <v>550</v>
      </c>
      <c r="C1218" s="284">
        <v>480452</v>
      </c>
      <c r="D1218" s="254"/>
    </row>
    <row r="1219" spans="1:4">
      <c r="A1219" s="255" t="s">
        <v>130</v>
      </c>
      <c r="B1219" s="283" t="s">
        <v>550</v>
      </c>
      <c r="C1219" s="284">
        <v>480459</v>
      </c>
      <c r="D1219" s="254"/>
    </row>
    <row r="1220" spans="1:4">
      <c r="A1220" s="282" t="s">
        <v>130</v>
      </c>
      <c r="B1220" s="283" t="s">
        <v>550</v>
      </c>
      <c r="C1220" s="284">
        <v>480592</v>
      </c>
      <c r="D1220" s="254"/>
    </row>
    <row r="1221" spans="1:4">
      <c r="A1221" s="255" t="s">
        <v>130</v>
      </c>
      <c r="B1221" s="283" t="s">
        <v>550</v>
      </c>
      <c r="C1221" s="284">
        <v>481032</v>
      </c>
      <c r="D1221" s="254"/>
    </row>
    <row r="1222" spans="1:4">
      <c r="A1222" s="282" t="s">
        <v>130</v>
      </c>
      <c r="B1222" s="283" t="s">
        <v>550</v>
      </c>
      <c r="C1222" s="284">
        <v>481039</v>
      </c>
      <c r="D1222" s="254"/>
    </row>
    <row r="1223" spans="1:4">
      <c r="A1223" s="255" t="s">
        <v>130</v>
      </c>
      <c r="B1223" s="283" t="s">
        <v>550</v>
      </c>
      <c r="C1223" s="284">
        <v>481092</v>
      </c>
      <c r="D1223" s="254"/>
    </row>
    <row r="1224" spans="1:4">
      <c r="A1224" s="282" t="s">
        <v>130</v>
      </c>
      <c r="B1224" s="283" t="s">
        <v>550</v>
      </c>
      <c r="C1224" s="284">
        <v>481151</v>
      </c>
      <c r="D1224" s="254"/>
    </row>
    <row r="1225" spans="1:4" ht="15" thickBot="1">
      <c r="A1225" s="282" t="s">
        <v>130</v>
      </c>
      <c r="B1225" s="283" t="s">
        <v>550</v>
      </c>
      <c r="C1225" s="284">
        <v>481159</v>
      </c>
      <c r="D1225" s="254"/>
    </row>
    <row r="1226" spans="1:4" ht="15" thickTop="1">
      <c r="A1226" s="299" t="s">
        <v>131</v>
      </c>
      <c r="B1226" s="300" t="s">
        <v>1230</v>
      </c>
      <c r="C1226" s="301">
        <v>480421</v>
      </c>
      <c r="D1226" s="254"/>
    </row>
    <row r="1227" spans="1:4">
      <c r="A1227" s="286" t="s">
        <v>131</v>
      </c>
      <c r="B1227" s="287" t="s">
        <v>1230</v>
      </c>
      <c r="C1227" s="288" t="s">
        <v>404</v>
      </c>
      <c r="D1227" s="254"/>
    </row>
    <row r="1228" spans="1:4">
      <c r="A1228" s="286" t="s">
        <v>131</v>
      </c>
      <c r="B1228" s="287" t="s">
        <v>1230</v>
      </c>
      <c r="C1228" s="288" t="s">
        <v>405</v>
      </c>
      <c r="D1228" s="254"/>
    </row>
    <row r="1229" spans="1:4">
      <c r="A1229" s="286" t="s">
        <v>131</v>
      </c>
      <c r="B1229" s="287" t="s">
        <v>1230</v>
      </c>
      <c r="C1229" s="288">
        <v>480439</v>
      </c>
      <c r="D1229" s="254"/>
    </row>
    <row r="1230" spans="1:4">
      <c r="A1230" s="286" t="s">
        <v>131</v>
      </c>
      <c r="B1230" s="287" t="s">
        <v>1230</v>
      </c>
      <c r="C1230" s="261">
        <v>480530</v>
      </c>
      <c r="D1230" s="254"/>
    </row>
    <row r="1231" spans="1:4">
      <c r="A1231" s="286" t="s">
        <v>131</v>
      </c>
      <c r="B1231" s="287" t="s">
        <v>1230</v>
      </c>
      <c r="C1231" s="261">
        <v>480610</v>
      </c>
      <c r="D1231" s="254"/>
    </row>
    <row r="1232" spans="1:4">
      <c r="A1232" s="286" t="s">
        <v>131</v>
      </c>
      <c r="B1232" s="287" t="s">
        <v>1230</v>
      </c>
      <c r="C1232" s="261">
        <v>480620</v>
      </c>
      <c r="D1232" s="254"/>
    </row>
    <row r="1233" spans="1:4">
      <c r="A1233" s="286" t="s">
        <v>131</v>
      </c>
      <c r="B1233" s="287" t="s">
        <v>1230</v>
      </c>
      <c r="C1233" s="261">
        <v>480640</v>
      </c>
      <c r="D1233" s="254"/>
    </row>
    <row r="1234" spans="1:4">
      <c r="A1234" s="286" t="s">
        <v>131</v>
      </c>
      <c r="B1234" s="287" t="s">
        <v>1230</v>
      </c>
      <c r="C1234" s="261">
        <v>4808</v>
      </c>
      <c r="D1234" s="254"/>
    </row>
    <row r="1235" spans="1:4">
      <c r="A1235" s="286" t="s">
        <v>131</v>
      </c>
      <c r="B1235" s="287" t="s">
        <v>1230</v>
      </c>
      <c r="C1235" s="261">
        <v>481031</v>
      </c>
      <c r="D1235" s="254"/>
    </row>
    <row r="1236" spans="1:4">
      <c r="A1236" s="286" t="s">
        <v>131</v>
      </c>
      <c r="B1236" s="287" t="s">
        <v>1230</v>
      </c>
      <c r="C1236" s="261">
        <v>481099</v>
      </c>
      <c r="D1236" s="254"/>
    </row>
    <row r="1237" spans="1:4">
      <c r="A1237" s="252" t="s">
        <v>131</v>
      </c>
      <c r="B1237" s="253" t="s">
        <v>1231</v>
      </c>
      <c r="C1237" s="281">
        <v>480421</v>
      </c>
      <c r="D1237" s="254"/>
    </row>
    <row r="1238" spans="1:4">
      <c r="A1238" s="255" t="s">
        <v>131</v>
      </c>
      <c r="B1238" s="256" t="s">
        <v>1231</v>
      </c>
      <c r="C1238" s="294">
        <v>480429</v>
      </c>
      <c r="D1238" s="254"/>
    </row>
    <row r="1239" spans="1:4">
      <c r="A1239" s="255" t="s">
        <v>131</v>
      </c>
      <c r="B1239" s="256" t="s">
        <v>1231</v>
      </c>
      <c r="C1239" s="294">
        <v>480431</v>
      </c>
      <c r="D1239" s="254"/>
    </row>
    <row r="1240" spans="1:4">
      <c r="A1240" s="255" t="s">
        <v>131</v>
      </c>
      <c r="B1240" s="256" t="s">
        <v>1231</v>
      </c>
      <c r="C1240" s="294">
        <v>480439</v>
      </c>
      <c r="D1240" s="254"/>
    </row>
    <row r="1241" spans="1:4">
      <c r="A1241" s="255" t="s">
        <v>131</v>
      </c>
      <c r="B1241" s="256" t="s">
        <v>1231</v>
      </c>
      <c r="C1241" s="294">
        <v>480530</v>
      </c>
      <c r="D1241" s="254"/>
    </row>
    <row r="1242" spans="1:4">
      <c r="A1242" s="255" t="s">
        <v>131</v>
      </c>
      <c r="B1242" s="256" t="s">
        <v>1231</v>
      </c>
      <c r="C1242" s="294">
        <v>480610</v>
      </c>
      <c r="D1242" s="254"/>
    </row>
    <row r="1243" spans="1:4">
      <c r="A1243" s="255" t="s">
        <v>131</v>
      </c>
      <c r="B1243" s="256" t="s">
        <v>1231</v>
      </c>
      <c r="C1243" s="294">
        <v>480620</v>
      </c>
      <c r="D1243" s="254"/>
    </row>
    <row r="1244" spans="1:4">
      <c r="A1244" s="255" t="s">
        <v>131</v>
      </c>
      <c r="B1244" s="256" t="s">
        <v>1231</v>
      </c>
      <c r="C1244" s="294">
        <v>480640</v>
      </c>
      <c r="D1244" s="254"/>
    </row>
    <row r="1245" spans="1:4">
      <c r="A1245" s="255" t="s">
        <v>131</v>
      </c>
      <c r="B1245" s="256" t="s">
        <v>1231</v>
      </c>
      <c r="C1245" s="294">
        <v>4808</v>
      </c>
      <c r="D1245" s="254"/>
    </row>
    <row r="1246" spans="1:4">
      <c r="A1246" s="255" t="s">
        <v>131</v>
      </c>
      <c r="B1246" s="256" t="s">
        <v>1231</v>
      </c>
      <c r="C1246" s="294">
        <v>481031</v>
      </c>
      <c r="D1246" s="254"/>
    </row>
    <row r="1247" spans="1:4">
      <c r="A1247" s="255" t="s">
        <v>131</v>
      </c>
      <c r="B1247" s="256" t="s">
        <v>1231</v>
      </c>
      <c r="C1247" s="294">
        <v>481099</v>
      </c>
      <c r="D1247" s="254"/>
    </row>
    <row r="1248" spans="1:4">
      <c r="A1248" s="255" t="s">
        <v>131</v>
      </c>
      <c r="B1248" s="256" t="s">
        <v>552</v>
      </c>
      <c r="C1248" s="294">
        <v>480421</v>
      </c>
      <c r="D1248" s="254"/>
    </row>
    <row r="1249" spans="1:4">
      <c r="A1249" s="255" t="s">
        <v>131</v>
      </c>
      <c r="B1249" s="256" t="s">
        <v>552</v>
      </c>
      <c r="C1249" s="294">
        <v>480429</v>
      </c>
      <c r="D1249" s="254"/>
    </row>
    <row r="1250" spans="1:4">
      <c r="A1250" s="255" t="s">
        <v>131</v>
      </c>
      <c r="B1250" s="256" t="s">
        <v>552</v>
      </c>
      <c r="C1250" s="294">
        <v>480431</v>
      </c>
      <c r="D1250" s="254"/>
    </row>
    <row r="1251" spans="1:4">
      <c r="A1251" s="255" t="s">
        <v>131</v>
      </c>
      <c r="B1251" s="256" t="s">
        <v>552</v>
      </c>
      <c r="C1251" s="294">
        <v>480439</v>
      </c>
      <c r="D1251" s="254"/>
    </row>
    <row r="1252" spans="1:4">
      <c r="A1252" s="255" t="s">
        <v>131</v>
      </c>
      <c r="B1252" s="256" t="s">
        <v>552</v>
      </c>
      <c r="C1252" s="294">
        <v>480530</v>
      </c>
      <c r="D1252" s="254"/>
    </row>
    <row r="1253" spans="1:4">
      <c r="A1253" s="255" t="s">
        <v>131</v>
      </c>
      <c r="B1253" s="256" t="s">
        <v>552</v>
      </c>
      <c r="C1253" s="294">
        <v>480610</v>
      </c>
      <c r="D1253" s="254"/>
    </row>
    <row r="1254" spans="1:4">
      <c r="A1254" s="255" t="s">
        <v>131</v>
      </c>
      <c r="B1254" s="256" t="s">
        <v>552</v>
      </c>
      <c r="C1254" s="294">
        <v>480620</v>
      </c>
      <c r="D1254" s="254"/>
    </row>
    <row r="1255" spans="1:4">
      <c r="A1255" s="255" t="s">
        <v>131</v>
      </c>
      <c r="B1255" s="256" t="s">
        <v>552</v>
      </c>
      <c r="C1255" s="294">
        <v>480640</v>
      </c>
      <c r="D1255" s="254"/>
    </row>
    <row r="1256" spans="1:4">
      <c r="A1256" s="255" t="s">
        <v>131</v>
      </c>
      <c r="B1256" s="256" t="s">
        <v>552</v>
      </c>
      <c r="C1256" s="294">
        <v>4808</v>
      </c>
      <c r="D1256" s="254"/>
    </row>
    <row r="1257" spans="1:4">
      <c r="A1257" s="255" t="s">
        <v>131</v>
      </c>
      <c r="B1257" s="256" t="s">
        <v>552</v>
      </c>
      <c r="C1257" s="294">
        <v>481031</v>
      </c>
      <c r="D1257" s="254"/>
    </row>
    <row r="1258" spans="1:4">
      <c r="A1258" s="282" t="s">
        <v>131</v>
      </c>
      <c r="B1258" s="283" t="s">
        <v>552</v>
      </c>
      <c r="C1258" s="284">
        <v>481099</v>
      </c>
      <c r="D1258" s="254"/>
    </row>
    <row r="1259" spans="1:4">
      <c r="A1259" s="255" t="s">
        <v>131</v>
      </c>
      <c r="B1259" s="283" t="s">
        <v>551</v>
      </c>
      <c r="C1259" s="284">
        <v>480421</v>
      </c>
      <c r="D1259" s="254"/>
    </row>
    <row r="1260" spans="1:4">
      <c r="A1260" s="282" t="s">
        <v>131</v>
      </c>
      <c r="B1260" s="283" t="s">
        <v>551</v>
      </c>
      <c r="C1260" s="284">
        <v>480429</v>
      </c>
      <c r="D1260" s="254"/>
    </row>
    <row r="1261" spans="1:4">
      <c r="A1261" s="255" t="s">
        <v>131</v>
      </c>
      <c r="B1261" s="283" t="s">
        <v>551</v>
      </c>
      <c r="C1261" s="284">
        <v>480431</v>
      </c>
      <c r="D1261" s="254"/>
    </row>
    <row r="1262" spans="1:4">
      <c r="A1262" s="282" t="s">
        <v>131</v>
      </c>
      <c r="B1262" s="283" t="s">
        <v>551</v>
      </c>
      <c r="C1262" s="284">
        <v>480439</v>
      </c>
      <c r="D1262" s="254"/>
    </row>
    <row r="1263" spans="1:4">
      <c r="A1263" s="255" t="s">
        <v>131</v>
      </c>
      <c r="B1263" s="283" t="s">
        <v>551</v>
      </c>
      <c r="C1263" s="284">
        <v>480530</v>
      </c>
      <c r="D1263" s="254"/>
    </row>
    <row r="1264" spans="1:4">
      <c r="A1264" s="282" t="s">
        <v>131</v>
      </c>
      <c r="B1264" s="283" t="s">
        <v>551</v>
      </c>
      <c r="C1264" s="284">
        <v>480610</v>
      </c>
      <c r="D1264" s="254"/>
    </row>
    <row r="1265" spans="1:4">
      <c r="A1265" s="255" t="s">
        <v>131</v>
      </c>
      <c r="B1265" s="283" t="s">
        <v>551</v>
      </c>
      <c r="C1265" s="284">
        <v>480620</v>
      </c>
      <c r="D1265" s="254"/>
    </row>
    <row r="1266" spans="1:4">
      <c r="A1266" s="282" t="s">
        <v>131</v>
      </c>
      <c r="B1266" s="283" t="s">
        <v>551</v>
      </c>
      <c r="C1266" s="284">
        <v>480640</v>
      </c>
      <c r="D1266" s="254"/>
    </row>
    <row r="1267" spans="1:4">
      <c r="A1267" s="255" t="s">
        <v>131</v>
      </c>
      <c r="B1267" s="283" t="s">
        <v>551</v>
      </c>
      <c r="C1267" s="284">
        <v>4808</v>
      </c>
      <c r="D1267" s="254"/>
    </row>
    <row r="1268" spans="1:4">
      <c r="A1268" s="282" t="s">
        <v>131</v>
      </c>
      <c r="B1268" s="283" t="s">
        <v>551</v>
      </c>
      <c r="C1268" s="284">
        <v>481031</v>
      </c>
      <c r="D1268" s="254"/>
    </row>
    <row r="1269" spans="1:4">
      <c r="A1269" s="282" t="s">
        <v>131</v>
      </c>
      <c r="B1269" s="283" t="s">
        <v>551</v>
      </c>
      <c r="C1269" s="284">
        <v>481099</v>
      </c>
      <c r="D1269" s="254"/>
    </row>
    <row r="1270" spans="1:4">
      <c r="A1270" s="255" t="s">
        <v>131</v>
      </c>
      <c r="B1270" s="283" t="s">
        <v>550</v>
      </c>
      <c r="C1270" s="284">
        <v>480421</v>
      </c>
      <c r="D1270" s="254"/>
    </row>
    <row r="1271" spans="1:4">
      <c r="A1271" s="255" t="s">
        <v>131</v>
      </c>
      <c r="B1271" s="283" t="s">
        <v>550</v>
      </c>
      <c r="C1271" s="284">
        <v>480429</v>
      </c>
      <c r="D1271" s="254"/>
    </row>
    <row r="1272" spans="1:4">
      <c r="A1272" s="255" t="s">
        <v>131</v>
      </c>
      <c r="B1272" s="283" t="s">
        <v>550</v>
      </c>
      <c r="C1272" s="284">
        <v>480431</v>
      </c>
      <c r="D1272" s="254"/>
    </row>
    <row r="1273" spans="1:4">
      <c r="A1273" s="282" t="s">
        <v>131</v>
      </c>
      <c r="B1273" s="283" t="s">
        <v>550</v>
      </c>
      <c r="C1273" s="284">
        <v>480439</v>
      </c>
      <c r="D1273" s="254"/>
    </row>
    <row r="1274" spans="1:4">
      <c r="A1274" s="255" t="s">
        <v>131</v>
      </c>
      <c r="B1274" s="283" t="s">
        <v>550</v>
      </c>
      <c r="C1274" s="284">
        <v>480530</v>
      </c>
      <c r="D1274" s="254"/>
    </row>
    <row r="1275" spans="1:4">
      <c r="A1275" s="282" t="s">
        <v>131</v>
      </c>
      <c r="B1275" s="283" t="s">
        <v>550</v>
      </c>
      <c r="C1275" s="284">
        <v>480610</v>
      </c>
      <c r="D1275" s="254"/>
    </row>
    <row r="1276" spans="1:4">
      <c r="A1276" s="255" t="s">
        <v>131</v>
      </c>
      <c r="B1276" s="283" t="s">
        <v>550</v>
      </c>
      <c r="C1276" s="284">
        <v>480620</v>
      </c>
      <c r="D1276" s="254"/>
    </row>
    <row r="1277" spans="1:4">
      <c r="A1277" s="282" t="s">
        <v>131</v>
      </c>
      <c r="B1277" s="283" t="s">
        <v>550</v>
      </c>
      <c r="C1277" s="284">
        <v>480640</v>
      </c>
      <c r="D1277" s="254"/>
    </row>
    <row r="1278" spans="1:4">
      <c r="A1278" s="255" t="s">
        <v>131</v>
      </c>
      <c r="B1278" s="283" t="s">
        <v>550</v>
      </c>
      <c r="C1278" s="284">
        <v>4808</v>
      </c>
      <c r="D1278" s="254"/>
    </row>
    <row r="1279" spans="1:4">
      <c r="A1279" s="255" t="s">
        <v>131</v>
      </c>
      <c r="B1279" s="283" t="s">
        <v>550</v>
      </c>
      <c r="C1279" s="284">
        <v>481031</v>
      </c>
      <c r="D1279" s="254"/>
    </row>
    <row r="1280" spans="1:4" ht="15" thickBot="1">
      <c r="A1280" s="282" t="s">
        <v>131</v>
      </c>
      <c r="B1280" s="283" t="s">
        <v>550</v>
      </c>
      <c r="C1280" s="284">
        <v>481099</v>
      </c>
      <c r="D1280" s="254"/>
    </row>
    <row r="1281" spans="1:4" ht="15" thickTop="1">
      <c r="A1281" s="299" t="s">
        <v>132</v>
      </c>
      <c r="B1281" s="300" t="s">
        <v>1230</v>
      </c>
      <c r="C1281" s="308">
        <v>480593</v>
      </c>
      <c r="D1281" s="254"/>
    </row>
    <row r="1282" spans="1:4">
      <c r="A1282" s="252" t="s">
        <v>132</v>
      </c>
      <c r="B1282" s="253" t="s">
        <v>1231</v>
      </c>
      <c r="C1282" s="281" t="s">
        <v>406</v>
      </c>
      <c r="D1282" s="254"/>
    </row>
    <row r="1283" spans="1:4">
      <c r="A1283" s="286" t="s">
        <v>132</v>
      </c>
      <c r="B1283" s="287" t="s">
        <v>552</v>
      </c>
      <c r="C1283" s="288" t="s">
        <v>406</v>
      </c>
      <c r="D1283" s="254"/>
    </row>
    <row r="1284" spans="1:4">
      <c r="A1284" s="286" t="s">
        <v>132</v>
      </c>
      <c r="B1284" s="287" t="s">
        <v>551</v>
      </c>
      <c r="C1284" s="288" t="s">
        <v>406</v>
      </c>
      <c r="D1284" s="254"/>
    </row>
    <row r="1285" spans="1:4" ht="15" thickBot="1">
      <c r="A1285" s="282" t="s">
        <v>132</v>
      </c>
      <c r="B1285" s="283" t="s">
        <v>550</v>
      </c>
      <c r="C1285" s="284" t="s">
        <v>406</v>
      </c>
      <c r="D1285" s="254"/>
    </row>
    <row r="1286" spans="1:4" ht="15" thickTop="1">
      <c r="A1286" s="299">
        <v>12.4</v>
      </c>
      <c r="B1286" s="300" t="s">
        <v>1230</v>
      </c>
      <c r="C1286" s="308">
        <v>480240</v>
      </c>
      <c r="D1286" s="254"/>
    </row>
    <row r="1287" spans="1:4">
      <c r="A1287" s="286">
        <v>12.4</v>
      </c>
      <c r="B1287" s="287" t="s">
        <v>1230</v>
      </c>
      <c r="C1287" s="261">
        <v>480441</v>
      </c>
      <c r="D1287" s="254"/>
    </row>
    <row r="1288" spans="1:4">
      <c r="A1288" s="286">
        <v>12.4</v>
      </c>
      <c r="B1288" s="287" t="s">
        <v>1230</v>
      </c>
      <c r="C1288" s="261">
        <v>480540</v>
      </c>
      <c r="D1288" s="254"/>
    </row>
    <row r="1289" spans="1:4">
      <c r="A1289" s="286">
        <v>12.4</v>
      </c>
      <c r="B1289" s="287" t="s">
        <v>1230</v>
      </c>
      <c r="C1289" s="261">
        <v>480550</v>
      </c>
      <c r="D1289" s="254"/>
    </row>
    <row r="1290" spans="1:4">
      <c r="A1290" s="286">
        <v>12.4</v>
      </c>
      <c r="B1290" s="287" t="s">
        <v>1230</v>
      </c>
      <c r="C1290" s="261">
        <v>480630</v>
      </c>
      <c r="D1290" s="254"/>
    </row>
    <row r="1291" spans="1:4">
      <c r="A1291" s="286">
        <v>12.4</v>
      </c>
      <c r="B1291" s="287" t="s">
        <v>1230</v>
      </c>
      <c r="C1291" s="261">
        <v>4812</v>
      </c>
      <c r="D1291" s="254"/>
    </row>
    <row r="1292" spans="1:4">
      <c r="A1292" s="286">
        <v>12.4</v>
      </c>
      <c r="B1292" s="287" t="s">
        <v>1230</v>
      </c>
      <c r="C1292" s="261">
        <v>4813</v>
      </c>
      <c r="D1292" s="254"/>
    </row>
    <row r="1293" spans="1:4">
      <c r="A1293" s="252">
        <v>12.4</v>
      </c>
      <c r="B1293" s="253" t="s">
        <v>1231</v>
      </c>
      <c r="C1293" s="281">
        <v>480240</v>
      </c>
      <c r="D1293" s="254"/>
    </row>
    <row r="1294" spans="1:4">
      <c r="A1294" s="255">
        <v>12.4</v>
      </c>
      <c r="B1294" s="256" t="s">
        <v>1231</v>
      </c>
      <c r="C1294" s="294">
        <v>480441</v>
      </c>
      <c r="D1294" s="254"/>
    </row>
    <row r="1295" spans="1:4">
      <c r="A1295" s="255">
        <v>12.4</v>
      </c>
      <c r="B1295" s="256" t="s">
        <v>1231</v>
      </c>
      <c r="C1295" s="294">
        <v>480540</v>
      </c>
      <c r="D1295" s="254"/>
    </row>
    <row r="1296" spans="1:4">
      <c r="A1296" s="255">
        <v>12.4</v>
      </c>
      <c r="B1296" s="256" t="s">
        <v>1231</v>
      </c>
      <c r="C1296" s="294">
        <v>480550</v>
      </c>
      <c r="D1296" s="254"/>
    </row>
    <row r="1297" spans="1:4">
      <c r="A1297" s="255">
        <v>12.4</v>
      </c>
      <c r="B1297" s="256" t="s">
        <v>1231</v>
      </c>
      <c r="C1297" s="294">
        <v>480630</v>
      </c>
      <c r="D1297" s="254"/>
    </row>
    <row r="1298" spans="1:4">
      <c r="A1298" s="255">
        <v>12.4</v>
      </c>
      <c r="B1298" s="256" t="s">
        <v>1231</v>
      </c>
      <c r="C1298" s="294">
        <v>4812</v>
      </c>
      <c r="D1298" s="254"/>
    </row>
    <row r="1299" spans="1:4">
      <c r="A1299" s="255">
        <v>12.4</v>
      </c>
      <c r="B1299" s="256" t="s">
        <v>1231</v>
      </c>
      <c r="C1299" s="294">
        <v>4813</v>
      </c>
      <c r="D1299" s="254"/>
    </row>
    <row r="1300" spans="1:4">
      <c r="A1300" s="255">
        <v>12.4</v>
      </c>
      <c r="B1300" s="256" t="s">
        <v>552</v>
      </c>
      <c r="C1300" s="294">
        <v>480240</v>
      </c>
      <c r="D1300" s="254"/>
    </row>
    <row r="1301" spans="1:4">
      <c r="A1301" s="255">
        <v>12.4</v>
      </c>
      <c r="B1301" s="256" t="s">
        <v>552</v>
      </c>
      <c r="C1301" s="294">
        <v>480441</v>
      </c>
      <c r="D1301" s="254"/>
    </row>
    <row r="1302" spans="1:4">
      <c r="A1302" s="255">
        <v>12.4</v>
      </c>
      <c r="B1302" s="256" t="s">
        <v>552</v>
      </c>
      <c r="C1302" s="294">
        <v>480540</v>
      </c>
      <c r="D1302" s="254"/>
    </row>
    <row r="1303" spans="1:4">
      <c r="A1303" s="255">
        <v>12.4</v>
      </c>
      <c r="B1303" s="256" t="s">
        <v>552</v>
      </c>
      <c r="C1303" s="294">
        <v>480550</v>
      </c>
      <c r="D1303" s="254"/>
    </row>
    <row r="1304" spans="1:4">
      <c r="A1304" s="255">
        <v>12.4</v>
      </c>
      <c r="B1304" s="256" t="s">
        <v>552</v>
      </c>
      <c r="C1304" s="294">
        <v>480630</v>
      </c>
      <c r="D1304" s="254"/>
    </row>
    <row r="1305" spans="1:4">
      <c r="A1305" s="255">
        <v>12.4</v>
      </c>
      <c r="B1305" s="256" t="s">
        <v>552</v>
      </c>
      <c r="C1305" s="294">
        <v>4812</v>
      </c>
      <c r="D1305" s="254"/>
    </row>
    <row r="1306" spans="1:4">
      <c r="A1306" s="282">
        <v>12.4</v>
      </c>
      <c r="B1306" s="283" t="s">
        <v>552</v>
      </c>
      <c r="C1306" s="284">
        <v>4813</v>
      </c>
      <c r="D1306" s="254"/>
    </row>
    <row r="1307" spans="1:4">
      <c r="A1307" s="255">
        <v>12.4</v>
      </c>
      <c r="B1307" s="283" t="s">
        <v>551</v>
      </c>
      <c r="C1307" s="284">
        <v>480240</v>
      </c>
      <c r="D1307" s="254"/>
    </row>
    <row r="1308" spans="1:4">
      <c r="A1308" s="282">
        <v>12.4</v>
      </c>
      <c r="B1308" s="283" t="s">
        <v>551</v>
      </c>
      <c r="C1308" s="284">
        <v>480441</v>
      </c>
      <c r="D1308" s="254"/>
    </row>
    <row r="1309" spans="1:4">
      <c r="A1309" s="255">
        <v>12.4</v>
      </c>
      <c r="B1309" s="283" t="s">
        <v>551</v>
      </c>
      <c r="C1309" s="284">
        <v>480540</v>
      </c>
      <c r="D1309" s="254"/>
    </row>
    <row r="1310" spans="1:4">
      <c r="A1310" s="282">
        <v>12.4</v>
      </c>
      <c r="B1310" s="283" t="s">
        <v>551</v>
      </c>
      <c r="C1310" s="284">
        <v>480550</v>
      </c>
      <c r="D1310" s="254"/>
    </row>
    <row r="1311" spans="1:4">
      <c r="A1311" s="255">
        <v>12.4</v>
      </c>
      <c r="B1311" s="283" t="s">
        <v>551</v>
      </c>
      <c r="C1311" s="284">
        <v>480630</v>
      </c>
      <c r="D1311" s="254"/>
    </row>
    <row r="1312" spans="1:4">
      <c r="A1312" s="282">
        <v>12.4</v>
      </c>
      <c r="B1312" s="283" t="s">
        <v>551</v>
      </c>
      <c r="C1312" s="284">
        <v>4812</v>
      </c>
      <c r="D1312" s="254"/>
    </row>
    <row r="1313" spans="1:4">
      <c r="A1313" s="255">
        <v>12.4</v>
      </c>
      <c r="B1313" s="283" t="s">
        <v>551</v>
      </c>
      <c r="C1313" s="284">
        <v>4813</v>
      </c>
      <c r="D1313" s="254"/>
    </row>
    <row r="1314" spans="1:4">
      <c r="A1314" s="255">
        <v>12.4</v>
      </c>
      <c r="B1314" s="283" t="s">
        <v>550</v>
      </c>
      <c r="C1314" s="284">
        <v>480240</v>
      </c>
      <c r="D1314" s="254"/>
    </row>
    <row r="1315" spans="1:4">
      <c r="A1315" s="282">
        <v>12.4</v>
      </c>
      <c r="B1315" s="283" t="s">
        <v>550</v>
      </c>
      <c r="C1315" s="284">
        <v>480441</v>
      </c>
      <c r="D1315" s="254"/>
    </row>
    <row r="1316" spans="1:4">
      <c r="A1316" s="255">
        <v>12.4</v>
      </c>
      <c r="B1316" s="283" t="s">
        <v>550</v>
      </c>
      <c r="C1316" s="284">
        <v>480540</v>
      </c>
      <c r="D1316" s="254"/>
    </row>
    <row r="1317" spans="1:4">
      <c r="A1317" s="282">
        <v>12.4</v>
      </c>
      <c r="B1317" s="283" t="s">
        <v>550</v>
      </c>
      <c r="C1317" s="284">
        <v>480550</v>
      </c>
      <c r="D1317" s="254"/>
    </row>
    <row r="1318" spans="1:4">
      <c r="A1318" s="255">
        <v>12.4</v>
      </c>
      <c r="B1318" s="283" t="s">
        <v>550</v>
      </c>
      <c r="C1318" s="284">
        <v>480630</v>
      </c>
      <c r="D1318" s="254"/>
    </row>
    <row r="1319" spans="1:4">
      <c r="A1319" s="282">
        <v>12.4</v>
      </c>
      <c r="B1319" s="283" t="s">
        <v>550</v>
      </c>
      <c r="C1319" s="284">
        <v>4812</v>
      </c>
      <c r="D1319" s="254"/>
    </row>
    <row r="1320" spans="1:4" ht="15" thickBot="1">
      <c r="A1320" s="255">
        <v>12.4</v>
      </c>
      <c r="B1320" s="283" t="s">
        <v>550</v>
      </c>
      <c r="C1320" s="284">
        <v>4813</v>
      </c>
      <c r="D1320" s="254"/>
    </row>
    <row r="1321" spans="1:4" ht="15" thickTop="1">
      <c r="A1321" s="299">
        <v>13.1</v>
      </c>
      <c r="B1321" s="300" t="s">
        <v>1230</v>
      </c>
      <c r="C1321" s="301">
        <v>440910</v>
      </c>
      <c r="D1321" s="254"/>
    </row>
    <row r="1322" spans="1:4">
      <c r="A1322" s="286">
        <v>13.1</v>
      </c>
      <c r="B1322" s="287" t="s">
        <v>1230</v>
      </c>
      <c r="C1322" s="295">
        <v>440920</v>
      </c>
      <c r="D1322" s="259" t="s">
        <v>1028</v>
      </c>
    </row>
    <row r="1323" spans="1:4">
      <c r="A1323" s="252">
        <v>13.1</v>
      </c>
      <c r="B1323" s="253" t="s">
        <v>1231</v>
      </c>
      <c r="C1323" s="281" t="s">
        <v>407</v>
      </c>
      <c r="D1323" s="254"/>
    </row>
    <row r="1324" spans="1:4">
      <c r="A1324" s="282">
        <v>13.1</v>
      </c>
      <c r="B1324" s="283" t="s">
        <v>1231</v>
      </c>
      <c r="C1324" s="284" t="s">
        <v>408</v>
      </c>
      <c r="D1324" s="254"/>
    </row>
    <row r="1325" spans="1:4">
      <c r="A1325" s="252">
        <v>13.1</v>
      </c>
      <c r="B1325" s="253" t="s">
        <v>552</v>
      </c>
      <c r="C1325" s="281" t="s">
        <v>407</v>
      </c>
      <c r="D1325" s="254"/>
    </row>
    <row r="1326" spans="1:4">
      <c r="A1326" s="257">
        <v>13.1</v>
      </c>
      <c r="B1326" s="258" t="s">
        <v>552</v>
      </c>
      <c r="C1326" s="261" t="s">
        <v>408</v>
      </c>
      <c r="D1326" s="254"/>
    </row>
    <row r="1327" spans="1:4">
      <c r="A1327" s="252">
        <v>13.1</v>
      </c>
      <c r="B1327" s="258" t="s">
        <v>551</v>
      </c>
      <c r="C1327" s="261">
        <v>440910</v>
      </c>
      <c r="D1327" s="254"/>
    </row>
    <row r="1328" spans="1:4">
      <c r="A1328" s="252">
        <v>13.1</v>
      </c>
      <c r="B1328" s="258" t="s">
        <v>551</v>
      </c>
      <c r="C1328" s="261">
        <v>440922</v>
      </c>
      <c r="D1328" s="254"/>
    </row>
    <row r="1329" spans="1:4">
      <c r="A1329" s="252">
        <v>13.1</v>
      </c>
      <c r="B1329" s="258" t="s">
        <v>551</v>
      </c>
      <c r="C1329" s="261">
        <v>440929</v>
      </c>
      <c r="D1329" s="254"/>
    </row>
    <row r="1330" spans="1:4">
      <c r="A1330" s="252">
        <v>13.1</v>
      </c>
      <c r="B1330" s="258" t="s">
        <v>550</v>
      </c>
      <c r="C1330" s="261">
        <v>440910</v>
      </c>
      <c r="D1330" s="254"/>
    </row>
    <row r="1331" spans="1:4">
      <c r="A1331" s="252">
        <v>13.1</v>
      </c>
      <c r="B1331" s="258" t="s">
        <v>550</v>
      </c>
      <c r="C1331" s="261">
        <v>440922</v>
      </c>
      <c r="D1331" s="254"/>
    </row>
    <row r="1332" spans="1:4" ht="15" thickBot="1">
      <c r="A1332" s="252">
        <v>13.1</v>
      </c>
      <c r="B1332" s="258" t="s">
        <v>550</v>
      </c>
      <c r="C1332" s="261">
        <v>440929</v>
      </c>
      <c r="D1332" s="254"/>
    </row>
    <row r="1333" spans="1:4" ht="15" thickTop="1">
      <c r="A1333" s="270" t="s">
        <v>135</v>
      </c>
      <c r="B1333" s="271" t="s">
        <v>1230</v>
      </c>
      <c r="C1333" s="308">
        <v>440910</v>
      </c>
      <c r="D1333" s="254"/>
    </row>
    <row r="1334" spans="1:4">
      <c r="A1334" s="312" t="s">
        <v>135</v>
      </c>
      <c r="B1334" s="313" t="s">
        <v>1231</v>
      </c>
      <c r="C1334" s="314" t="s">
        <v>407</v>
      </c>
      <c r="D1334" s="254" t="s">
        <v>409</v>
      </c>
    </row>
    <row r="1335" spans="1:4">
      <c r="A1335" s="315" t="s">
        <v>135</v>
      </c>
      <c r="B1335" s="316" t="s">
        <v>552</v>
      </c>
      <c r="C1335" s="317" t="s">
        <v>407</v>
      </c>
      <c r="D1335" s="254"/>
    </row>
    <row r="1336" spans="1:4">
      <c r="A1336" s="312" t="s">
        <v>135</v>
      </c>
      <c r="B1336" s="313" t="s">
        <v>551</v>
      </c>
      <c r="C1336" s="314" t="s">
        <v>407</v>
      </c>
      <c r="D1336" s="254" t="s">
        <v>409</v>
      </c>
    </row>
    <row r="1337" spans="1:4" ht="15" thickBot="1">
      <c r="A1337" s="312" t="s">
        <v>135</v>
      </c>
      <c r="B1337" s="316" t="s">
        <v>550</v>
      </c>
      <c r="C1337" s="314" t="s">
        <v>407</v>
      </c>
      <c r="D1337" s="254"/>
    </row>
    <row r="1338" spans="1:4" ht="15" thickTop="1">
      <c r="A1338" s="270" t="s">
        <v>136</v>
      </c>
      <c r="B1338" s="271" t="s">
        <v>1230</v>
      </c>
      <c r="C1338" s="272">
        <v>440920</v>
      </c>
      <c r="D1338" s="259" t="s">
        <v>1028</v>
      </c>
    </row>
    <row r="1339" spans="1:4">
      <c r="A1339" s="312" t="s">
        <v>136</v>
      </c>
      <c r="B1339" s="313" t="s">
        <v>1231</v>
      </c>
      <c r="C1339" s="314" t="s">
        <v>408</v>
      </c>
      <c r="D1339" s="254" t="s">
        <v>409</v>
      </c>
    </row>
    <row r="1340" spans="1:4">
      <c r="A1340" s="315" t="s">
        <v>136</v>
      </c>
      <c r="B1340" s="316" t="s">
        <v>552</v>
      </c>
      <c r="C1340" s="317" t="s">
        <v>408</v>
      </c>
      <c r="D1340" s="254"/>
    </row>
    <row r="1341" spans="1:4">
      <c r="A1341" s="315" t="s">
        <v>136</v>
      </c>
      <c r="B1341" s="316" t="s">
        <v>551</v>
      </c>
      <c r="C1341" s="317">
        <v>440922</v>
      </c>
      <c r="D1341" s="254"/>
    </row>
    <row r="1342" spans="1:4">
      <c r="A1342" s="315" t="s">
        <v>136</v>
      </c>
      <c r="B1342" s="316" t="s">
        <v>551</v>
      </c>
      <c r="C1342" s="317">
        <v>440929</v>
      </c>
      <c r="D1342" s="254" t="s">
        <v>409</v>
      </c>
    </row>
    <row r="1343" spans="1:4">
      <c r="A1343" s="315" t="s">
        <v>136</v>
      </c>
      <c r="B1343" s="316" t="s">
        <v>550</v>
      </c>
      <c r="C1343" s="317">
        <v>440922</v>
      </c>
      <c r="D1343" s="254"/>
    </row>
    <row r="1344" spans="1:4" ht="15" thickBot="1">
      <c r="A1344" s="315" t="s">
        <v>136</v>
      </c>
      <c r="B1344" s="316" t="s">
        <v>550</v>
      </c>
      <c r="C1344" s="317">
        <v>440929</v>
      </c>
      <c r="D1344" s="254"/>
    </row>
    <row r="1345" spans="1:4" ht="15" thickTop="1">
      <c r="A1345" s="270" t="s">
        <v>137</v>
      </c>
      <c r="B1345" s="271" t="s">
        <v>1230</v>
      </c>
      <c r="C1345" s="272">
        <v>440920</v>
      </c>
      <c r="D1345" s="259" t="s">
        <v>1028</v>
      </c>
    </row>
    <row r="1346" spans="1:4">
      <c r="A1346" s="312" t="s">
        <v>137</v>
      </c>
      <c r="B1346" s="313" t="s">
        <v>1231</v>
      </c>
      <c r="C1346" s="320" t="s">
        <v>408</v>
      </c>
      <c r="D1346" s="259" t="s">
        <v>1028</v>
      </c>
    </row>
    <row r="1347" spans="1:4">
      <c r="A1347" s="315" t="s">
        <v>137</v>
      </c>
      <c r="B1347" s="316" t="s">
        <v>552</v>
      </c>
      <c r="C1347" s="321" t="s">
        <v>408</v>
      </c>
      <c r="D1347" s="259" t="s">
        <v>1028</v>
      </c>
    </row>
    <row r="1348" spans="1:4">
      <c r="A1348" s="315" t="s">
        <v>137</v>
      </c>
      <c r="B1348" s="316" t="s">
        <v>551</v>
      </c>
      <c r="C1348" s="317">
        <v>440922</v>
      </c>
      <c r="D1348" s="254"/>
    </row>
    <row r="1349" spans="1:4" ht="15" thickBot="1">
      <c r="A1349" s="315" t="s">
        <v>137</v>
      </c>
      <c r="B1349" s="316" t="s">
        <v>550</v>
      </c>
      <c r="C1349" s="317">
        <v>440922</v>
      </c>
      <c r="D1349" s="254"/>
    </row>
    <row r="1350" spans="1:4" ht="15" thickTop="1">
      <c r="A1350" s="322">
        <v>13.2</v>
      </c>
      <c r="B1350" s="323" t="s">
        <v>1230</v>
      </c>
      <c r="C1350" s="324">
        <v>4415</v>
      </c>
      <c r="D1350" s="254"/>
    </row>
    <row r="1351" spans="1:4">
      <c r="A1351" s="257">
        <v>13.2</v>
      </c>
      <c r="B1351" s="258" t="s">
        <v>1230</v>
      </c>
      <c r="C1351" s="261">
        <v>4416</v>
      </c>
      <c r="D1351" s="254"/>
    </row>
    <row r="1352" spans="1:4">
      <c r="A1352" s="257">
        <v>13.2</v>
      </c>
      <c r="B1352" s="313" t="s">
        <v>1231</v>
      </c>
      <c r="C1352" s="314">
        <v>4415</v>
      </c>
      <c r="D1352" s="254" t="s">
        <v>409</v>
      </c>
    </row>
    <row r="1353" spans="1:4">
      <c r="A1353" s="286">
        <v>13.2</v>
      </c>
      <c r="B1353" s="283" t="s">
        <v>1231</v>
      </c>
      <c r="C1353" s="288">
        <v>4416</v>
      </c>
      <c r="D1353" s="254"/>
    </row>
    <row r="1354" spans="1:4">
      <c r="A1354" s="252">
        <v>13.2</v>
      </c>
      <c r="B1354" s="253" t="s">
        <v>552</v>
      </c>
      <c r="C1354" s="281">
        <v>4415</v>
      </c>
      <c r="D1354" s="254" t="s">
        <v>409</v>
      </c>
    </row>
    <row r="1355" spans="1:4">
      <c r="A1355" s="286">
        <v>13.2</v>
      </c>
      <c r="B1355" s="287" t="s">
        <v>552</v>
      </c>
      <c r="C1355" s="288">
        <v>4416</v>
      </c>
      <c r="D1355" s="254"/>
    </row>
    <row r="1356" spans="1:4">
      <c r="A1356" s="252">
        <v>13.2</v>
      </c>
      <c r="B1356" s="287" t="s">
        <v>551</v>
      </c>
      <c r="C1356" s="288">
        <v>4415</v>
      </c>
      <c r="D1356" s="254"/>
    </row>
    <row r="1357" spans="1:4">
      <c r="A1357" s="286">
        <v>13.2</v>
      </c>
      <c r="B1357" s="283" t="s">
        <v>551</v>
      </c>
      <c r="C1357" s="288">
        <v>4416</v>
      </c>
      <c r="D1357" s="254" t="s">
        <v>409</v>
      </c>
    </row>
    <row r="1358" spans="1:4">
      <c r="A1358" s="252">
        <v>13.2</v>
      </c>
      <c r="B1358" s="253" t="s">
        <v>550</v>
      </c>
      <c r="C1358" s="281">
        <v>4415</v>
      </c>
      <c r="D1358" s="254"/>
    </row>
    <row r="1359" spans="1:4" ht="15" thickBot="1">
      <c r="A1359" s="297">
        <v>13.2</v>
      </c>
      <c r="B1359" s="253" t="s">
        <v>550</v>
      </c>
      <c r="C1359" s="306">
        <v>4416</v>
      </c>
      <c r="D1359" s="254" t="s">
        <v>409</v>
      </c>
    </row>
    <row r="1360" spans="1:4" ht="15" thickTop="1">
      <c r="A1360" s="299">
        <v>13.3</v>
      </c>
      <c r="B1360" s="300" t="s">
        <v>1230</v>
      </c>
      <c r="C1360" s="301">
        <v>4414</v>
      </c>
      <c r="D1360" s="254"/>
    </row>
    <row r="1361" spans="1:4">
      <c r="A1361" s="286">
        <v>13.3</v>
      </c>
      <c r="B1361" s="287" t="s">
        <v>1230</v>
      </c>
      <c r="C1361" s="295">
        <v>4419</v>
      </c>
      <c r="D1361" s="259" t="s">
        <v>1028</v>
      </c>
    </row>
    <row r="1362" spans="1:4">
      <c r="A1362" s="286">
        <v>13.3</v>
      </c>
      <c r="B1362" s="287" t="s">
        <v>1230</v>
      </c>
      <c r="C1362" s="288">
        <v>4420</v>
      </c>
      <c r="D1362" s="254"/>
    </row>
    <row r="1363" spans="1:4">
      <c r="A1363" s="252">
        <v>13.3</v>
      </c>
      <c r="B1363" s="253" t="s">
        <v>1231</v>
      </c>
      <c r="C1363" s="281" t="s">
        <v>410</v>
      </c>
      <c r="D1363" s="254" t="s">
        <v>409</v>
      </c>
    </row>
    <row r="1364" spans="1:4">
      <c r="A1364" s="282">
        <v>13.3</v>
      </c>
      <c r="B1364" s="283" t="s">
        <v>1231</v>
      </c>
      <c r="C1364" s="296" t="s">
        <v>411</v>
      </c>
      <c r="D1364" s="259" t="s">
        <v>1028</v>
      </c>
    </row>
    <row r="1365" spans="1:4">
      <c r="A1365" s="286">
        <v>13.3</v>
      </c>
      <c r="B1365" s="287" t="s">
        <v>1231</v>
      </c>
      <c r="C1365" s="288">
        <v>4420</v>
      </c>
      <c r="D1365" s="254" t="s">
        <v>409</v>
      </c>
    </row>
    <row r="1366" spans="1:4">
      <c r="A1366" s="252">
        <v>13.3</v>
      </c>
      <c r="B1366" s="253" t="s">
        <v>552</v>
      </c>
      <c r="C1366" s="281" t="s">
        <v>410</v>
      </c>
      <c r="D1366" s="254" t="s">
        <v>409</v>
      </c>
    </row>
    <row r="1367" spans="1:4">
      <c r="A1367" s="252">
        <v>13.3</v>
      </c>
      <c r="B1367" s="253" t="s">
        <v>552</v>
      </c>
      <c r="C1367" s="285" t="s">
        <v>411</v>
      </c>
      <c r="D1367" s="259" t="s">
        <v>1028</v>
      </c>
    </row>
    <row r="1368" spans="1:4">
      <c r="A1368" s="252">
        <v>13.3</v>
      </c>
      <c r="B1368" s="253" t="s">
        <v>552</v>
      </c>
      <c r="C1368" s="281">
        <v>4420</v>
      </c>
      <c r="D1368" s="254" t="s">
        <v>409</v>
      </c>
    </row>
    <row r="1369" spans="1:4">
      <c r="A1369" s="252">
        <v>13.3</v>
      </c>
      <c r="B1369" s="287" t="s">
        <v>551</v>
      </c>
      <c r="C1369" s="288">
        <v>4414</v>
      </c>
      <c r="D1369" s="254"/>
    </row>
    <row r="1370" spans="1:4">
      <c r="A1370" s="286">
        <v>13.3</v>
      </c>
      <c r="B1370" s="287" t="s">
        <v>551</v>
      </c>
      <c r="C1370" s="288">
        <v>441990</v>
      </c>
      <c r="D1370" s="254"/>
    </row>
    <row r="1371" spans="1:4">
      <c r="A1371" s="252">
        <v>13.3</v>
      </c>
      <c r="B1371" s="287" t="s">
        <v>551</v>
      </c>
      <c r="C1371" s="288">
        <v>4420</v>
      </c>
      <c r="D1371" s="254"/>
    </row>
    <row r="1372" spans="1:4">
      <c r="A1372" s="286">
        <v>13.3</v>
      </c>
      <c r="B1372" s="287" t="s">
        <v>550</v>
      </c>
      <c r="C1372" s="288">
        <v>4414</v>
      </c>
      <c r="D1372" s="254"/>
    </row>
    <row r="1373" spans="1:4">
      <c r="A1373" s="252">
        <v>13.3</v>
      </c>
      <c r="B1373" s="287" t="s">
        <v>550</v>
      </c>
      <c r="C1373" s="288">
        <v>441920</v>
      </c>
      <c r="D1373" s="254"/>
    </row>
    <row r="1374" spans="1:4">
      <c r="A1374" s="286">
        <v>13.3</v>
      </c>
      <c r="B1374" s="287" t="s">
        <v>550</v>
      </c>
      <c r="C1374" s="288">
        <v>441990</v>
      </c>
      <c r="D1374" s="254"/>
    </row>
    <row r="1375" spans="1:4" ht="15" thickBot="1">
      <c r="A1375" s="297">
        <v>13.3</v>
      </c>
      <c r="B1375" s="287" t="s">
        <v>550</v>
      </c>
      <c r="C1375" s="306">
        <v>4420</v>
      </c>
      <c r="D1375" s="254"/>
    </row>
    <row r="1376" spans="1:4" ht="15" thickTop="1">
      <c r="A1376" s="1136">
        <v>13.4</v>
      </c>
      <c r="B1376" s="1137" t="s">
        <v>1230</v>
      </c>
      <c r="C1376" s="1138">
        <v>441119</v>
      </c>
      <c r="D1376" s="1139" t="s">
        <v>1028</v>
      </c>
    </row>
    <row r="1377" spans="1:4">
      <c r="A1377" s="1136">
        <v>13.4</v>
      </c>
      <c r="B1377" s="1130" t="s">
        <v>1230</v>
      </c>
      <c r="C1377" s="1140">
        <v>441810</v>
      </c>
      <c r="D1377" s="1141"/>
    </row>
    <row r="1378" spans="1:4">
      <c r="A1378" s="1136">
        <v>13.4</v>
      </c>
      <c r="B1378" s="1130" t="s">
        <v>1230</v>
      </c>
      <c r="C1378" s="1140">
        <v>441820</v>
      </c>
      <c r="D1378" s="1141"/>
    </row>
    <row r="1379" spans="1:4">
      <c r="A1379" s="1136">
        <v>13.4</v>
      </c>
      <c r="B1379" s="1130" t="s">
        <v>1230</v>
      </c>
      <c r="C1379" s="1140">
        <v>441830</v>
      </c>
      <c r="D1379" s="1141"/>
    </row>
    <row r="1380" spans="1:4">
      <c r="A1380" s="1136">
        <v>13.4</v>
      </c>
      <c r="B1380" s="1130" t="s">
        <v>1230</v>
      </c>
      <c r="C1380" s="1140">
        <v>441840</v>
      </c>
      <c r="D1380" s="1141"/>
    </row>
    <row r="1381" spans="1:4">
      <c r="A1381" s="1136">
        <v>13.4</v>
      </c>
      <c r="B1381" s="1130" t="s">
        <v>1230</v>
      </c>
      <c r="C1381" s="1140">
        <v>441850</v>
      </c>
      <c r="D1381" s="1141"/>
    </row>
    <row r="1382" spans="1:4">
      <c r="A1382" s="1136">
        <v>13.4</v>
      </c>
      <c r="B1382" s="1130" t="s">
        <v>1230</v>
      </c>
      <c r="C1382" s="1138">
        <v>441890</v>
      </c>
      <c r="D1382" s="1139" t="s">
        <v>1028</v>
      </c>
    </row>
    <row r="1383" spans="1:4">
      <c r="A1383" s="1133">
        <v>13.4</v>
      </c>
      <c r="B1383" s="1134" t="s">
        <v>1231</v>
      </c>
      <c r="C1383" s="1161">
        <v>441113</v>
      </c>
      <c r="D1383" s="1145" t="s">
        <v>1028</v>
      </c>
    </row>
    <row r="1384" spans="1:4">
      <c r="A1384" s="1133">
        <v>13.4</v>
      </c>
      <c r="B1384" s="1134" t="s">
        <v>1231</v>
      </c>
      <c r="C1384" s="1161">
        <v>441114</v>
      </c>
      <c r="D1384" s="1139" t="s">
        <v>1028</v>
      </c>
    </row>
    <row r="1385" spans="1:4">
      <c r="A1385" s="1136">
        <v>13.4</v>
      </c>
      <c r="B1385" s="1159" t="s">
        <v>1231</v>
      </c>
      <c r="C1385" s="1160">
        <v>441810</v>
      </c>
      <c r="D1385" s="1141" t="s">
        <v>409</v>
      </c>
    </row>
    <row r="1386" spans="1:4">
      <c r="A1386" s="1136">
        <v>13.4</v>
      </c>
      <c r="B1386" s="1159" t="s">
        <v>1231</v>
      </c>
      <c r="C1386" s="1165">
        <v>481820</v>
      </c>
      <c r="D1386" s="1141"/>
    </row>
    <row r="1387" spans="1:4">
      <c r="A1387" s="1136">
        <v>13.4</v>
      </c>
      <c r="B1387" s="1159" t="s">
        <v>1231</v>
      </c>
      <c r="C1387" s="1165">
        <v>441840</v>
      </c>
      <c r="D1387" s="1141"/>
    </row>
    <row r="1388" spans="1:4">
      <c r="A1388" s="1136">
        <v>13.4</v>
      </c>
      <c r="B1388" s="1159" t="s">
        <v>1231</v>
      </c>
      <c r="C1388" s="1165">
        <v>441850</v>
      </c>
      <c r="D1388" s="1141"/>
    </row>
    <row r="1389" spans="1:4">
      <c r="A1389" s="1136">
        <v>13.4</v>
      </c>
      <c r="B1389" s="1159" t="s">
        <v>1231</v>
      </c>
      <c r="C1389" s="1165">
        <v>441860</v>
      </c>
      <c r="D1389" s="1141"/>
    </row>
    <row r="1390" spans="1:4">
      <c r="A1390" s="1136">
        <v>13.4</v>
      </c>
      <c r="B1390" s="1159" t="s">
        <v>1231</v>
      </c>
      <c r="C1390" s="1166">
        <v>441871</v>
      </c>
      <c r="D1390" s="1139" t="s">
        <v>1028</v>
      </c>
    </row>
    <row r="1391" spans="1:4">
      <c r="A1391" s="1136">
        <v>13.4</v>
      </c>
      <c r="B1391" s="1159" t="s">
        <v>1231</v>
      </c>
      <c r="C1391" s="1166">
        <v>441872</v>
      </c>
      <c r="D1391" s="1139" t="s">
        <v>1028</v>
      </c>
    </row>
    <row r="1392" spans="1:4">
      <c r="A1392" s="1136">
        <v>13.4</v>
      </c>
      <c r="B1392" s="1159" t="s">
        <v>1231</v>
      </c>
      <c r="C1392" s="1166">
        <v>441879</v>
      </c>
      <c r="D1392" s="1139" t="s">
        <v>1028</v>
      </c>
    </row>
    <row r="1393" spans="1:4">
      <c r="A1393" s="1136">
        <v>13.4</v>
      </c>
      <c r="B1393" s="1130" t="s">
        <v>1231</v>
      </c>
      <c r="C1393" s="1166">
        <v>441890</v>
      </c>
      <c r="D1393" s="1139" t="s">
        <v>1028</v>
      </c>
    </row>
    <row r="1394" spans="1:4">
      <c r="A1394" s="1133">
        <v>13.4</v>
      </c>
      <c r="B1394" s="1134" t="s">
        <v>552</v>
      </c>
      <c r="C1394" s="1161">
        <v>441113</v>
      </c>
      <c r="D1394" s="1139" t="s">
        <v>1028</v>
      </c>
    </row>
    <row r="1395" spans="1:4">
      <c r="A1395" s="1133">
        <v>13.4</v>
      </c>
      <c r="B1395" s="1134" t="s">
        <v>552</v>
      </c>
      <c r="C1395" s="1161">
        <v>441114</v>
      </c>
      <c r="D1395" s="1139" t="s">
        <v>1028</v>
      </c>
    </row>
    <row r="1396" spans="1:4">
      <c r="A1396" s="1136">
        <v>13.4</v>
      </c>
      <c r="B1396" s="1137" t="s">
        <v>552</v>
      </c>
      <c r="C1396" s="1140">
        <v>441810</v>
      </c>
      <c r="D1396" s="1141"/>
    </row>
    <row r="1397" spans="1:4">
      <c r="A1397" s="1136">
        <v>13.4</v>
      </c>
      <c r="B1397" s="1137" t="s">
        <v>552</v>
      </c>
      <c r="C1397" s="1140">
        <v>441820</v>
      </c>
      <c r="D1397" s="1141"/>
    </row>
    <row r="1398" spans="1:4">
      <c r="A1398" s="1136">
        <v>13.4</v>
      </c>
      <c r="B1398" s="1137" t="s">
        <v>552</v>
      </c>
      <c r="C1398" s="1140">
        <v>441840</v>
      </c>
      <c r="D1398" s="1128"/>
    </row>
    <row r="1399" spans="1:4">
      <c r="A1399" s="1136">
        <v>13.4</v>
      </c>
      <c r="B1399" s="1137" t="s">
        <v>552</v>
      </c>
      <c r="C1399" s="1140">
        <v>441850</v>
      </c>
      <c r="D1399" s="1128"/>
    </row>
    <row r="1400" spans="1:4">
      <c r="A1400" s="1136">
        <v>13.4</v>
      </c>
      <c r="B1400" s="1137" t="s">
        <v>552</v>
      </c>
      <c r="C1400" s="1140">
        <v>441860</v>
      </c>
      <c r="D1400" s="1128"/>
    </row>
    <row r="1401" spans="1:4">
      <c r="A1401" s="1136">
        <v>13.4</v>
      </c>
      <c r="B1401" s="1137" t="s">
        <v>552</v>
      </c>
      <c r="C1401" s="1138">
        <v>441871</v>
      </c>
      <c r="D1401" s="1139" t="s">
        <v>1028</v>
      </c>
    </row>
    <row r="1402" spans="1:4">
      <c r="A1402" s="1136">
        <v>13.4</v>
      </c>
      <c r="B1402" s="1137" t="s">
        <v>552</v>
      </c>
      <c r="C1402" s="1138">
        <v>441872</v>
      </c>
      <c r="D1402" s="1139" t="s">
        <v>1028</v>
      </c>
    </row>
    <row r="1403" spans="1:4">
      <c r="A1403" s="1136">
        <v>13.4</v>
      </c>
      <c r="B1403" s="1137" t="s">
        <v>552</v>
      </c>
      <c r="C1403" s="1138">
        <v>441879</v>
      </c>
      <c r="D1403" s="1139" t="s">
        <v>1028</v>
      </c>
    </row>
    <row r="1404" spans="1:4">
      <c r="A1404" s="1136">
        <v>13.4</v>
      </c>
      <c r="B1404" s="1137" t="s">
        <v>552</v>
      </c>
      <c r="C1404" s="1138">
        <v>441890</v>
      </c>
      <c r="D1404" s="1139" t="s">
        <v>1028</v>
      </c>
    </row>
    <row r="1405" spans="1:4">
      <c r="A1405" s="1133">
        <v>13.4</v>
      </c>
      <c r="B1405" s="1134" t="s">
        <v>551</v>
      </c>
      <c r="C1405" s="1161">
        <v>441113</v>
      </c>
      <c r="D1405" s="1145" t="s">
        <v>1028</v>
      </c>
    </row>
    <row r="1406" spans="1:4">
      <c r="A1406" s="1133">
        <v>13.4</v>
      </c>
      <c r="B1406" s="1134" t="s">
        <v>551</v>
      </c>
      <c r="C1406" s="1161">
        <v>441114</v>
      </c>
      <c r="D1406" s="1139" t="s">
        <v>1028</v>
      </c>
    </row>
    <row r="1407" spans="1:4">
      <c r="A1407" s="1136">
        <v>13.4</v>
      </c>
      <c r="B1407" s="1137" t="s">
        <v>551</v>
      </c>
      <c r="C1407" s="1140">
        <v>441810</v>
      </c>
      <c r="D1407" s="1128"/>
    </row>
    <row r="1408" spans="1:4">
      <c r="A1408" s="1136">
        <v>13.4</v>
      </c>
      <c r="B1408" s="1137" t="s">
        <v>551</v>
      </c>
      <c r="C1408" s="1140">
        <v>441820</v>
      </c>
      <c r="D1408" s="1128"/>
    </row>
    <row r="1409" spans="1:4">
      <c r="A1409" s="1136">
        <v>13.4</v>
      </c>
      <c r="B1409" s="1137" t="s">
        <v>551</v>
      </c>
      <c r="C1409" s="1140">
        <v>441840</v>
      </c>
      <c r="D1409" s="1128"/>
    </row>
    <row r="1410" spans="1:4">
      <c r="A1410" s="1136">
        <v>13.4</v>
      </c>
      <c r="B1410" s="1137" t="s">
        <v>551</v>
      </c>
      <c r="C1410" s="1140">
        <v>441850</v>
      </c>
      <c r="D1410" s="1128"/>
    </row>
    <row r="1411" spans="1:4">
      <c r="A1411" s="1136">
        <v>13.4</v>
      </c>
      <c r="B1411" s="1137" t="s">
        <v>551</v>
      </c>
      <c r="C1411" s="1140">
        <v>441860</v>
      </c>
      <c r="D1411" s="1128"/>
    </row>
    <row r="1412" spans="1:4">
      <c r="A1412" s="1136">
        <v>13.4</v>
      </c>
      <c r="B1412" s="1137" t="s">
        <v>551</v>
      </c>
      <c r="C1412" s="1140">
        <v>441874</v>
      </c>
      <c r="D1412" s="1128"/>
    </row>
    <row r="1413" spans="1:4">
      <c r="A1413" s="1136">
        <v>13.4</v>
      </c>
      <c r="B1413" s="1137" t="s">
        <v>551</v>
      </c>
      <c r="C1413" s="1140">
        <v>441875</v>
      </c>
      <c r="D1413" s="1128"/>
    </row>
    <row r="1414" spans="1:4">
      <c r="A1414" s="1136">
        <v>13.4</v>
      </c>
      <c r="B1414" s="1137" t="s">
        <v>551</v>
      </c>
      <c r="C1414" s="1140">
        <v>441879</v>
      </c>
      <c r="D1414" s="1128"/>
    </row>
    <row r="1415" spans="1:4">
      <c r="A1415" s="1136">
        <v>13.4</v>
      </c>
      <c r="B1415" s="1137" t="s">
        <v>551</v>
      </c>
      <c r="C1415" s="1140">
        <v>441899</v>
      </c>
      <c r="D1415" s="1128"/>
    </row>
    <row r="1416" spans="1:4">
      <c r="A1416" s="1133">
        <v>13.4</v>
      </c>
      <c r="B1416" s="1134" t="s">
        <v>550</v>
      </c>
      <c r="C1416" s="1161">
        <v>441113</v>
      </c>
      <c r="D1416" s="1145" t="s">
        <v>1028</v>
      </c>
    </row>
    <row r="1417" spans="1:4">
      <c r="A1417" s="1133">
        <v>13.4</v>
      </c>
      <c r="B1417" s="1134" t="s">
        <v>550</v>
      </c>
      <c r="C1417" s="1161">
        <v>441114</v>
      </c>
      <c r="D1417" s="1139" t="s">
        <v>1028</v>
      </c>
    </row>
    <row r="1418" spans="1:4">
      <c r="A1418" s="1136">
        <v>13.4</v>
      </c>
      <c r="B1418" s="1137" t="s">
        <v>550</v>
      </c>
      <c r="C1418" s="1140">
        <v>441811</v>
      </c>
      <c r="D1418" s="1128"/>
    </row>
    <row r="1419" spans="1:4">
      <c r="A1419" s="257">
        <v>13.4</v>
      </c>
      <c r="B1419" s="258" t="s">
        <v>550</v>
      </c>
      <c r="C1419" s="261">
        <v>441819</v>
      </c>
      <c r="D1419" s="325"/>
    </row>
    <row r="1420" spans="1:4">
      <c r="A1420" s="257">
        <v>13.4</v>
      </c>
      <c r="B1420" s="258" t="s">
        <v>550</v>
      </c>
      <c r="C1420" s="261">
        <v>441821</v>
      </c>
      <c r="D1420" s="325"/>
    </row>
    <row r="1421" spans="1:4">
      <c r="A1421" s="257">
        <v>13.4</v>
      </c>
      <c r="B1421" s="258" t="s">
        <v>550</v>
      </c>
      <c r="C1421" s="261">
        <v>441829</v>
      </c>
      <c r="D1421" s="325"/>
    </row>
    <row r="1422" spans="1:4">
      <c r="A1422" s="257">
        <v>13.4</v>
      </c>
      <c r="B1422" s="258" t="s">
        <v>550</v>
      </c>
      <c r="C1422" s="261">
        <v>441830</v>
      </c>
      <c r="D1422" s="325"/>
    </row>
    <row r="1423" spans="1:4">
      <c r="A1423" s="257">
        <v>13.4</v>
      </c>
      <c r="B1423" s="258" t="s">
        <v>550</v>
      </c>
      <c r="C1423" s="261">
        <v>441840</v>
      </c>
      <c r="D1423" s="1128"/>
    </row>
    <row r="1424" spans="1:4">
      <c r="A1424" s="257">
        <v>13.4</v>
      </c>
      <c r="B1424" s="258" t="s">
        <v>550</v>
      </c>
      <c r="C1424" s="261">
        <v>441850</v>
      </c>
      <c r="D1424" s="325"/>
    </row>
    <row r="1425" spans="1:4">
      <c r="A1425" s="257">
        <v>13.4</v>
      </c>
      <c r="B1425" s="258" t="s">
        <v>550</v>
      </c>
      <c r="C1425" s="261">
        <v>441874</v>
      </c>
      <c r="D1425" s="325"/>
    </row>
    <row r="1426" spans="1:4">
      <c r="A1426" s="257">
        <v>13.4</v>
      </c>
      <c r="B1426" s="258" t="s">
        <v>550</v>
      </c>
      <c r="C1426" s="261">
        <v>441875</v>
      </c>
      <c r="D1426" s="325"/>
    </row>
    <row r="1427" spans="1:4">
      <c r="A1427" s="257">
        <v>13.4</v>
      </c>
      <c r="B1427" s="258" t="s">
        <v>550</v>
      </c>
      <c r="C1427" s="261">
        <v>441879</v>
      </c>
      <c r="D1427" s="325"/>
    </row>
    <row r="1428" spans="1:4">
      <c r="A1428" s="257">
        <v>13.4</v>
      </c>
      <c r="B1428" s="258" t="s">
        <v>550</v>
      </c>
      <c r="C1428" s="261">
        <v>441881</v>
      </c>
      <c r="D1428" s="325"/>
    </row>
    <row r="1429" spans="1:4">
      <c r="A1429" s="257">
        <v>13.4</v>
      </c>
      <c r="B1429" s="258" t="s">
        <v>550</v>
      </c>
      <c r="C1429" s="261">
        <v>441882</v>
      </c>
      <c r="D1429" s="325"/>
    </row>
    <row r="1430" spans="1:4">
      <c r="A1430" s="257">
        <v>13.4</v>
      </c>
      <c r="B1430" s="258" t="s">
        <v>550</v>
      </c>
      <c r="C1430" s="261">
        <v>441883</v>
      </c>
      <c r="D1430" s="325"/>
    </row>
    <row r="1431" spans="1:4">
      <c r="A1431" s="257">
        <v>13.4</v>
      </c>
      <c r="B1431" s="258" t="s">
        <v>550</v>
      </c>
      <c r="C1431" s="261">
        <v>441889</v>
      </c>
      <c r="D1431" s="325"/>
    </row>
    <row r="1432" spans="1:4">
      <c r="A1432" s="257">
        <v>13.4</v>
      </c>
      <c r="B1432" s="258" t="s">
        <v>550</v>
      </c>
      <c r="C1432" s="261">
        <v>441892</v>
      </c>
      <c r="D1432" s="325"/>
    </row>
    <row r="1433" spans="1:4" ht="15" thickBot="1">
      <c r="A1433" s="297">
        <v>13.4</v>
      </c>
      <c r="B1433" s="287" t="s">
        <v>550</v>
      </c>
      <c r="C1433" s="306">
        <v>441899</v>
      </c>
      <c r="D1433" s="254"/>
    </row>
    <row r="1434" spans="1:4" ht="15" thickTop="1">
      <c r="A1434" s="257" t="s">
        <v>573</v>
      </c>
      <c r="B1434" s="300" t="s">
        <v>552</v>
      </c>
      <c r="C1434" s="265">
        <v>441860</v>
      </c>
      <c r="D1434" s="259" t="s">
        <v>1028</v>
      </c>
    </row>
    <row r="1435" spans="1:4">
      <c r="A1435" s="743" t="s">
        <v>573</v>
      </c>
      <c r="B1435" s="743" t="s">
        <v>552</v>
      </c>
      <c r="C1435" s="744">
        <v>441891</v>
      </c>
      <c r="D1435" s="745" t="s">
        <v>1028</v>
      </c>
    </row>
    <row r="1436" spans="1:4">
      <c r="A1436" s="743" t="s">
        <v>573</v>
      </c>
      <c r="B1436" s="743" t="s">
        <v>552</v>
      </c>
      <c r="C1436" s="744">
        <v>441899</v>
      </c>
      <c r="D1436" s="745" t="s">
        <v>1028</v>
      </c>
    </row>
    <row r="1437" spans="1:4">
      <c r="A1437" s="350" t="s">
        <v>573</v>
      </c>
      <c r="B1437" s="350" t="s">
        <v>551</v>
      </c>
      <c r="C1437" s="265">
        <v>441860</v>
      </c>
      <c r="D1437" s="259" t="s">
        <v>1028</v>
      </c>
    </row>
    <row r="1438" spans="1:4">
      <c r="A1438" s="743" t="s">
        <v>573</v>
      </c>
      <c r="B1438" s="743" t="s">
        <v>551</v>
      </c>
      <c r="C1438" s="744">
        <v>441891</v>
      </c>
      <c r="D1438" s="745" t="s">
        <v>1028</v>
      </c>
    </row>
    <row r="1439" spans="1:4">
      <c r="A1439" s="743" t="s">
        <v>573</v>
      </c>
      <c r="B1439" s="743" t="s">
        <v>551</v>
      </c>
      <c r="C1439" s="744">
        <v>441899</v>
      </c>
      <c r="D1439" s="745" t="s">
        <v>1028</v>
      </c>
    </row>
    <row r="1440" spans="1:4" ht="15" thickBot="1">
      <c r="A1440" s="350" t="s">
        <v>573</v>
      </c>
      <c r="B1440" s="350" t="s">
        <v>550</v>
      </c>
      <c r="C1440" s="306">
        <v>441881</v>
      </c>
      <c r="D1440" s="254"/>
    </row>
    <row r="1441" spans="1:4" ht="15" thickTop="1">
      <c r="A1441" s="270" t="s">
        <v>574</v>
      </c>
      <c r="B1441" s="271" t="s">
        <v>552</v>
      </c>
      <c r="C1441" s="265">
        <v>441860</v>
      </c>
      <c r="D1441" s="259" t="s">
        <v>1028</v>
      </c>
    </row>
    <row r="1442" spans="1:4">
      <c r="A1442" s="743" t="s">
        <v>574</v>
      </c>
      <c r="B1442" s="743" t="s">
        <v>552</v>
      </c>
      <c r="C1442" s="744">
        <v>441891</v>
      </c>
      <c r="D1442" s="745" t="s">
        <v>1028</v>
      </c>
    </row>
    <row r="1443" spans="1:4">
      <c r="A1443" s="743" t="s">
        <v>574</v>
      </c>
      <c r="B1443" s="743" t="s">
        <v>552</v>
      </c>
      <c r="C1443" s="744">
        <v>441899</v>
      </c>
      <c r="D1443" s="745" t="s">
        <v>1028</v>
      </c>
    </row>
    <row r="1444" spans="1:4">
      <c r="A1444" s="350" t="s">
        <v>574</v>
      </c>
      <c r="B1444" s="350" t="s">
        <v>551</v>
      </c>
      <c r="C1444" s="265">
        <v>441860</v>
      </c>
      <c r="D1444" s="259" t="s">
        <v>1028</v>
      </c>
    </row>
    <row r="1445" spans="1:4">
      <c r="A1445" s="743" t="s">
        <v>574</v>
      </c>
      <c r="B1445" s="743" t="s">
        <v>551</v>
      </c>
      <c r="C1445" s="744">
        <v>441891</v>
      </c>
      <c r="D1445" s="745" t="s">
        <v>1028</v>
      </c>
    </row>
    <row r="1446" spans="1:4">
      <c r="A1446" s="743" t="s">
        <v>574</v>
      </c>
      <c r="B1446" s="743" t="s">
        <v>551</v>
      </c>
      <c r="C1446" s="744">
        <v>441899</v>
      </c>
      <c r="D1446" s="745" t="s">
        <v>1028</v>
      </c>
    </row>
    <row r="1447" spans="1:4" ht="15" thickBot="1">
      <c r="A1447" s="350" t="s">
        <v>574</v>
      </c>
      <c r="B1447" s="350" t="s">
        <v>550</v>
      </c>
      <c r="C1447" s="306">
        <v>441882</v>
      </c>
      <c r="D1447" s="254"/>
    </row>
    <row r="1448" spans="1:4" ht="15" thickTop="1">
      <c r="A1448" s="270" t="s">
        <v>575</v>
      </c>
      <c r="B1448" s="271" t="s">
        <v>552</v>
      </c>
      <c r="C1448" s="265">
        <v>441860</v>
      </c>
      <c r="D1448" s="259" t="s">
        <v>1028</v>
      </c>
    </row>
    <row r="1449" spans="1:4">
      <c r="A1449" s="743" t="s">
        <v>575</v>
      </c>
      <c r="B1449" s="743" t="s">
        <v>552</v>
      </c>
      <c r="C1449" s="744">
        <v>441891</v>
      </c>
      <c r="D1449" s="745" t="s">
        <v>1028</v>
      </c>
    </row>
    <row r="1450" spans="1:4">
      <c r="A1450" s="743" t="s">
        <v>575</v>
      </c>
      <c r="B1450" s="743" t="s">
        <v>552</v>
      </c>
      <c r="C1450" s="744">
        <v>441899</v>
      </c>
      <c r="D1450" s="745" t="s">
        <v>1028</v>
      </c>
    </row>
    <row r="1451" spans="1:4">
      <c r="A1451" s="350" t="s">
        <v>575</v>
      </c>
      <c r="B1451" s="350" t="s">
        <v>551</v>
      </c>
      <c r="C1451" s="265">
        <v>441860</v>
      </c>
      <c r="D1451" s="259" t="s">
        <v>1028</v>
      </c>
    </row>
    <row r="1452" spans="1:4">
      <c r="A1452" s="743" t="s">
        <v>575</v>
      </c>
      <c r="B1452" s="743" t="s">
        <v>551</v>
      </c>
      <c r="C1452" s="744">
        <v>441891</v>
      </c>
      <c r="D1452" s="745" t="s">
        <v>1028</v>
      </c>
    </row>
    <row r="1453" spans="1:4">
      <c r="A1453" s="743" t="s">
        <v>575</v>
      </c>
      <c r="B1453" s="743" t="s">
        <v>551</v>
      </c>
      <c r="C1453" s="744">
        <v>441899</v>
      </c>
      <c r="D1453" s="745" t="s">
        <v>1028</v>
      </c>
    </row>
    <row r="1454" spans="1:4" ht="15" thickBot="1">
      <c r="A1454" s="350" t="s">
        <v>575</v>
      </c>
      <c r="B1454" s="350" t="s">
        <v>550</v>
      </c>
      <c r="C1454" s="261">
        <v>441883</v>
      </c>
      <c r="D1454" s="325"/>
    </row>
    <row r="1455" spans="1:4" ht="15" thickTop="1">
      <c r="A1455" s="270">
        <v>13.5</v>
      </c>
      <c r="B1455" s="271" t="s">
        <v>1230</v>
      </c>
      <c r="C1455" s="308">
        <v>940161</v>
      </c>
      <c r="D1455" s="325"/>
    </row>
    <row r="1456" spans="1:4">
      <c r="A1456" s="257">
        <v>13.5</v>
      </c>
      <c r="B1456" s="258" t="s">
        <v>1230</v>
      </c>
      <c r="C1456" s="261">
        <v>940169</v>
      </c>
      <c r="D1456" s="325"/>
    </row>
    <row r="1457" spans="1:4">
      <c r="A1457" s="257">
        <v>13.5</v>
      </c>
      <c r="B1457" s="258" t="s">
        <v>1230</v>
      </c>
      <c r="C1457" s="265">
        <v>940190</v>
      </c>
      <c r="D1457" s="326" t="s">
        <v>1028</v>
      </c>
    </row>
    <row r="1458" spans="1:4">
      <c r="A1458" s="257">
        <v>13.5</v>
      </c>
      <c r="B1458" s="258" t="s">
        <v>1230</v>
      </c>
      <c r="C1458" s="327">
        <v>940330</v>
      </c>
      <c r="D1458" s="325"/>
    </row>
    <row r="1459" spans="1:4">
      <c r="A1459" s="257">
        <v>13.5</v>
      </c>
      <c r="B1459" s="258" t="s">
        <v>1230</v>
      </c>
      <c r="C1459" s="327">
        <v>940340</v>
      </c>
      <c r="D1459" s="325"/>
    </row>
    <row r="1460" spans="1:4">
      <c r="A1460" s="257">
        <v>13.5</v>
      </c>
      <c r="B1460" s="258" t="s">
        <v>1230</v>
      </c>
      <c r="C1460" s="327">
        <v>940350</v>
      </c>
      <c r="D1460" s="325"/>
    </row>
    <row r="1461" spans="1:4">
      <c r="A1461" s="257">
        <v>13.5</v>
      </c>
      <c r="B1461" s="258" t="s">
        <v>1230</v>
      </c>
      <c r="C1461" s="327">
        <v>940360</v>
      </c>
      <c r="D1461" s="325"/>
    </row>
    <row r="1462" spans="1:4">
      <c r="A1462" s="257">
        <v>13.5</v>
      </c>
      <c r="B1462" s="258" t="s">
        <v>1230</v>
      </c>
      <c r="C1462" s="328">
        <v>940390</v>
      </c>
      <c r="D1462" s="326" t="s">
        <v>1028</v>
      </c>
    </row>
    <row r="1463" spans="1:4">
      <c r="A1463" s="257">
        <v>13.5</v>
      </c>
      <c r="B1463" s="313" t="s">
        <v>1231</v>
      </c>
      <c r="C1463" s="314">
        <v>940161</v>
      </c>
      <c r="D1463" s="325" t="s">
        <v>409</v>
      </c>
    </row>
    <row r="1464" spans="1:4">
      <c r="A1464" s="257">
        <v>13.5</v>
      </c>
      <c r="B1464" s="329" t="s">
        <v>1231</v>
      </c>
      <c r="C1464" s="327">
        <v>940169</v>
      </c>
      <c r="D1464" s="325" t="s">
        <v>409</v>
      </c>
    </row>
    <row r="1465" spans="1:4">
      <c r="A1465" s="257">
        <v>13.5</v>
      </c>
      <c r="B1465" s="329" t="s">
        <v>1231</v>
      </c>
      <c r="C1465" s="328">
        <v>940190</v>
      </c>
      <c r="D1465" s="326" t="s">
        <v>1028</v>
      </c>
    </row>
    <row r="1466" spans="1:4">
      <c r="A1466" s="257">
        <v>13.5</v>
      </c>
      <c r="B1466" s="329" t="s">
        <v>1231</v>
      </c>
      <c r="C1466" s="327">
        <v>940330</v>
      </c>
      <c r="D1466" s="325" t="s">
        <v>409</v>
      </c>
    </row>
    <row r="1467" spans="1:4">
      <c r="A1467" s="257">
        <v>13.5</v>
      </c>
      <c r="B1467" s="329" t="s">
        <v>1231</v>
      </c>
      <c r="C1467" s="327">
        <v>940340</v>
      </c>
      <c r="D1467" s="325" t="s">
        <v>409</v>
      </c>
    </row>
    <row r="1468" spans="1:4">
      <c r="A1468" s="257">
        <v>13.5</v>
      </c>
      <c r="B1468" s="329" t="s">
        <v>1231</v>
      </c>
      <c r="C1468" s="327">
        <v>940350</v>
      </c>
      <c r="D1468" s="325" t="s">
        <v>409</v>
      </c>
    </row>
    <row r="1469" spans="1:4">
      <c r="A1469" s="257">
        <v>13.5</v>
      </c>
      <c r="B1469" s="329" t="s">
        <v>1231</v>
      </c>
      <c r="C1469" s="327">
        <v>940360</v>
      </c>
      <c r="D1469" s="325" t="s">
        <v>409</v>
      </c>
    </row>
    <row r="1470" spans="1:4">
      <c r="A1470" s="257">
        <v>13.5</v>
      </c>
      <c r="B1470" s="329" t="s">
        <v>1231</v>
      </c>
      <c r="C1470" s="328">
        <v>940390</v>
      </c>
      <c r="D1470" s="326" t="s">
        <v>1028</v>
      </c>
    </row>
    <row r="1471" spans="1:4">
      <c r="A1471" s="257">
        <v>13.5</v>
      </c>
      <c r="B1471" s="329" t="s">
        <v>552</v>
      </c>
      <c r="C1471" s="327">
        <v>940161</v>
      </c>
      <c r="D1471" s="325" t="s">
        <v>409</v>
      </c>
    </row>
    <row r="1472" spans="1:4">
      <c r="A1472" s="257">
        <v>13.5</v>
      </c>
      <c r="B1472" s="329" t="s">
        <v>552</v>
      </c>
      <c r="C1472" s="327">
        <v>940169</v>
      </c>
      <c r="D1472" s="325" t="s">
        <v>409</v>
      </c>
    </row>
    <row r="1473" spans="1:4">
      <c r="A1473" s="257">
        <v>13.5</v>
      </c>
      <c r="B1473" s="329" t="s">
        <v>552</v>
      </c>
      <c r="C1473" s="328">
        <v>940190</v>
      </c>
      <c r="D1473" s="326" t="s">
        <v>1028</v>
      </c>
    </row>
    <row r="1474" spans="1:4">
      <c r="A1474" s="257">
        <v>13.5</v>
      </c>
      <c r="B1474" s="329" t="s">
        <v>552</v>
      </c>
      <c r="C1474" s="327">
        <v>940330</v>
      </c>
      <c r="D1474" s="325" t="s">
        <v>409</v>
      </c>
    </row>
    <row r="1475" spans="1:4">
      <c r="A1475" s="257">
        <v>13.5</v>
      </c>
      <c r="B1475" s="329" t="s">
        <v>552</v>
      </c>
      <c r="C1475" s="327">
        <v>940340</v>
      </c>
      <c r="D1475" s="325" t="s">
        <v>409</v>
      </c>
    </row>
    <row r="1476" spans="1:4">
      <c r="A1476" s="257">
        <v>13.5</v>
      </c>
      <c r="B1476" s="329" t="s">
        <v>552</v>
      </c>
      <c r="C1476" s="327">
        <v>940350</v>
      </c>
      <c r="D1476" s="325" t="s">
        <v>409</v>
      </c>
    </row>
    <row r="1477" spans="1:4">
      <c r="A1477" s="257">
        <v>13.5</v>
      </c>
      <c r="B1477" s="329" t="s">
        <v>552</v>
      </c>
      <c r="C1477" s="327">
        <v>940360</v>
      </c>
      <c r="D1477" s="325" t="s">
        <v>409</v>
      </c>
    </row>
    <row r="1478" spans="1:4">
      <c r="A1478" s="257">
        <v>13.5</v>
      </c>
      <c r="B1478" s="330" t="s">
        <v>552</v>
      </c>
      <c r="C1478" s="331">
        <v>940390</v>
      </c>
      <c r="D1478" s="326" t="s">
        <v>1028</v>
      </c>
    </row>
    <row r="1479" spans="1:4">
      <c r="A1479" s="257">
        <v>13.5</v>
      </c>
      <c r="B1479" s="330" t="s">
        <v>551</v>
      </c>
      <c r="C1479" s="332">
        <v>940161</v>
      </c>
      <c r="D1479" s="325"/>
    </row>
    <row r="1480" spans="1:4">
      <c r="A1480" s="257">
        <v>13.5</v>
      </c>
      <c r="B1480" s="330" t="s">
        <v>551</v>
      </c>
      <c r="C1480" s="332">
        <v>940169</v>
      </c>
      <c r="D1480" s="325"/>
    </row>
    <row r="1481" spans="1:4">
      <c r="A1481" s="257">
        <v>13.5</v>
      </c>
      <c r="B1481" s="330" t="s">
        <v>551</v>
      </c>
      <c r="C1481" s="331">
        <v>940190</v>
      </c>
      <c r="D1481" s="326" t="s">
        <v>1028</v>
      </c>
    </row>
    <row r="1482" spans="1:4">
      <c r="A1482" s="257">
        <v>13.5</v>
      </c>
      <c r="B1482" s="330" t="s">
        <v>551</v>
      </c>
      <c r="C1482" s="332">
        <v>940330</v>
      </c>
      <c r="D1482" s="325"/>
    </row>
    <row r="1483" spans="1:4">
      <c r="A1483" s="257">
        <v>13.5</v>
      </c>
      <c r="B1483" s="330" t="s">
        <v>551</v>
      </c>
      <c r="C1483" s="332">
        <v>940340</v>
      </c>
      <c r="D1483" s="325"/>
    </row>
    <row r="1484" spans="1:4">
      <c r="A1484" s="257">
        <v>13.5</v>
      </c>
      <c r="B1484" s="330" t="s">
        <v>551</v>
      </c>
      <c r="C1484" s="332">
        <v>940350</v>
      </c>
      <c r="D1484" s="325"/>
    </row>
    <row r="1485" spans="1:4">
      <c r="A1485" s="257">
        <v>13.5</v>
      </c>
      <c r="B1485" s="330" t="s">
        <v>551</v>
      </c>
      <c r="C1485" s="332">
        <v>940360</v>
      </c>
      <c r="D1485" s="325"/>
    </row>
    <row r="1486" spans="1:4">
      <c r="A1486" s="257">
        <v>13.5</v>
      </c>
      <c r="B1486" s="330" t="s">
        <v>551</v>
      </c>
      <c r="C1486" s="332">
        <v>940390</v>
      </c>
      <c r="D1486" s="326" t="s">
        <v>1028</v>
      </c>
    </row>
    <row r="1487" spans="1:4">
      <c r="A1487" s="257">
        <v>13.5</v>
      </c>
      <c r="B1487" s="330" t="s">
        <v>550</v>
      </c>
      <c r="C1487" s="332">
        <v>940131</v>
      </c>
      <c r="D1487" s="254"/>
    </row>
    <row r="1488" spans="1:4">
      <c r="A1488" s="257">
        <v>13.5</v>
      </c>
      <c r="B1488" s="330" t="s">
        <v>550</v>
      </c>
      <c r="C1488" s="332">
        <v>940141</v>
      </c>
      <c r="D1488" s="254"/>
    </row>
    <row r="1489" spans="1:4">
      <c r="A1489" s="257">
        <v>13.5</v>
      </c>
      <c r="B1489" s="330" t="s">
        <v>550</v>
      </c>
      <c r="C1489" s="332">
        <v>940161</v>
      </c>
      <c r="D1489" s="254"/>
    </row>
    <row r="1490" spans="1:4">
      <c r="A1490" s="257">
        <v>13.5</v>
      </c>
      <c r="B1490" s="330" t="s">
        <v>550</v>
      </c>
      <c r="C1490" s="332">
        <v>940169</v>
      </c>
      <c r="D1490" s="254"/>
    </row>
    <row r="1491" spans="1:4">
      <c r="A1491" s="257">
        <v>13.5</v>
      </c>
      <c r="B1491" s="330" t="s">
        <v>550</v>
      </c>
      <c r="C1491" s="332">
        <v>940191</v>
      </c>
      <c r="D1491" s="254"/>
    </row>
    <row r="1492" spans="1:4">
      <c r="A1492" s="257">
        <v>13.5</v>
      </c>
      <c r="B1492" s="330" t="s">
        <v>550</v>
      </c>
      <c r="C1492" s="332">
        <v>940330</v>
      </c>
      <c r="D1492" s="254"/>
    </row>
    <row r="1493" spans="1:4">
      <c r="A1493" s="257">
        <v>13.5</v>
      </c>
      <c r="B1493" s="330" t="s">
        <v>550</v>
      </c>
      <c r="C1493" s="332">
        <v>940340</v>
      </c>
      <c r="D1493" s="254"/>
    </row>
    <row r="1494" spans="1:4">
      <c r="A1494" s="257">
        <v>13.5</v>
      </c>
      <c r="B1494" s="330" t="s">
        <v>550</v>
      </c>
      <c r="C1494" s="332">
        <v>940350</v>
      </c>
      <c r="D1494" s="254"/>
    </row>
    <row r="1495" spans="1:4">
      <c r="A1495" s="257">
        <v>13.5</v>
      </c>
      <c r="B1495" s="330" t="s">
        <v>550</v>
      </c>
      <c r="C1495" s="332">
        <v>940360</v>
      </c>
      <c r="D1495" s="254"/>
    </row>
    <row r="1496" spans="1:4" ht="15" thickBot="1">
      <c r="A1496" s="746">
        <v>13.5</v>
      </c>
      <c r="B1496" s="738" t="s">
        <v>550</v>
      </c>
      <c r="C1496" s="306">
        <v>940391</v>
      </c>
      <c r="D1496" s="254"/>
    </row>
    <row r="1497" spans="1:4" ht="15" thickTop="1">
      <c r="A1497" s="270">
        <v>13.6</v>
      </c>
      <c r="B1497" s="271" t="s">
        <v>1230</v>
      </c>
      <c r="C1497" s="272">
        <v>9406</v>
      </c>
      <c r="D1497" s="326" t="s">
        <v>1028</v>
      </c>
    </row>
    <row r="1498" spans="1:4">
      <c r="A1498" s="252">
        <v>13.6</v>
      </c>
      <c r="B1498" s="253" t="s">
        <v>1231</v>
      </c>
      <c r="C1498" s="285">
        <v>9406</v>
      </c>
      <c r="D1498" s="326" t="s">
        <v>1028</v>
      </c>
    </row>
    <row r="1499" spans="1:4">
      <c r="A1499" s="286">
        <v>13.6</v>
      </c>
      <c r="B1499" s="287" t="s">
        <v>552</v>
      </c>
      <c r="C1499" s="295">
        <v>9406</v>
      </c>
      <c r="D1499" s="326" t="s">
        <v>1028</v>
      </c>
    </row>
    <row r="1500" spans="1:4">
      <c r="A1500" s="257">
        <v>13.6</v>
      </c>
      <c r="B1500" s="330" t="s">
        <v>551</v>
      </c>
      <c r="C1500" s="332">
        <v>940610</v>
      </c>
      <c r="D1500" s="254"/>
    </row>
    <row r="1501" spans="1:4" ht="15" thickBot="1">
      <c r="A1501" s="257">
        <v>13.6</v>
      </c>
      <c r="B1501" s="330" t="s">
        <v>550</v>
      </c>
      <c r="C1501" s="332">
        <v>940610</v>
      </c>
      <c r="D1501" s="254"/>
    </row>
    <row r="1502" spans="1:4" ht="15" thickTop="1">
      <c r="A1502" s="270">
        <v>13.7</v>
      </c>
      <c r="B1502" s="300" t="s">
        <v>1230</v>
      </c>
      <c r="C1502" s="308">
        <v>4404</v>
      </c>
      <c r="D1502" s="254"/>
    </row>
    <row r="1503" spans="1:4">
      <c r="A1503" s="257">
        <v>13.7</v>
      </c>
      <c r="B1503" s="287" t="s">
        <v>1230</v>
      </c>
      <c r="C1503" s="261">
        <v>4405</v>
      </c>
      <c r="D1503" s="254"/>
    </row>
    <row r="1504" spans="1:4">
      <c r="A1504" s="257">
        <v>13.7</v>
      </c>
      <c r="B1504" s="287" t="s">
        <v>1230</v>
      </c>
      <c r="C1504" s="261">
        <v>4413</v>
      </c>
      <c r="D1504" s="254"/>
    </row>
    <row r="1505" spans="1:4">
      <c r="A1505" s="257">
        <v>13.7</v>
      </c>
      <c r="B1505" s="287" t="s">
        <v>1230</v>
      </c>
      <c r="C1505" s="261">
        <v>4417</v>
      </c>
      <c r="D1505" s="254"/>
    </row>
    <row r="1506" spans="1:4">
      <c r="A1506" s="257">
        <v>13.7</v>
      </c>
      <c r="B1506" s="287" t="s">
        <v>1230</v>
      </c>
      <c r="C1506" s="261">
        <v>442110</v>
      </c>
      <c r="D1506" s="254"/>
    </row>
    <row r="1507" spans="1:4">
      <c r="A1507" s="257">
        <v>13.7</v>
      </c>
      <c r="B1507" s="287" t="s">
        <v>1230</v>
      </c>
      <c r="C1507" s="265">
        <v>442190</v>
      </c>
      <c r="D1507" s="326" t="s">
        <v>1028</v>
      </c>
    </row>
    <row r="1508" spans="1:4">
      <c r="A1508" s="257">
        <v>13.7</v>
      </c>
      <c r="B1508" s="287" t="s">
        <v>1231</v>
      </c>
      <c r="C1508" s="261">
        <v>4404</v>
      </c>
      <c r="D1508" s="254"/>
    </row>
    <row r="1509" spans="1:4">
      <c r="A1509" s="257">
        <v>13.7</v>
      </c>
      <c r="B1509" s="287" t="s">
        <v>1231</v>
      </c>
      <c r="C1509" s="261">
        <v>4405</v>
      </c>
      <c r="D1509" s="254"/>
    </row>
    <row r="1510" spans="1:4">
      <c r="A1510" s="257">
        <v>13.7</v>
      </c>
      <c r="B1510" s="287" t="s">
        <v>1231</v>
      </c>
      <c r="C1510" s="261">
        <v>4413</v>
      </c>
      <c r="D1510" s="254"/>
    </row>
    <row r="1511" spans="1:4">
      <c r="A1511" s="252">
        <v>13.7</v>
      </c>
      <c r="B1511" s="253" t="s">
        <v>1231</v>
      </c>
      <c r="C1511" s="281">
        <v>4417</v>
      </c>
      <c r="D1511" s="254" t="s">
        <v>409</v>
      </c>
    </row>
    <row r="1512" spans="1:4">
      <c r="A1512" s="252">
        <v>13.7</v>
      </c>
      <c r="B1512" s="253" t="s">
        <v>1231</v>
      </c>
      <c r="C1512" s="281">
        <v>442110</v>
      </c>
      <c r="D1512" s="254" t="s">
        <v>409</v>
      </c>
    </row>
    <row r="1513" spans="1:4">
      <c r="A1513" s="252">
        <v>13.7</v>
      </c>
      <c r="B1513" s="253" t="s">
        <v>1231</v>
      </c>
      <c r="C1513" s="285">
        <v>442190</v>
      </c>
      <c r="D1513" s="326" t="s">
        <v>1028</v>
      </c>
    </row>
    <row r="1514" spans="1:4">
      <c r="A1514" s="252">
        <v>13.7</v>
      </c>
      <c r="B1514" s="253" t="s">
        <v>552</v>
      </c>
      <c r="C1514" s="281">
        <v>4404</v>
      </c>
      <c r="D1514" s="254"/>
    </row>
    <row r="1515" spans="1:4">
      <c r="A1515" s="252">
        <v>13.7</v>
      </c>
      <c r="B1515" s="253" t="s">
        <v>552</v>
      </c>
      <c r="C1515" s="281">
        <v>4405</v>
      </c>
      <c r="D1515" s="254"/>
    </row>
    <row r="1516" spans="1:4">
      <c r="A1516" s="252">
        <v>13.7</v>
      </c>
      <c r="B1516" s="253" t="s">
        <v>552</v>
      </c>
      <c r="C1516" s="281">
        <v>4413</v>
      </c>
      <c r="D1516" s="254"/>
    </row>
    <row r="1517" spans="1:4">
      <c r="A1517" s="252">
        <v>13.7</v>
      </c>
      <c r="B1517" s="253" t="s">
        <v>552</v>
      </c>
      <c r="C1517" s="281" t="s">
        <v>412</v>
      </c>
      <c r="D1517" s="254" t="s">
        <v>409</v>
      </c>
    </row>
    <row r="1518" spans="1:4">
      <c r="A1518" s="252">
        <v>13.7</v>
      </c>
      <c r="B1518" s="253" t="s">
        <v>552</v>
      </c>
      <c r="C1518" s="281">
        <v>442110</v>
      </c>
      <c r="D1518" s="254"/>
    </row>
    <row r="1519" spans="1:4">
      <c r="A1519" s="286">
        <v>13.7</v>
      </c>
      <c r="B1519" s="287" t="s">
        <v>552</v>
      </c>
      <c r="C1519" s="295">
        <v>442190</v>
      </c>
      <c r="D1519" s="326" t="s">
        <v>1028</v>
      </c>
    </row>
    <row r="1520" spans="1:4">
      <c r="A1520" s="252">
        <v>13.7</v>
      </c>
      <c r="B1520" s="287" t="s">
        <v>551</v>
      </c>
      <c r="C1520" s="288">
        <v>4404</v>
      </c>
      <c r="D1520" s="254"/>
    </row>
    <row r="1521" spans="1:4">
      <c r="A1521" s="286">
        <v>13.7</v>
      </c>
      <c r="B1521" s="287" t="s">
        <v>551</v>
      </c>
      <c r="C1521" s="288">
        <v>4405</v>
      </c>
      <c r="D1521" s="254"/>
    </row>
    <row r="1522" spans="1:4">
      <c r="A1522" s="252">
        <v>13.7</v>
      </c>
      <c r="B1522" s="287" t="s">
        <v>551</v>
      </c>
      <c r="C1522" s="288">
        <v>4413</v>
      </c>
      <c r="D1522" s="254"/>
    </row>
    <row r="1523" spans="1:4">
      <c r="A1523" s="286">
        <v>13.7</v>
      </c>
      <c r="B1523" s="287" t="s">
        <v>551</v>
      </c>
      <c r="C1523" s="288">
        <v>4417</v>
      </c>
      <c r="D1523" s="254"/>
    </row>
    <row r="1524" spans="1:4">
      <c r="A1524" s="252">
        <v>13.7</v>
      </c>
      <c r="B1524" s="287" t="s">
        <v>551</v>
      </c>
      <c r="C1524" s="288">
        <v>442110</v>
      </c>
      <c r="D1524" s="254"/>
    </row>
    <row r="1525" spans="1:4">
      <c r="A1525" s="286">
        <v>13.7</v>
      </c>
      <c r="B1525" s="287" t="s">
        <v>551</v>
      </c>
      <c r="C1525" s="288">
        <v>442199</v>
      </c>
      <c r="D1525" s="254" t="s">
        <v>409</v>
      </c>
    </row>
    <row r="1526" spans="1:4">
      <c r="A1526" s="343">
        <v>13.7</v>
      </c>
      <c r="B1526" s="329" t="s">
        <v>550</v>
      </c>
      <c r="C1526" s="327">
        <v>4404</v>
      </c>
      <c r="D1526" s="254"/>
    </row>
    <row r="1527" spans="1:4">
      <c r="A1527" s="286">
        <v>13.7</v>
      </c>
      <c r="B1527" s="287" t="s">
        <v>550</v>
      </c>
      <c r="C1527" s="288">
        <v>4405</v>
      </c>
      <c r="D1527" s="254"/>
    </row>
    <row r="1528" spans="1:4">
      <c r="A1528" s="252">
        <v>13.7</v>
      </c>
      <c r="B1528" s="287" t="s">
        <v>550</v>
      </c>
      <c r="C1528" s="288">
        <v>4413</v>
      </c>
      <c r="D1528" s="254"/>
    </row>
    <row r="1529" spans="1:4">
      <c r="A1529" s="286">
        <v>13.7</v>
      </c>
      <c r="B1529" s="287" t="s">
        <v>550</v>
      </c>
      <c r="C1529" s="288">
        <v>4417</v>
      </c>
      <c r="D1529" s="254"/>
    </row>
    <row r="1530" spans="1:4">
      <c r="A1530" s="252">
        <v>13.7</v>
      </c>
      <c r="B1530" s="287" t="s">
        <v>550</v>
      </c>
      <c r="C1530" s="288">
        <v>442110</v>
      </c>
      <c r="D1530" s="254"/>
    </row>
    <row r="1531" spans="1:4">
      <c r="A1531" s="252">
        <v>13.7</v>
      </c>
      <c r="B1531" s="287" t="s">
        <v>550</v>
      </c>
      <c r="C1531" s="288">
        <v>442120</v>
      </c>
      <c r="D1531" s="254"/>
    </row>
    <row r="1532" spans="1:4" ht="15" thickBot="1">
      <c r="A1532" s="257">
        <v>13.7</v>
      </c>
      <c r="B1532" s="330" t="s">
        <v>550</v>
      </c>
      <c r="C1532" s="332">
        <v>442199</v>
      </c>
      <c r="D1532" s="254" t="s">
        <v>409</v>
      </c>
    </row>
    <row r="1533" spans="1:4" ht="15" thickTop="1">
      <c r="A1533" s="270">
        <v>14.1</v>
      </c>
      <c r="B1533" s="271" t="s">
        <v>1230</v>
      </c>
      <c r="C1533" s="308">
        <v>4807</v>
      </c>
      <c r="D1533" s="325"/>
    </row>
    <row r="1534" spans="1:4">
      <c r="A1534" s="252">
        <v>14.1</v>
      </c>
      <c r="B1534" s="253" t="s">
        <v>1231</v>
      </c>
      <c r="C1534" s="281" t="s">
        <v>413</v>
      </c>
      <c r="D1534" s="325" t="s">
        <v>409</v>
      </c>
    </row>
    <row r="1535" spans="1:4">
      <c r="A1535" s="286">
        <v>14.1</v>
      </c>
      <c r="B1535" s="287" t="s">
        <v>552</v>
      </c>
      <c r="C1535" s="288" t="s">
        <v>413</v>
      </c>
      <c r="D1535" s="325"/>
    </row>
    <row r="1536" spans="1:4">
      <c r="A1536" s="286">
        <v>14.1</v>
      </c>
      <c r="B1536" s="287" t="s">
        <v>551</v>
      </c>
      <c r="C1536" s="288" t="s">
        <v>413</v>
      </c>
      <c r="D1536" s="325" t="s">
        <v>409</v>
      </c>
    </row>
    <row r="1537" spans="1:4" ht="15" thickBot="1">
      <c r="A1537" s="286">
        <v>14.1</v>
      </c>
      <c r="B1537" s="287" t="s">
        <v>550</v>
      </c>
      <c r="C1537" s="288" t="s">
        <v>413</v>
      </c>
      <c r="D1537" s="325"/>
    </row>
    <row r="1538" spans="1:4" ht="15" thickTop="1">
      <c r="A1538" s="270">
        <v>14.2</v>
      </c>
      <c r="B1538" s="271" t="s">
        <v>1230</v>
      </c>
      <c r="C1538" s="308">
        <v>481110</v>
      </c>
      <c r="D1538" s="325"/>
    </row>
    <row r="1539" spans="1:4">
      <c r="A1539" s="257">
        <v>14.2</v>
      </c>
      <c r="B1539" s="258" t="s">
        <v>1230</v>
      </c>
      <c r="C1539" s="261">
        <v>481141</v>
      </c>
      <c r="D1539" s="325"/>
    </row>
    <row r="1540" spans="1:4">
      <c r="A1540" s="257">
        <v>14.2</v>
      </c>
      <c r="B1540" s="258" t="s">
        <v>1230</v>
      </c>
      <c r="C1540" s="261">
        <v>481149</v>
      </c>
      <c r="D1540" s="325"/>
    </row>
    <row r="1541" spans="1:4">
      <c r="A1541" s="257">
        <v>14.2</v>
      </c>
      <c r="B1541" s="258" t="s">
        <v>1230</v>
      </c>
      <c r="C1541" s="261">
        <v>481160</v>
      </c>
      <c r="D1541" s="325"/>
    </row>
    <row r="1542" spans="1:4">
      <c r="A1542" s="257">
        <v>14.2</v>
      </c>
      <c r="B1542" s="258" t="s">
        <v>1230</v>
      </c>
      <c r="C1542" s="261">
        <v>481190</v>
      </c>
      <c r="D1542" s="325"/>
    </row>
    <row r="1543" spans="1:4">
      <c r="A1543" s="252">
        <v>14.2</v>
      </c>
      <c r="B1543" s="253" t="s">
        <v>1231</v>
      </c>
      <c r="C1543" s="281">
        <v>481110</v>
      </c>
      <c r="D1543" s="325" t="s">
        <v>409</v>
      </c>
    </row>
    <row r="1544" spans="1:4">
      <c r="A1544" s="334">
        <v>14.2</v>
      </c>
      <c r="B1544" s="335" t="s">
        <v>1231</v>
      </c>
      <c r="C1544" s="336">
        <v>481141</v>
      </c>
      <c r="D1544" s="325" t="s">
        <v>409</v>
      </c>
    </row>
    <row r="1545" spans="1:4">
      <c r="A1545" s="334">
        <v>14.2</v>
      </c>
      <c r="B1545" s="335" t="s">
        <v>1231</v>
      </c>
      <c r="C1545" s="336">
        <v>481149</v>
      </c>
      <c r="D1545" s="325" t="s">
        <v>409</v>
      </c>
    </row>
    <row r="1546" spans="1:4">
      <c r="A1546" s="334">
        <v>14.2</v>
      </c>
      <c r="B1546" s="335" t="s">
        <v>1231</v>
      </c>
      <c r="C1546" s="336">
        <v>481160</v>
      </c>
      <c r="D1546" s="325" t="s">
        <v>409</v>
      </c>
    </row>
    <row r="1547" spans="1:4">
      <c r="A1547" s="334">
        <v>14.2</v>
      </c>
      <c r="B1547" s="335" t="s">
        <v>1231</v>
      </c>
      <c r="C1547" s="336">
        <v>481190</v>
      </c>
      <c r="D1547" s="325" t="s">
        <v>409</v>
      </c>
    </row>
    <row r="1548" spans="1:4">
      <c r="A1548" s="334">
        <v>14.2</v>
      </c>
      <c r="B1548" s="335" t="s">
        <v>552</v>
      </c>
      <c r="C1548" s="336">
        <v>481110</v>
      </c>
      <c r="D1548" s="325" t="s">
        <v>409</v>
      </c>
    </row>
    <row r="1549" spans="1:4">
      <c r="A1549" s="334">
        <v>14.2</v>
      </c>
      <c r="B1549" s="335" t="s">
        <v>552</v>
      </c>
      <c r="C1549" s="336">
        <v>481141</v>
      </c>
      <c r="D1549" s="325" t="s">
        <v>409</v>
      </c>
    </row>
    <row r="1550" spans="1:4">
      <c r="A1550" s="334">
        <v>14.2</v>
      </c>
      <c r="B1550" s="335" t="s">
        <v>552</v>
      </c>
      <c r="C1550" s="336">
        <v>481149</v>
      </c>
      <c r="D1550" s="325" t="s">
        <v>409</v>
      </c>
    </row>
    <row r="1551" spans="1:4">
      <c r="A1551" s="334">
        <v>14.2</v>
      </c>
      <c r="B1551" s="335" t="s">
        <v>552</v>
      </c>
      <c r="C1551" s="336">
        <v>481160</v>
      </c>
      <c r="D1551" s="325" t="s">
        <v>409</v>
      </c>
    </row>
    <row r="1552" spans="1:4">
      <c r="A1552" s="334">
        <v>14.2</v>
      </c>
      <c r="B1552" s="335" t="s">
        <v>552</v>
      </c>
      <c r="C1552" s="336">
        <v>481190</v>
      </c>
      <c r="D1552" s="325"/>
    </row>
    <row r="1553" spans="1:4">
      <c r="A1553" s="334">
        <v>14.2</v>
      </c>
      <c r="B1553" s="335" t="s">
        <v>551</v>
      </c>
      <c r="C1553" s="336">
        <v>481110</v>
      </c>
      <c r="D1553" s="325"/>
    </row>
    <row r="1554" spans="1:4">
      <c r="A1554" s="334">
        <v>14.2</v>
      </c>
      <c r="B1554" s="335" t="s">
        <v>551</v>
      </c>
      <c r="C1554" s="336">
        <v>481141</v>
      </c>
      <c r="D1554" s="325"/>
    </row>
    <row r="1555" spans="1:4">
      <c r="A1555" s="334">
        <v>14.2</v>
      </c>
      <c r="B1555" s="335" t="s">
        <v>551</v>
      </c>
      <c r="C1555" s="336">
        <v>481149</v>
      </c>
      <c r="D1555" s="325"/>
    </row>
    <row r="1556" spans="1:4">
      <c r="A1556" s="334">
        <v>14.2</v>
      </c>
      <c r="B1556" s="335" t="s">
        <v>551</v>
      </c>
      <c r="C1556" s="336">
        <v>481160</v>
      </c>
      <c r="D1556" s="325"/>
    </row>
    <row r="1557" spans="1:4">
      <c r="A1557" s="334">
        <v>14.2</v>
      </c>
      <c r="B1557" s="335" t="s">
        <v>551</v>
      </c>
      <c r="C1557" s="336">
        <v>481190</v>
      </c>
      <c r="D1557" s="325" t="s">
        <v>409</v>
      </c>
    </row>
    <row r="1558" spans="1:4">
      <c r="A1558" s="334">
        <v>14.2</v>
      </c>
      <c r="B1558" s="335" t="s">
        <v>550</v>
      </c>
      <c r="C1558" s="336">
        <v>481110</v>
      </c>
      <c r="D1558" s="325"/>
    </row>
    <row r="1559" spans="1:4">
      <c r="A1559" s="334">
        <v>14.2</v>
      </c>
      <c r="B1559" s="335" t="s">
        <v>550</v>
      </c>
      <c r="C1559" s="336">
        <v>481141</v>
      </c>
      <c r="D1559" s="325"/>
    </row>
    <row r="1560" spans="1:4">
      <c r="A1560" s="334">
        <v>14.2</v>
      </c>
      <c r="B1560" s="335" t="s">
        <v>550</v>
      </c>
      <c r="C1560" s="336">
        <v>481149</v>
      </c>
      <c r="D1560" s="325"/>
    </row>
    <row r="1561" spans="1:4">
      <c r="A1561" s="334">
        <v>14.2</v>
      </c>
      <c r="B1561" s="335" t="s">
        <v>550</v>
      </c>
      <c r="C1561" s="336">
        <v>481160</v>
      </c>
      <c r="D1561" s="325"/>
    </row>
    <row r="1562" spans="1:4" ht="15" thickBot="1">
      <c r="A1562" s="342">
        <v>14.2</v>
      </c>
      <c r="B1562" s="337" t="s">
        <v>550</v>
      </c>
      <c r="C1562" s="338">
        <v>481190</v>
      </c>
      <c r="D1562" s="325"/>
    </row>
    <row r="1563" spans="1:4" ht="15" thickTop="1">
      <c r="A1563" s="339">
        <v>14.3</v>
      </c>
      <c r="B1563" s="340" t="s">
        <v>1230</v>
      </c>
      <c r="C1563" s="341">
        <v>4818</v>
      </c>
      <c r="D1563" s="325"/>
    </row>
    <row r="1564" spans="1:4">
      <c r="A1564" s="334">
        <v>14.3</v>
      </c>
      <c r="B1564" s="316" t="s">
        <v>1231</v>
      </c>
      <c r="C1564" s="317">
        <v>4818</v>
      </c>
      <c r="D1564" s="325"/>
    </row>
    <row r="1565" spans="1:4">
      <c r="A1565" s="334">
        <v>14.3</v>
      </c>
      <c r="B1565" s="335" t="s">
        <v>552</v>
      </c>
      <c r="C1565" s="336">
        <v>4818</v>
      </c>
      <c r="D1565" s="325"/>
    </row>
    <row r="1566" spans="1:4">
      <c r="A1566" s="334">
        <v>14.3</v>
      </c>
      <c r="B1566" s="335" t="s">
        <v>551</v>
      </c>
      <c r="C1566" s="336">
        <v>4818</v>
      </c>
      <c r="D1566" s="325"/>
    </row>
    <row r="1567" spans="1:4" ht="15" thickBot="1">
      <c r="A1567" s="342">
        <v>14.3</v>
      </c>
      <c r="B1567" s="337" t="s">
        <v>550</v>
      </c>
      <c r="C1567" s="338">
        <v>4818</v>
      </c>
      <c r="D1567" s="325"/>
    </row>
    <row r="1568" spans="1:4" ht="15" thickTop="1">
      <c r="A1568" s="339">
        <v>14.4</v>
      </c>
      <c r="B1568" s="340" t="s">
        <v>1230</v>
      </c>
      <c r="C1568" s="341">
        <v>4819</v>
      </c>
      <c r="D1568" s="325"/>
    </row>
    <row r="1569" spans="1:4">
      <c r="A1569" s="312">
        <v>14.4</v>
      </c>
      <c r="B1569" s="313" t="s">
        <v>1231</v>
      </c>
      <c r="C1569" s="314">
        <v>4819</v>
      </c>
      <c r="D1569" s="325"/>
    </row>
    <row r="1570" spans="1:4">
      <c r="A1570" s="334">
        <v>14.4</v>
      </c>
      <c r="B1570" s="335" t="s">
        <v>552</v>
      </c>
      <c r="C1570" s="336">
        <v>4819</v>
      </c>
      <c r="D1570" s="325"/>
    </row>
    <row r="1571" spans="1:4">
      <c r="A1571" s="334">
        <v>14.4</v>
      </c>
      <c r="B1571" s="335" t="s">
        <v>551</v>
      </c>
      <c r="C1571" s="336">
        <v>4819</v>
      </c>
      <c r="D1571" s="325"/>
    </row>
    <row r="1572" spans="1:4" ht="15" thickBot="1">
      <c r="A1572" s="342">
        <v>14.4</v>
      </c>
      <c r="B1572" s="337" t="s">
        <v>550</v>
      </c>
      <c r="C1572" s="338">
        <v>4819</v>
      </c>
      <c r="D1572" s="325"/>
    </row>
    <row r="1573" spans="1:4" ht="15" thickTop="1">
      <c r="A1573" s="339">
        <v>14.5</v>
      </c>
      <c r="B1573" s="340" t="s">
        <v>1230</v>
      </c>
      <c r="C1573" s="341">
        <v>4814</v>
      </c>
      <c r="D1573" s="325"/>
    </row>
    <row r="1574" spans="1:4">
      <c r="A1574" s="334">
        <v>14.5</v>
      </c>
      <c r="B1574" s="335" t="s">
        <v>1230</v>
      </c>
      <c r="C1574" s="336">
        <v>4816</v>
      </c>
      <c r="D1574" s="325"/>
    </row>
    <row r="1575" spans="1:4">
      <c r="A1575" s="334">
        <v>14.5</v>
      </c>
      <c r="B1575" s="335" t="s">
        <v>1230</v>
      </c>
      <c r="C1575" s="336">
        <v>4817</v>
      </c>
      <c r="D1575" s="325"/>
    </row>
    <row r="1576" spans="1:4">
      <c r="A1576" s="334">
        <v>14.5</v>
      </c>
      <c r="B1576" s="335" t="s">
        <v>1230</v>
      </c>
      <c r="C1576" s="336">
        <v>4820</v>
      </c>
      <c r="D1576" s="325"/>
    </row>
    <row r="1577" spans="1:4">
      <c r="A1577" s="334">
        <v>14.5</v>
      </c>
      <c r="B1577" s="335" t="s">
        <v>1230</v>
      </c>
      <c r="C1577" s="336">
        <v>4821</v>
      </c>
      <c r="D1577" s="325"/>
    </row>
    <row r="1578" spans="1:4">
      <c r="A1578" s="334">
        <v>14.5</v>
      </c>
      <c r="B1578" s="335" t="s">
        <v>1230</v>
      </c>
      <c r="C1578" s="336">
        <v>4822</v>
      </c>
      <c r="D1578" s="325"/>
    </row>
    <row r="1579" spans="1:4">
      <c r="A1579" s="334">
        <v>14.5</v>
      </c>
      <c r="B1579" s="335" t="s">
        <v>1230</v>
      </c>
      <c r="C1579" s="336">
        <v>4823</v>
      </c>
      <c r="D1579" s="325"/>
    </row>
    <row r="1580" spans="1:4">
      <c r="A1580" s="343">
        <v>14.5</v>
      </c>
      <c r="B1580" s="329" t="s">
        <v>1231</v>
      </c>
      <c r="C1580" s="327">
        <v>4814</v>
      </c>
      <c r="D1580" s="325"/>
    </row>
    <row r="1581" spans="1:4">
      <c r="A1581" s="343">
        <v>14.5</v>
      </c>
      <c r="B1581" s="329" t="s">
        <v>1231</v>
      </c>
      <c r="C1581" s="327">
        <v>4816</v>
      </c>
      <c r="D1581" s="325"/>
    </row>
    <row r="1582" spans="1:4">
      <c r="A1582" s="343">
        <v>14.5</v>
      </c>
      <c r="B1582" s="329" t="s">
        <v>1231</v>
      </c>
      <c r="C1582" s="327">
        <v>4817</v>
      </c>
      <c r="D1582" s="325"/>
    </row>
    <row r="1583" spans="1:4">
      <c r="A1583" s="343">
        <v>14.5</v>
      </c>
      <c r="B1583" s="329" t="s">
        <v>1231</v>
      </c>
      <c r="C1583" s="327">
        <v>4820</v>
      </c>
      <c r="D1583" s="325" t="s">
        <v>409</v>
      </c>
    </row>
    <row r="1584" spans="1:4">
      <c r="A1584" s="343">
        <v>14.5</v>
      </c>
      <c r="B1584" s="329" t="s">
        <v>1231</v>
      </c>
      <c r="C1584" s="327">
        <v>4821</v>
      </c>
      <c r="D1584" s="325"/>
    </row>
    <row r="1585" spans="1:4">
      <c r="A1585" s="343">
        <v>14.5</v>
      </c>
      <c r="B1585" s="329" t="s">
        <v>1231</v>
      </c>
      <c r="C1585" s="327">
        <v>4822</v>
      </c>
      <c r="D1585" s="325"/>
    </row>
    <row r="1586" spans="1:4">
      <c r="A1586" s="343">
        <v>14.5</v>
      </c>
      <c r="B1586" s="329" t="s">
        <v>1231</v>
      </c>
      <c r="C1586" s="327">
        <v>4823</v>
      </c>
      <c r="D1586" s="325"/>
    </row>
    <row r="1587" spans="1:4">
      <c r="A1587" s="343">
        <v>14.5</v>
      </c>
      <c r="B1587" s="329" t="s">
        <v>552</v>
      </c>
      <c r="C1587" s="327">
        <v>4814</v>
      </c>
      <c r="D1587" s="325" t="s">
        <v>409</v>
      </c>
    </row>
    <row r="1588" spans="1:4">
      <c r="A1588" s="343">
        <v>14.5</v>
      </c>
      <c r="B1588" s="329" t="s">
        <v>552</v>
      </c>
      <c r="C1588" s="327">
        <v>4816</v>
      </c>
      <c r="D1588" s="325"/>
    </row>
    <row r="1589" spans="1:4">
      <c r="A1589" s="343">
        <v>14.5</v>
      </c>
      <c r="B1589" s="329" t="s">
        <v>552</v>
      </c>
      <c r="C1589" s="327">
        <v>4817</v>
      </c>
      <c r="D1589" s="325"/>
    </row>
    <row r="1590" spans="1:4">
      <c r="A1590" s="343">
        <v>14.5</v>
      </c>
      <c r="B1590" s="329" t="s">
        <v>552</v>
      </c>
      <c r="C1590" s="327">
        <v>4820</v>
      </c>
      <c r="D1590" s="325"/>
    </row>
    <row r="1591" spans="1:4">
      <c r="A1591" s="343">
        <v>14.5</v>
      </c>
      <c r="B1591" s="329" t="s">
        <v>552</v>
      </c>
      <c r="C1591" s="327">
        <v>4821</v>
      </c>
      <c r="D1591" s="325"/>
    </row>
    <row r="1592" spans="1:4">
      <c r="A1592" s="343">
        <v>14.5</v>
      </c>
      <c r="B1592" s="329" t="s">
        <v>552</v>
      </c>
      <c r="C1592" s="327">
        <v>4822</v>
      </c>
      <c r="D1592" s="325"/>
    </row>
    <row r="1593" spans="1:4">
      <c r="A1593" s="343">
        <v>14.5</v>
      </c>
      <c r="B1593" s="329" t="s">
        <v>552</v>
      </c>
      <c r="C1593" s="327">
        <v>4823</v>
      </c>
      <c r="D1593" s="325"/>
    </row>
    <row r="1594" spans="1:4">
      <c r="A1594" s="343">
        <v>14.5</v>
      </c>
      <c r="B1594" s="329" t="s">
        <v>551</v>
      </c>
      <c r="C1594" s="327">
        <v>4814</v>
      </c>
      <c r="D1594" s="325"/>
    </row>
    <row r="1595" spans="1:4">
      <c r="A1595" s="343">
        <v>14.5</v>
      </c>
      <c r="B1595" s="329" t="s">
        <v>551</v>
      </c>
      <c r="C1595" s="327">
        <v>4816</v>
      </c>
      <c r="D1595" s="325"/>
    </row>
    <row r="1596" spans="1:4">
      <c r="A1596" s="343">
        <v>14.5</v>
      </c>
      <c r="B1596" s="329" t="s">
        <v>551</v>
      </c>
      <c r="C1596" s="327">
        <v>4817</v>
      </c>
      <c r="D1596" s="325"/>
    </row>
    <row r="1597" spans="1:4">
      <c r="A1597" s="343">
        <v>14.5</v>
      </c>
      <c r="B1597" s="329" t="s">
        <v>551</v>
      </c>
      <c r="C1597" s="327">
        <v>4820</v>
      </c>
      <c r="D1597" s="325"/>
    </row>
    <row r="1598" spans="1:4">
      <c r="A1598" s="343">
        <v>14.5</v>
      </c>
      <c r="B1598" s="329" t="s">
        <v>551</v>
      </c>
      <c r="C1598" s="327">
        <v>4821</v>
      </c>
      <c r="D1598" s="325"/>
    </row>
    <row r="1599" spans="1:4">
      <c r="A1599" s="343">
        <v>14.5</v>
      </c>
      <c r="B1599" s="329" t="s">
        <v>551</v>
      </c>
      <c r="C1599" s="327">
        <v>4822</v>
      </c>
      <c r="D1599" s="325"/>
    </row>
    <row r="1600" spans="1:4">
      <c r="A1600" s="343">
        <v>14.5</v>
      </c>
      <c r="B1600" s="329" t="s">
        <v>551</v>
      </c>
      <c r="C1600" s="327">
        <v>4823</v>
      </c>
      <c r="D1600" s="325"/>
    </row>
    <row r="1601" spans="1:4">
      <c r="A1601" s="343">
        <v>14.5</v>
      </c>
      <c r="B1601" s="329" t="s">
        <v>550</v>
      </c>
      <c r="C1601" s="327">
        <v>4814</v>
      </c>
      <c r="D1601" s="325"/>
    </row>
    <row r="1602" spans="1:4">
      <c r="A1602" s="343">
        <v>14.5</v>
      </c>
      <c r="B1602" s="329" t="s">
        <v>550</v>
      </c>
      <c r="C1602" s="327">
        <v>4816</v>
      </c>
      <c r="D1602" s="325"/>
    </row>
    <row r="1603" spans="1:4">
      <c r="A1603" s="343">
        <v>14.5</v>
      </c>
      <c r="B1603" s="329" t="s">
        <v>550</v>
      </c>
      <c r="C1603" s="327">
        <v>4817</v>
      </c>
      <c r="D1603" s="325"/>
    </row>
    <row r="1604" spans="1:4">
      <c r="A1604" s="343">
        <v>14.5</v>
      </c>
      <c r="B1604" s="329" t="s">
        <v>550</v>
      </c>
      <c r="C1604" s="327">
        <v>4820</v>
      </c>
      <c r="D1604" s="325"/>
    </row>
    <row r="1605" spans="1:4">
      <c r="A1605" s="343">
        <v>14.5</v>
      </c>
      <c r="B1605" s="329" t="s">
        <v>550</v>
      </c>
      <c r="C1605" s="327">
        <v>4821</v>
      </c>
      <c r="D1605" s="325"/>
    </row>
    <row r="1606" spans="1:4">
      <c r="A1606" s="343">
        <v>14.5</v>
      </c>
      <c r="B1606" s="329" t="s">
        <v>550</v>
      </c>
      <c r="C1606" s="327">
        <v>4822</v>
      </c>
      <c r="D1606" s="325"/>
    </row>
    <row r="1607" spans="1:4" ht="15" thickBot="1">
      <c r="A1607" s="342">
        <v>14.5</v>
      </c>
      <c r="B1607" s="337" t="s">
        <v>550</v>
      </c>
      <c r="C1607" s="338">
        <v>4823</v>
      </c>
      <c r="D1607" s="325"/>
    </row>
    <row r="1608" spans="1:4" ht="15" thickTop="1">
      <c r="A1608" s="334" t="s">
        <v>138</v>
      </c>
      <c r="B1608" s="335" t="s">
        <v>1230</v>
      </c>
      <c r="C1608" s="344">
        <v>482390</v>
      </c>
      <c r="D1608" s="326" t="s">
        <v>1028</v>
      </c>
    </row>
    <row r="1609" spans="1:4">
      <c r="A1609" s="345" t="s">
        <v>138</v>
      </c>
      <c r="B1609" s="329" t="s">
        <v>1231</v>
      </c>
      <c r="C1609" s="328" t="s">
        <v>414</v>
      </c>
      <c r="D1609" s="326" t="s">
        <v>1028</v>
      </c>
    </row>
    <row r="1610" spans="1:4">
      <c r="A1610" s="346" t="s">
        <v>138</v>
      </c>
      <c r="B1610" s="330" t="s">
        <v>552</v>
      </c>
      <c r="C1610" s="331" t="s">
        <v>414</v>
      </c>
      <c r="D1610" s="326" t="s">
        <v>1028</v>
      </c>
    </row>
    <row r="1611" spans="1:4">
      <c r="A1611" s="346" t="s">
        <v>138</v>
      </c>
      <c r="B1611" s="330" t="s">
        <v>551</v>
      </c>
      <c r="C1611" s="331" t="s">
        <v>414</v>
      </c>
      <c r="D1611" s="326" t="s">
        <v>1028</v>
      </c>
    </row>
    <row r="1612" spans="1:4" ht="15" thickBot="1">
      <c r="A1612" s="347" t="s">
        <v>138</v>
      </c>
      <c r="B1612" s="318" t="s">
        <v>550</v>
      </c>
      <c r="C1612" s="333" t="s">
        <v>414</v>
      </c>
      <c r="D1612" s="326" t="s">
        <v>1028</v>
      </c>
    </row>
    <row r="1613" spans="1:4" ht="15" thickTop="1">
      <c r="A1613" s="339" t="s">
        <v>139</v>
      </c>
      <c r="B1613" s="340" t="s">
        <v>1230</v>
      </c>
      <c r="C1613" s="341">
        <v>482370</v>
      </c>
      <c r="D1613" s="325"/>
    </row>
    <row r="1614" spans="1:4">
      <c r="A1614" s="345" t="s">
        <v>139</v>
      </c>
      <c r="B1614" s="329" t="s">
        <v>1231</v>
      </c>
      <c r="C1614" s="327" t="s">
        <v>415</v>
      </c>
      <c r="D1614" s="325" t="s">
        <v>409</v>
      </c>
    </row>
    <row r="1615" spans="1:4">
      <c r="A1615" s="346" t="s">
        <v>139</v>
      </c>
      <c r="B1615" s="330" t="s">
        <v>552</v>
      </c>
      <c r="C1615" s="332" t="s">
        <v>415</v>
      </c>
      <c r="D1615" s="325"/>
    </row>
    <row r="1616" spans="1:4">
      <c r="A1616" s="346" t="s">
        <v>139</v>
      </c>
      <c r="B1616" s="330" t="s">
        <v>551</v>
      </c>
      <c r="C1616" s="332" t="s">
        <v>415</v>
      </c>
      <c r="D1616" s="325" t="s">
        <v>409</v>
      </c>
    </row>
    <row r="1617" spans="1:4" ht="15" thickBot="1">
      <c r="A1617" s="347" t="s">
        <v>139</v>
      </c>
      <c r="B1617" s="318" t="s">
        <v>550</v>
      </c>
      <c r="C1617" s="319" t="s">
        <v>415</v>
      </c>
      <c r="D1617" s="325" t="s">
        <v>409</v>
      </c>
    </row>
    <row r="1618" spans="1:4" ht="15" thickTop="1">
      <c r="A1618" s="339" t="s">
        <v>140</v>
      </c>
      <c r="B1618" s="340" t="s">
        <v>1230</v>
      </c>
      <c r="C1618" s="341" t="s">
        <v>416</v>
      </c>
      <c r="D1618" s="325"/>
    </row>
    <row r="1619" spans="1:4">
      <c r="A1619" s="345" t="s">
        <v>140</v>
      </c>
      <c r="B1619" s="329" t="s">
        <v>1231</v>
      </c>
      <c r="C1619" s="327" t="s">
        <v>416</v>
      </c>
      <c r="D1619" s="325" t="s">
        <v>409</v>
      </c>
    </row>
    <row r="1620" spans="1:4">
      <c r="A1620" s="346" t="s">
        <v>140</v>
      </c>
      <c r="B1620" s="330" t="s">
        <v>552</v>
      </c>
      <c r="C1620" s="332" t="s">
        <v>416</v>
      </c>
      <c r="D1620" s="348"/>
    </row>
    <row r="1621" spans="1:4">
      <c r="A1621" s="346" t="s">
        <v>140</v>
      </c>
      <c r="B1621" s="330" t="s">
        <v>551</v>
      </c>
      <c r="C1621" s="332" t="s">
        <v>416</v>
      </c>
      <c r="D1621" s="348" t="s">
        <v>409</v>
      </c>
    </row>
    <row r="1622" spans="1:4" ht="15" thickBot="1">
      <c r="A1622" s="347" t="s">
        <v>140</v>
      </c>
      <c r="B1622" s="318" t="s">
        <v>550</v>
      </c>
      <c r="C1622" s="319" t="s">
        <v>416</v>
      </c>
      <c r="D1622" s="349" t="s">
        <v>409</v>
      </c>
    </row>
    <row r="1623" spans="1:4" ht="15" thickTop="1"/>
  </sheetData>
  <sheetProtection formatCells="0" formatColumns="0" formatRows="0" insertColumns="0" insertRows="0" insertHyperlinks="0" deleteColumns="0" deleteRows="0" selectLockedCells="1" sort="0" autoFilter="0" pivotTables="0" selectUnlockedCells="1"/>
  <autoFilter ref="A1:D1622" xr:uid="{00000000-0009-0000-0000-00001A000000}"/>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2CAD9-CC9C-4778-9A53-7CCBF909EBB1}">
  <dimension ref="A1:L138"/>
  <sheetViews>
    <sheetView topLeftCell="B1" workbookViewId="0">
      <selection activeCell="W24" sqref="W24"/>
    </sheetView>
  </sheetViews>
  <sheetFormatPr defaultRowHeight="12.5"/>
  <cols>
    <col min="1" max="1" width="29.58203125" hidden="1" customWidth="1"/>
    <col min="2" max="2" width="31.25" customWidth="1"/>
    <col min="3" max="3" width="31.5" hidden="1" customWidth="1"/>
    <col min="4" max="4" width="46.08203125" hidden="1" customWidth="1"/>
    <col min="5" max="5" width="20.08203125" hidden="1" customWidth="1"/>
    <col min="6" max="6" width="12.33203125" hidden="1" customWidth="1"/>
    <col min="7" max="7" width="20.08203125" customWidth="1"/>
    <col min="8" max="8" width="12.33203125" customWidth="1"/>
    <col min="9" max="9" width="20.08203125" hidden="1" customWidth="1"/>
    <col min="10" max="10" width="12.33203125" hidden="1" customWidth="1"/>
    <col min="11" max="11" width="20.08203125" hidden="1" customWidth="1"/>
    <col min="12" max="12" width="12.33203125" hidden="1" customWidth="1"/>
    <col min="13" max="13" width="8.6640625" customWidth="1"/>
  </cols>
  <sheetData>
    <row r="1" spans="1:12" ht="14.5">
      <c r="A1" s="1167" t="s">
        <v>636</v>
      </c>
      <c r="B1" s="1167" t="s">
        <v>637</v>
      </c>
      <c r="C1" s="1167" t="s">
        <v>638</v>
      </c>
      <c r="D1" s="1167" t="s">
        <v>639</v>
      </c>
      <c r="E1" s="1167" t="s">
        <v>1232</v>
      </c>
      <c r="F1" s="1167" t="s">
        <v>1233</v>
      </c>
      <c r="G1" s="1167" t="s">
        <v>1234</v>
      </c>
      <c r="H1" s="1167" t="s">
        <v>1235</v>
      </c>
      <c r="I1" s="1167" t="s">
        <v>1236</v>
      </c>
      <c r="J1" s="1167" t="s">
        <v>1237</v>
      </c>
      <c r="K1" s="1167" t="s">
        <v>1238</v>
      </c>
      <c r="L1" s="1167" t="s">
        <v>1239</v>
      </c>
    </row>
    <row r="2" spans="1:12" ht="14.5">
      <c r="A2" s="1168" t="s">
        <v>644</v>
      </c>
      <c r="B2" s="1169" t="s">
        <v>644</v>
      </c>
      <c r="C2" s="1169" t="s">
        <v>644</v>
      </c>
      <c r="D2" s="1169" t="s">
        <v>645</v>
      </c>
      <c r="E2" s="1170" t="s">
        <v>1241</v>
      </c>
      <c r="F2" s="1171"/>
      <c r="G2" s="1170" t="s">
        <v>1241</v>
      </c>
      <c r="H2" s="1171"/>
      <c r="I2" s="1170" t="s">
        <v>1241</v>
      </c>
      <c r="J2" s="1171"/>
      <c r="K2" s="1170" t="s">
        <v>1241</v>
      </c>
      <c r="L2" s="1171"/>
    </row>
    <row r="3" spans="1:12" ht="14.5">
      <c r="A3" s="1168" t="s">
        <v>646</v>
      </c>
      <c r="B3" s="1169" t="s">
        <v>646</v>
      </c>
      <c r="C3" s="1169" t="s">
        <v>647</v>
      </c>
      <c r="D3" s="1169" t="s">
        <v>648</v>
      </c>
      <c r="E3" s="1170" t="s">
        <v>1242</v>
      </c>
      <c r="F3" s="1171"/>
      <c r="G3" s="1170" t="s">
        <v>1242</v>
      </c>
      <c r="H3" s="1171"/>
      <c r="I3" s="1170" t="s">
        <v>1242</v>
      </c>
      <c r="J3" s="1171"/>
      <c r="K3" s="1170" t="s">
        <v>1242</v>
      </c>
      <c r="L3" s="1171"/>
    </row>
    <row r="4" spans="1:12" ht="14.5">
      <c r="A4" s="1168" t="s">
        <v>649</v>
      </c>
      <c r="B4" s="1169" t="s">
        <v>650</v>
      </c>
      <c r="C4" s="1169" t="s">
        <v>651</v>
      </c>
      <c r="D4" s="1169" t="s">
        <v>652</v>
      </c>
      <c r="E4" s="1170" t="s">
        <v>1243</v>
      </c>
      <c r="F4" s="1171"/>
      <c r="G4" s="1170" t="s">
        <v>1243</v>
      </c>
      <c r="H4" s="1171"/>
      <c r="I4" s="1170" t="s">
        <v>1243</v>
      </c>
      <c r="J4" s="1171"/>
      <c r="K4" s="1170" t="s">
        <v>1243</v>
      </c>
      <c r="L4" s="1171"/>
    </row>
    <row r="5" spans="1:12" ht="14.5">
      <c r="A5" s="1168" t="s">
        <v>653</v>
      </c>
      <c r="B5" s="1169" t="s">
        <v>653</v>
      </c>
      <c r="C5" s="1169" t="s">
        <v>653</v>
      </c>
      <c r="D5" s="1169" t="s">
        <v>654</v>
      </c>
      <c r="E5" s="1170" t="s">
        <v>1244</v>
      </c>
      <c r="F5" s="1171"/>
      <c r="G5" s="1170" t="s">
        <v>1244</v>
      </c>
      <c r="H5" s="1171"/>
      <c r="I5" s="1170" t="s">
        <v>1244</v>
      </c>
      <c r="J5" s="1171"/>
      <c r="K5" s="1170" t="s">
        <v>1244</v>
      </c>
      <c r="L5" s="1171"/>
    </row>
    <row r="6" spans="1:12" ht="14.5">
      <c r="A6" s="1168" t="s">
        <v>655</v>
      </c>
      <c r="B6" s="1169" t="s">
        <v>655</v>
      </c>
      <c r="C6" s="1169" t="s">
        <v>655</v>
      </c>
      <c r="D6" s="1169" t="s">
        <v>656</v>
      </c>
      <c r="E6" s="1170" t="s">
        <v>1245</v>
      </c>
      <c r="F6" s="1171"/>
      <c r="G6" s="1170" t="s">
        <v>1245</v>
      </c>
      <c r="H6" s="1171"/>
      <c r="I6" s="1170" t="s">
        <v>1245</v>
      </c>
      <c r="J6" s="1171"/>
      <c r="K6" s="1170" t="s">
        <v>1245</v>
      </c>
      <c r="L6" s="1171"/>
    </row>
    <row r="7" spans="1:12" ht="14.5">
      <c r="A7" s="1168" t="s">
        <v>657</v>
      </c>
      <c r="B7" s="1169" t="s">
        <v>658</v>
      </c>
      <c r="C7" s="1169" t="s">
        <v>657</v>
      </c>
      <c r="D7" s="1169" t="s">
        <v>659</v>
      </c>
      <c r="E7" s="1170" t="s">
        <v>1246</v>
      </c>
      <c r="F7" s="1171"/>
      <c r="G7" s="1170" t="s">
        <v>1246</v>
      </c>
      <c r="H7" s="1171"/>
      <c r="I7" s="1170" t="s">
        <v>1246</v>
      </c>
      <c r="J7" s="1171"/>
      <c r="K7" s="1170" t="s">
        <v>1246</v>
      </c>
      <c r="L7" s="1171"/>
    </row>
    <row r="8" spans="1:12" ht="14.5">
      <c r="A8" s="1168" t="s">
        <v>660</v>
      </c>
      <c r="B8" s="1169" t="s">
        <v>660</v>
      </c>
      <c r="C8" s="1169" t="s">
        <v>661</v>
      </c>
      <c r="D8" s="1169" t="s">
        <v>662</v>
      </c>
      <c r="E8" s="1170" t="s">
        <v>1247</v>
      </c>
      <c r="F8" s="1171"/>
      <c r="G8" s="1170" t="s">
        <v>1247</v>
      </c>
      <c r="H8" s="1171"/>
      <c r="I8" s="1170" t="s">
        <v>1247</v>
      </c>
      <c r="J8" s="1171"/>
      <c r="K8" s="1170" t="s">
        <v>1247</v>
      </c>
      <c r="L8" s="1171"/>
    </row>
    <row r="9" spans="1:12" ht="14.5">
      <c r="A9" s="1168" t="s">
        <v>663</v>
      </c>
      <c r="B9" s="1169" t="s">
        <v>664</v>
      </c>
      <c r="C9" s="1169" t="s">
        <v>663</v>
      </c>
      <c r="D9" s="1169" t="s">
        <v>665</v>
      </c>
      <c r="E9" s="1170" t="s">
        <v>1248</v>
      </c>
      <c r="F9" s="1171"/>
      <c r="G9" s="1170" t="s">
        <v>1248</v>
      </c>
      <c r="H9" s="1171"/>
      <c r="I9" s="1170" t="s">
        <v>1248</v>
      </c>
      <c r="J9" s="1171"/>
      <c r="K9" s="1170" t="s">
        <v>1248</v>
      </c>
      <c r="L9" s="1171"/>
    </row>
    <row r="10" spans="1:12" ht="14.5">
      <c r="A10" s="1168" t="s">
        <v>666</v>
      </c>
      <c r="B10" s="1169" t="s">
        <v>1411</v>
      </c>
      <c r="C10" s="1169" t="s">
        <v>667</v>
      </c>
      <c r="D10" s="1169" t="s">
        <v>668</v>
      </c>
      <c r="E10" s="1170" t="s">
        <v>1249</v>
      </c>
      <c r="F10" s="1171"/>
      <c r="G10" s="1170" t="s">
        <v>1249</v>
      </c>
      <c r="H10" s="1171"/>
      <c r="I10" s="1170" t="s">
        <v>1249</v>
      </c>
      <c r="J10" s="1171"/>
      <c r="K10" s="1170" t="s">
        <v>1249</v>
      </c>
      <c r="L10" s="1171"/>
    </row>
    <row r="11" spans="1:12" ht="14.5">
      <c r="A11" s="1168" t="s">
        <v>669</v>
      </c>
      <c r="B11" s="1169" t="s">
        <v>670</v>
      </c>
      <c r="C11" s="1169" t="s">
        <v>671</v>
      </c>
      <c r="D11" s="1169" t="s">
        <v>672</v>
      </c>
      <c r="E11" s="1170" t="s">
        <v>1250</v>
      </c>
      <c r="F11" s="1171"/>
      <c r="G11" s="1170" t="s">
        <v>1250</v>
      </c>
      <c r="H11" s="1171"/>
      <c r="I11" s="1170" t="s">
        <v>1250</v>
      </c>
      <c r="J11" s="1171"/>
      <c r="K11" s="1170" t="s">
        <v>1250</v>
      </c>
      <c r="L11" s="1171"/>
    </row>
    <row r="12" spans="1:12" ht="14.5">
      <c r="A12" s="1168" t="s">
        <v>673</v>
      </c>
      <c r="B12" s="1169" t="s">
        <v>673</v>
      </c>
      <c r="C12" s="1169" t="s">
        <v>673</v>
      </c>
      <c r="D12" s="1169" t="s">
        <v>674</v>
      </c>
      <c r="E12" s="1170" t="s">
        <v>1251</v>
      </c>
      <c r="F12" s="1171"/>
      <c r="G12" s="1170" t="s">
        <v>1251</v>
      </c>
      <c r="H12" s="1171"/>
      <c r="I12" s="1170" t="s">
        <v>1251</v>
      </c>
      <c r="J12" s="1171"/>
      <c r="K12" s="1170" t="s">
        <v>1251</v>
      </c>
      <c r="L12" s="1171"/>
    </row>
    <row r="13" spans="1:12" ht="14.5">
      <c r="A13" s="1168" t="s">
        <v>675</v>
      </c>
      <c r="B13" s="1169" t="s">
        <v>676</v>
      </c>
      <c r="C13" s="1169" t="s">
        <v>677</v>
      </c>
      <c r="D13" s="1169" t="s">
        <v>678</v>
      </c>
      <c r="E13" s="1170" t="s">
        <v>1252</v>
      </c>
      <c r="F13" s="1171"/>
      <c r="G13" s="1170" t="s">
        <v>1252</v>
      </c>
      <c r="H13" s="1171"/>
      <c r="I13" s="1170" t="s">
        <v>1252</v>
      </c>
      <c r="J13" s="1171"/>
      <c r="K13" s="1170" t="s">
        <v>1252</v>
      </c>
      <c r="L13" s="1171"/>
    </row>
    <row r="14" spans="1:12" ht="14.5">
      <c r="A14" s="1168" t="s">
        <v>687</v>
      </c>
      <c r="B14" s="1169" t="s">
        <v>688</v>
      </c>
      <c r="C14" s="1169" t="s">
        <v>687</v>
      </c>
      <c r="D14" s="1169" t="s">
        <v>689</v>
      </c>
      <c r="E14" s="1170" t="s">
        <v>1255</v>
      </c>
      <c r="F14" s="1171"/>
      <c r="G14" s="1170" t="s">
        <v>1255</v>
      </c>
      <c r="H14" s="1171"/>
      <c r="I14" s="1170" t="s">
        <v>1255</v>
      </c>
      <c r="J14" s="1171"/>
      <c r="K14" s="1170" t="s">
        <v>1255</v>
      </c>
      <c r="L14" s="1171"/>
    </row>
    <row r="15" spans="1:12" ht="15" customHeight="1">
      <c r="A15" s="1168" t="s">
        <v>690</v>
      </c>
      <c r="B15" s="1169" t="s">
        <v>690</v>
      </c>
      <c r="C15" s="1169" t="s">
        <v>690</v>
      </c>
      <c r="D15" s="1169" t="s">
        <v>691</v>
      </c>
      <c r="E15" s="1170" t="s">
        <v>1256</v>
      </c>
      <c r="F15" s="1171"/>
      <c r="G15" s="1170" t="s">
        <v>1256</v>
      </c>
      <c r="H15" s="1171"/>
      <c r="I15" s="1170" t="s">
        <v>1256</v>
      </c>
      <c r="J15" s="1171"/>
      <c r="K15" s="1170" t="s">
        <v>1256</v>
      </c>
      <c r="L15" s="1171"/>
    </row>
    <row r="16" spans="1:12" ht="14.5">
      <c r="A16" s="1168" t="s">
        <v>692</v>
      </c>
      <c r="B16" s="1169" t="s">
        <v>692</v>
      </c>
      <c r="C16" s="1169" t="s">
        <v>692</v>
      </c>
      <c r="D16" s="1169" t="s">
        <v>693</v>
      </c>
      <c r="E16" s="1170" t="s">
        <v>1257</v>
      </c>
      <c r="F16" s="1171"/>
      <c r="G16" s="1170" t="s">
        <v>1257</v>
      </c>
      <c r="H16" s="1171"/>
      <c r="I16" s="1170" t="s">
        <v>1257</v>
      </c>
      <c r="J16" s="1171"/>
      <c r="K16" s="1170" t="s">
        <v>1257</v>
      </c>
      <c r="L16" s="1171"/>
    </row>
    <row r="17" spans="1:12" ht="14.5">
      <c r="A17" s="1168" t="s">
        <v>694</v>
      </c>
      <c r="B17" s="1169" t="s">
        <v>694</v>
      </c>
      <c r="C17" s="1169" t="s">
        <v>694</v>
      </c>
      <c r="D17" s="1169" t="s">
        <v>1258</v>
      </c>
      <c r="E17" s="1170" t="s">
        <v>1259</v>
      </c>
      <c r="F17" s="1171"/>
      <c r="G17" s="1170" t="s">
        <v>1259</v>
      </c>
      <c r="H17" s="1171"/>
      <c r="I17" s="1170" t="s">
        <v>1259</v>
      </c>
      <c r="J17" s="1171"/>
      <c r="K17" s="1170" t="s">
        <v>1259</v>
      </c>
      <c r="L17" s="1171"/>
    </row>
    <row r="18" spans="1:12" ht="14.5">
      <c r="A18" s="1168" t="s">
        <v>695</v>
      </c>
      <c r="B18" s="1169" t="s">
        <v>696</v>
      </c>
      <c r="C18" s="1169" t="s">
        <v>697</v>
      </c>
      <c r="D18" s="1169" t="s">
        <v>698</v>
      </c>
      <c r="E18" s="1170" t="s">
        <v>1260</v>
      </c>
      <c r="F18" s="1171"/>
      <c r="G18" s="1170" t="s">
        <v>1260</v>
      </c>
      <c r="H18" s="1171"/>
      <c r="I18" s="1170" t="s">
        <v>1260</v>
      </c>
      <c r="J18" s="1171"/>
      <c r="K18" s="1170" t="s">
        <v>1260</v>
      </c>
      <c r="L18" s="1171"/>
    </row>
    <row r="19" spans="1:12" ht="14.5">
      <c r="A19" s="1168" t="s">
        <v>699</v>
      </c>
      <c r="B19" s="1169" t="s">
        <v>700</v>
      </c>
      <c r="C19" s="1169" t="s">
        <v>701</v>
      </c>
      <c r="D19" s="1169" t="s">
        <v>702</v>
      </c>
      <c r="E19" s="1170" t="s">
        <v>1261</v>
      </c>
      <c r="F19" s="1171"/>
      <c r="G19" s="1170" t="s">
        <v>1261</v>
      </c>
      <c r="H19" s="1171"/>
      <c r="I19" s="1170" t="s">
        <v>1261</v>
      </c>
      <c r="J19" s="1171"/>
      <c r="K19" s="1170" t="s">
        <v>1261</v>
      </c>
      <c r="L19" s="1171"/>
    </row>
    <row r="20" spans="1:12" ht="14.5">
      <c r="A20" s="1168" t="s">
        <v>712</v>
      </c>
      <c r="B20" s="1169" t="s">
        <v>713</v>
      </c>
      <c r="C20" s="1169" t="s">
        <v>714</v>
      </c>
      <c r="D20" s="1169" t="s">
        <v>715</v>
      </c>
      <c r="E20" s="1170" t="s">
        <v>1267</v>
      </c>
      <c r="F20" s="1171"/>
      <c r="G20" s="1170" t="s">
        <v>1267</v>
      </c>
      <c r="H20" s="1171"/>
      <c r="I20" s="1170" t="s">
        <v>1267</v>
      </c>
      <c r="J20" s="1171"/>
      <c r="K20" s="1170" t="s">
        <v>1267</v>
      </c>
      <c r="L20" s="1171"/>
    </row>
    <row r="21" spans="1:12" ht="14.5">
      <c r="A21" s="1168" t="s">
        <v>716</v>
      </c>
      <c r="B21" s="1169" t="s">
        <v>717</v>
      </c>
      <c r="C21" s="1169" t="s">
        <v>718</v>
      </c>
      <c r="D21" s="1169" t="s">
        <v>719</v>
      </c>
      <c r="E21" s="1170" t="s">
        <v>1268</v>
      </c>
      <c r="F21" s="1171"/>
      <c r="G21" s="1170" t="s">
        <v>1268</v>
      </c>
      <c r="H21" s="1171"/>
      <c r="I21" s="1170" t="s">
        <v>1268</v>
      </c>
      <c r="J21" s="1171"/>
      <c r="K21" s="1170" t="s">
        <v>1268</v>
      </c>
      <c r="L21" s="1171"/>
    </row>
    <row r="22" spans="1:12" ht="14.5">
      <c r="A22" s="1168" t="s">
        <v>726</v>
      </c>
      <c r="B22" s="1169" t="s">
        <v>727</v>
      </c>
      <c r="C22" s="1169" t="s">
        <v>726</v>
      </c>
      <c r="D22" s="1169" t="s">
        <v>728</v>
      </c>
      <c r="E22" s="1170" t="s">
        <v>1273</v>
      </c>
      <c r="F22" s="1171"/>
      <c r="G22" s="1170" t="s">
        <v>1273</v>
      </c>
      <c r="H22" s="1171"/>
      <c r="I22" s="1170" t="s">
        <v>1273</v>
      </c>
      <c r="J22" s="1171"/>
      <c r="K22" s="1170" t="s">
        <v>1273</v>
      </c>
      <c r="L22" s="1171"/>
    </row>
    <row r="23" spans="1:12" ht="14.5">
      <c r="A23" s="1168" t="s">
        <v>729</v>
      </c>
      <c r="B23" s="1169" t="s">
        <v>730</v>
      </c>
      <c r="C23" s="1169" t="s">
        <v>731</v>
      </c>
      <c r="D23" s="1169" t="s">
        <v>732</v>
      </c>
      <c r="E23" s="1170" t="s">
        <v>1274</v>
      </c>
      <c r="F23" s="1171"/>
      <c r="G23" s="1170" t="s">
        <v>1274</v>
      </c>
      <c r="H23" s="1171"/>
      <c r="I23" s="1170" t="s">
        <v>1274</v>
      </c>
      <c r="J23" s="1171"/>
      <c r="K23" s="1170" t="s">
        <v>1274</v>
      </c>
      <c r="L23" s="1171"/>
    </row>
    <row r="24" spans="1:12" ht="14.5">
      <c r="A24" s="1168" t="s">
        <v>733</v>
      </c>
      <c r="B24" s="1169" t="s">
        <v>733</v>
      </c>
      <c r="C24" s="1169" t="s">
        <v>733</v>
      </c>
      <c r="D24" s="1169" t="s">
        <v>734</v>
      </c>
      <c r="E24" s="1170" t="s">
        <v>1275</v>
      </c>
      <c r="F24" s="1171"/>
      <c r="G24" s="1170" t="s">
        <v>1275</v>
      </c>
      <c r="H24" s="1171"/>
      <c r="I24" s="1170" t="s">
        <v>1275</v>
      </c>
      <c r="J24" s="1171"/>
      <c r="K24" s="1170" t="s">
        <v>1275</v>
      </c>
      <c r="L24" s="1171"/>
    </row>
    <row r="25" spans="1:12" ht="14.5">
      <c r="A25" s="1168" t="s">
        <v>739</v>
      </c>
      <c r="B25" s="1169" t="s">
        <v>739</v>
      </c>
      <c r="C25" s="1169" t="s">
        <v>739</v>
      </c>
      <c r="D25" s="1169" t="s">
        <v>740</v>
      </c>
      <c r="E25" s="1170" t="s">
        <v>1277</v>
      </c>
      <c r="F25" s="1171"/>
      <c r="G25" s="1170" t="s">
        <v>1277</v>
      </c>
      <c r="H25" s="1171"/>
      <c r="I25" s="1170" t="s">
        <v>1277</v>
      </c>
      <c r="J25" s="1171"/>
      <c r="K25" s="1170" t="s">
        <v>1277</v>
      </c>
      <c r="L25" s="1171"/>
    </row>
    <row r="26" spans="1:12" ht="14.5">
      <c r="A26" s="1168" t="s">
        <v>741</v>
      </c>
      <c r="B26" s="1169" t="s">
        <v>741</v>
      </c>
      <c r="C26" s="1169" t="s">
        <v>741</v>
      </c>
      <c r="D26" s="1169" t="s">
        <v>742</v>
      </c>
      <c r="E26" s="1170" t="s">
        <v>1278</v>
      </c>
      <c r="F26" s="1171"/>
      <c r="G26" s="1170" t="s">
        <v>1278</v>
      </c>
      <c r="H26" s="1171"/>
      <c r="I26" s="1170" t="s">
        <v>1278</v>
      </c>
      <c r="J26" s="1171"/>
      <c r="K26" s="1170" t="s">
        <v>1278</v>
      </c>
      <c r="L26" s="1171"/>
    </row>
    <row r="27" spans="1:12" ht="14.5">
      <c r="A27" s="1168" t="s">
        <v>743</v>
      </c>
      <c r="B27" s="1169" t="s">
        <v>743</v>
      </c>
      <c r="C27" s="1169" t="s">
        <v>743</v>
      </c>
      <c r="D27" s="1169" t="s">
        <v>744</v>
      </c>
      <c r="E27" s="1170" t="s">
        <v>1279</v>
      </c>
      <c r="F27" s="1171"/>
      <c r="G27" s="1170" t="s">
        <v>1279</v>
      </c>
      <c r="H27" s="1171"/>
      <c r="I27" s="1170" t="s">
        <v>1279</v>
      </c>
      <c r="J27" s="1171"/>
      <c r="K27" s="1170" t="s">
        <v>1279</v>
      </c>
      <c r="L27" s="1171"/>
    </row>
    <row r="28" spans="1:12" ht="14.5">
      <c r="A28" s="1168" t="s">
        <v>745</v>
      </c>
      <c r="B28" s="1169" t="s">
        <v>745</v>
      </c>
      <c r="C28" s="1169" t="s">
        <v>745</v>
      </c>
      <c r="D28" s="1169" t="s">
        <v>746</v>
      </c>
      <c r="E28" s="1170" t="s">
        <v>1280</v>
      </c>
      <c r="F28" s="1171"/>
      <c r="G28" s="1170" t="s">
        <v>1280</v>
      </c>
      <c r="H28" s="1171"/>
      <c r="I28" s="1170" t="s">
        <v>1280</v>
      </c>
      <c r="J28" s="1171"/>
      <c r="K28" s="1170" t="s">
        <v>1280</v>
      </c>
      <c r="L28" s="1171"/>
    </row>
    <row r="29" spans="1:12" ht="14.5">
      <c r="A29" s="1168" t="s">
        <v>751</v>
      </c>
      <c r="B29" s="1169" t="s">
        <v>751</v>
      </c>
      <c r="C29" s="1169" t="s">
        <v>751</v>
      </c>
      <c r="D29" s="1169" t="s">
        <v>752</v>
      </c>
      <c r="E29" s="1170" t="s">
        <v>1282</v>
      </c>
      <c r="F29" s="1171"/>
      <c r="G29" s="1170" t="s">
        <v>1282</v>
      </c>
      <c r="H29" s="1171"/>
      <c r="I29" s="1170" t="s">
        <v>1282</v>
      </c>
      <c r="J29" s="1171"/>
      <c r="K29" s="1170" t="s">
        <v>1282</v>
      </c>
      <c r="L29" s="1171"/>
    </row>
    <row r="30" spans="1:12" ht="14.5">
      <c r="A30" s="1168" t="s">
        <v>753</v>
      </c>
      <c r="B30" s="1169" t="s">
        <v>754</v>
      </c>
      <c r="C30" s="1169" t="s">
        <v>753</v>
      </c>
      <c r="D30" s="1169" t="s">
        <v>755</v>
      </c>
      <c r="E30" s="1170" t="s">
        <v>1283</v>
      </c>
      <c r="F30" s="1171"/>
      <c r="G30" s="1170" t="s">
        <v>1283</v>
      </c>
      <c r="H30" s="1171"/>
      <c r="I30" s="1170" t="s">
        <v>1283</v>
      </c>
      <c r="J30" s="1171"/>
      <c r="K30" s="1170" t="s">
        <v>1283</v>
      </c>
      <c r="L30" s="1171"/>
    </row>
    <row r="31" spans="1:12" ht="14.5">
      <c r="A31" s="1168" t="s">
        <v>763</v>
      </c>
      <c r="B31" s="1169" t="s">
        <v>763</v>
      </c>
      <c r="C31" s="1169" t="s">
        <v>763</v>
      </c>
      <c r="D31" s="1169" t="s">
        <v>764</v>
      </c>
      <c r="E31" s="1170" t="s">
        <v>1286</v>
      </c>
      <c r="F31" s="1171"/>
      <c r="G31" s="1170" t="s">
        <v>1286</v>
      </c>
      <c r="H31" s="1171"/>
      <c r="I31" s="1170" t="s">
        <v>1286</v>
      </c>
      <c r="J31" s="1171"/>
      <c r="K31" s="1170" t="s">
        <v>1286</v>
      </c>
      <c r="L31" s="1171"/>
    </row>
    <row r="32" spans="1:12" ht="14.5">
      <c r="A32" s="1168" t="s">
        <v>760</v>
      </c>
      <c r="B32" s="1169" t="s">
        <v>761</v>
      </c>
      <c r="C32" s="1169" t="s">
        <v>760</v>
      </c>
      <c r="D32" s="1169" t="s">
        <v>762</v>
      </c>
      <c r="E32" s="1170" t="s">
        <v>1285</v>
      </c>
      <c r="F32" s="1171"/>
      <c r="G32" s="1170" t="s">
        <v>1285</v>
      </c>
      <c r="H32" s="1171"/>
      <c r="I32" s="1170" t="s">
        <v>1285</v>
      </c>
      <c r="J32" s="1171"/>
      <c r="K32" s="1170" t="s">
        <v>1285</v>
      </c>
      <c r="L32" s="1171"/>
    </row>
    <row r="33" spans="1:12" ht="14.5">
      <c r="A33" s="1168" t="s">
        <v>768</v>
      </c>
      <c r="B33" s="1169" t="s">
        <v>769</v>
      </c>
      <c r="C33" s="1169" t="s">
        <v>768</v>
      </c>
      <c r="D33" s="1169" t="s">
        <v>770</v>
      </c>
      <c r="E33" s="1170" t="s">
        <v>1289</v>
      </c>
      <c r="F33" s="1171"/>
      <c r="G33" s="1170" t="s">
        <v>1289</v>
      </c>
      <c r="H33" s="1171"/>
      <c r="I33" s="1170" t="s">
        <v>1289</v>
      </c>
      <c r="J33" s="1171"/>
      <c r="K33" s="1170" t="s">
        <v>1289</v>
      </c>
      <c r="L33" s="1171"/>
    </row>
    <row r="34" spans="1:12" ht="14.5">
      <c r="A34" s="1168" t="s">
        <v>771</v>
      </c>
      <c r="B34" s="1169" t="s">
        <v>772</v>
      </c>
      <c r="C34" s="1169" t="s">
        <v>773</v>
      </c>
      <c r="D34" s="1169" t="s">
        <v>774</v>
      </c>
      <c r="E34" s="1170" t="s">
        <v>1290</v>
      </c>
      <c r="F34" s="1171"/>
      <c r="G34" s="1170" t="s">
        <v>1290</v>
      </c>
      <c r="H34" s="1171"/>
      <c r="I34" s="1170" t="s">
        <v>1290</v>
      </c>
      <c r="J34" s="1171"/>
      <c r="K34" s="1170" t="s">
        <v>1290</v>
      </c>
      <c r="L34" s="1171"/>
    </row>
    <row r="35" spans="1:12" ht="14.5">
      <c r="A35" s="1168" t="s">
        <v>775</v>
      </c>
      <c r="B35" s="1169" t="s">
        <v>776</v>
      </c>
      <c r="C35" s="1169" t="s">
        <v>775</v>
      </c>
      <c r="D35" s="1169" t="s">
        <v>777</v>
      </c>
      <c r="E35" s="1170" t="s">
        <v>1291</v>
      </c>
      <c r="F35" s="1171"/>
      <c r="G35" s="1170" t="s">
        <v>1291</v>
      </c>
      <c r="H35" s="1171"/>
      <c r="I35" s="1170" t="s">
        <v>1291</v>
      </c>
      <c r="J35" s="1171"/>
      <c r="K35" s="1170" t="s">
        <v>1291</v>
      </c>
      <c r="L35" s="1171"/>
    </row>
    <row r="36" spans="1:12" ht="14.5">
      <c r="A36" s="1168" t="s">
        <v>785</v>
      </c>
      <c r="B36" s="1169" t="s">
        <v>785</v>
      </c>
      <c r="C36" s="1169" t="s">
        <v>786</v>
      </c>
      <c r="D36" s="1169" t="s">
        <v>787</v>
      </c>
      <c r="E36" s="1170" t="s">
        <v>1295</v>
      </c>
      <c r="F36" s="1171"/>
      <c r="G36" s="1170" t="s">
        <v>1295</v>
      </c>
      <c r="H36" s="1171"/>
      <c r="I36" s="1170" t="s">
        <v>1295</v>
      </c>
      <c r="J36" s="1171"/>
      <c r="K36" s="1170" t="s">
        <v>1295</v>
      </c>
      <c r="L36" s="1171"/>
    </row>
    <row r="37" spans="1:12" ht="14.5">
      <c r="A37" s="1168" t="s">
        <v>788</v>
      </c>
      <c r="B37" s="1169" t="s">
        <v>789</v>
      </c>
      <c r="C37" s="1169" t="s">
        <v>788</v>
      </c>
      <c r="D37" s="1169" t="s">
        <v>790</v>
      </c>
      <c r="E37" s="1170" t="s">
        <v>1296</v>
      </c>
      <c r="F37" s="1171"/>
      <c r="G37" s="1170" t="s">
        <v>1296</v>
      </c>
      <c r="H37" s="1171"/>
      <c r="I37" s="1170" t="s">
        <v>1296</v>
      </c>
      <c r="J37" s="1171"/>
      <c r="K37" s="1170" t="s">
        <v>1296</v>
      </c>
      <c r="L37" s="1171"/>
    </row>
    <row r="38" spans="1:12" ht="14.5">
      <c r="A38" s="1168" t="s">
        <v>791</v>
      </c>
      <c r="B38" s="1169" t="s">
        <v>791</v>
      </c>
      <c r="C38" s="1169" t="s">
        <v>791</v>
      </c>
      <c r="D38" s="1169" t="s">
        <v>792</v>
      </c>
      <c r="E38" s="1170" t="s">
        <v>1297</v>
      </c>
      <c r="F38" s="1171"/>
      <c r="G38" s="1170" t="s">
        <v>1297</v>
      </c>
      <c r="H38" s="1171"/>
      <c r="I38" s="1170" t="s">
        <v>1297</v>
      </c>
      <c r="J38" s="1171"/>
      <c r="K38" s="1170" t="s">
        <v>1297</v>
      </c>
      <c r="L38" s="1171"/>
    </row>
    <row r="39" spans="1:12" ht="14.5">
      <c r="A39" s="1168" t="s">
        <v>793</v>
      </c>
      <c r="B39" s="1169" t="s">
        <v>794</v>
      </c>
      <c r="C39" s="1169" t="s">
        <v>795</v>
      </c>
      <c r="D39" s="1169" t="s">
        <v>796</v>
      </c>
      <c r="E39" s="1170" t="s">
        <v>1298</v>
      </c>
      <c r="F39" s="1171"/>
      <c r="G39" s="1170" t="s">
        <v>1298</v>
      </c>
      <c r="H39" s="1171"/>
      <c r="I39" s="1170" t="s">
        <v>1298</v>
      </c>
      <c r="J39" s="1171"/>
      <c r="K39" s="1170" t="s">
        <v>1298</v>
      </c>
      <c r="L39" s="1171"/>
    </row>
    <row r="40" spans="1:12" ht="14.5">
      <c r="A40" s="1168" t="s">
        <v>797</v>
      </c>
      <c r="B40" s="1169" t="s">
        <v>797</v>
      </c>
      <c r="C40" s="1169" t="s">
        <v>798</v>
      </c>
      <c r="D40" s="1169" t="s">
        <v>799</v>
      </c>
      <c r="E40" s="1170" t="s">
        <v>1299</v>
      </c>
      <c r="F40" s="1171"/>
      <c r="G40" s="1170" t="s">
        <v>1299</v>
      </c>
      <c r="H40" s="1171"/>
      <c r="I40" s="1170" t="s">
        <v>1299</v>
      </c>
      <c r="J40" s="1171"/>
      <c r="K40" s="1170" t="s">
        <v>1299</v>
      </c>
      <c r="L40" s="1171"/>
    </row>
    <row r="41" spans="1:12" ht="14.5">
      <c r="A41" s="1168" t="s">
        <v>800</v>
      </c>
      <c r="B41" s="1169" t="s">
        <v>800</v>
      </c>
      <c r="C41" s="1169" t="s">
        <v>800</v>
      </c>
      <c r="D41" s="1169" t="s">
        <v>801</v>
      </c>
      <c r="E41" s="1170" t="s">
        <v>1300</v>
      </c>
      <c r="F41" s="1171"/>
      <c r="G41" s="1170" t="s">
        <v>1300</v>
      </c>
      <c r="H41" s="1171"/>
      <c r="I41" s="1170" t="s">
        <v>1300</v>
      </c>
      <c r="J41" s="1171"/>
      <c r="K41" s="1170" t="s">
        <v>1300</v>
      </c>
      <c r="L41" s="1171"/>
    </row>
    <row r="42" spans="1:12" ht="14.5">
      <c r="A42" s="1168" t="s">
        <v>802</v>
      </c>
      <c r="B42" s="1169" t="s">
        <v>803</v>
      </c>
      <c r="C42" s="1169" t="s">
        <v>802</v>
      </c>
      <c r="D42" s="1169" t="s">
        <v>804</v>
      </c>
      <c r="E42" s="1170" t="s">
        <v>1301</v>
      </c>
      <c r="F42" s="1171"/>
      <c r="G42" s="1170" t="s">
        <v>1301</v>
      </c>
      <c r="H42" s="1171"/>
      <c r="I42" s="1170" t="s">
        <v>1301</v>
      </c>
      <c r="J42" s="1171"/>
      <c r="K42" s="1170" t="s">
        <v>1301</v>
      </c>
      <c r="L42" s="1171"/>
    </row>
    <row r="43" spans="1:12" ht="14.5">
      <c r="A43" s="1168" t="s">
        <v>765</v>
      </c>
      <c r="B43" s="1169" t="s">
        <v>766</v>
      </c>
      <c r="C43" s="1169" t="s">
        <v>767</v>
      </c>
      <c r="D43" s="1169" t="s">
        <v>1287</v>
      </c>
      <c r="E43" s="1170" t="s">
        <v>1288</v>
      </c>
      <c r="F43" s="1171"/>
      <c r="G43" s="1170" t="s">
        <v>1288</v>
      </c>
      <c r="H43" s="1171"/>
      <c r="I43" s="1170" t="s">
        <v>1288</v>
      </c>
      <c r="J43" s="1171"/>
      <c r="K43" s="1170" t="s">
        <v>1288</v>
      </c>
      <c r="L43" s="1171"/>
    </row>
    <row r="44" spans="1:12" ht="14.5">
      <c r="A44" s="1168" t="s">
        <v>805</v>
      </c>
      <c r="B44" s="1169" t="s">
        <v>806</v>
      </c>
      <c r="C44" s="1169" t="s">
        <v>805</v>
      </c>
      <c r="D44" s="1169" t="s">
        <v>807</v>
      </c>
      <c r="E44" s="1170" t="s">
        <v>1302</v>
      </c>
      <c r="F44" s="1171"/>
      <c r="G44" s="1170" t="s">
        <v>1302</v>
      </c>
      <c r="H44" s="1171"/>
      <c r="I44" s="1170" t="s">
        <v>1302</v>
      </c>
      <c r="J44" s="1171"/>
      <c r="K44" s="1170" t="s">
        <v>1302</v>
      </c>
      <c r="L44" s="1171"/>
    </row>
    <row r="45" spans="1:12" ht="14.5">
      <c r="A45" s="1168" t="s">
        <v>808</v>
      </c>
      <c r="B45" s="1169" t="s">
        <v>808</v>
      </c>
      <c r="C45" s="1169" t="s">
        <v>808</v>
      </c>
      <c r="D45" s="1169" t="s">
        <v>809</v>
      </c>
      <c r="E45" s="1170" t="s">
        <v>1303</v>
      </c>
      <c r="F45" s="1171"/>
      <c r="G45" s="1170" t="s">
        <v>1303</v>
      </c>
      <c r="H45" s="1171"/>
      <c r="I45" s="1170" t="s">
        <v>1303</v>
      </c>
      <c r="J45" s="1171"/>
      <c r="K45" s="1170" t="s">
        <v>1303</v>
      </c>
      <c r="L45" s="1171"/>
    </row>
    <row r="46" spans="1:12" ht="14.5">
      <c r="A46" s="1168" t="s">
        <v>778</v>
      </c>
      <c r="B46" s="1169" t="s">
        <v>779</v>
      </c>
      <c r="C46" s="1169" t="s">
        <v>780</v>
      </c>
      <c r="D46" s="1169" t="s">
        <v>1292</v>
      </c>
      <c r="E46" s="1170" t="s">
        <v>1293</v>
      </c>
      <c r="F46" s="1171"/>
      <c r="G46" s="1170" t="s">
        <v>1293</v>
      </c>
      <c r="H46" s="1171"/>
      <c r="I46" s="1170" t="s">
        <v>1293</v>
      </c>
      <c r="J46" s="1171"/>
      <c r="K46" s="1170" t="s">
        <v>1293</v>
      </c>
      <c r="L46" s="1171"/>
    </row>
    <row r="47" spans="1:12" ht="14.5">
      <c r="A47" s="1168" t="s">
        <v>810</v>
      </c>
      <c r="B47" s="1169" t="s">
        <v>811</v>
      </c>
      <c r="C47" s="1169" t="s">
        <v>812</v>
      </c>
      <c r="D47" s="1169" t="s">
        <v>1304</v>
      </c>
      <c r="E47" s="1170" t="s">
        <v>1305</v>
      </c>
      <c r="F47" s="1171"/>
      <c r="G47" s="1170" t="s">
        <v>1305</v>
      </c>
      <c r="H47" s="1171"/>
      <c r="I47" s="1170" t="s">
        <v>1305</v>
      </c>
      <c r="J47" s="1171"/>
      <c r="K47" s="1170" t="s">
        <v>1305</v>
      </c>
      <c r="L47" s="1171"/>
    </row>
    <row r="48" spans="1:12" ht="14.5">
      <c r="A48" s="1168" t="s">
        <v>813</v>
      </c>
      <c r="B48" s="1169" t="s">
        <v>813</v>
      </c>
      <c r="C48" s="1169" t="s">
        <v>813</v>
      </c>
      <c r="D48" s="1169" t="s">
        <v>1306</v>
      </c>
      <c r="E48" s="1170" t="s">
        <v>1307</v>
      </c>
      <c r="F48" s="1171"/>
      <c r="G48" s="1170" t="s">
        <v>1307</v>
      </c>
      <c r="H48" s="1171"/>
      <c r="I48" s="1170" t="s">
        <v>1307</v>
      </c>
      <c r="J48" s="1171"/>
      <c r="K48" s="1170" t="s">
        <v>1307</v>
      </c>
      <c r="L48" s="1171"/>
    </row>
    <row r="49" spans="1:12" ht="14.5">
      <c r="A49" s="1168" t="s">
        <v>720</v>
      </c>
      <c r="B49" s="1169" t="s">
        <v>721</v>
      </c>
      <c r="C49" s="1169" t="s">
        <v>722</v>
      </c>
      <c r="D49" s="1169" t="s">
        <v>1269</v>
      </c>
      <c r="E49" s="1170" t="s">
        <v>1270</v>
      </c>
      <c r="F49" s="1171"/>
      <c r="G49" s="1170" t="s">
        <v>1270</v>
      </c>
      <c r="H49" s="1171"/>
      <c r="I49" s="1170" t="s">
        <v>1270</v>
      </c>
      <c r="J49" s="1171"/>
      <c r="K49" s="1170" t="s">
        <v>1270</v>
      </c>
      <c r="L49" s="1171"/>
    </row>
    <row r="50" spans="1:12" ht="14.5">
      <c r="A50" s="1168" t="s">
        <v>891</v>
      </c>
      <c r="B50" s="1169" t="s">
        <v>1412</v>
      </c>
      <c r="C50" s="1169" t="s">
        <v>892</v>
      </c>
      <c r="D50" s="1169" t="s">
        <v>1346</v>
      </c>
      <c r="E50" s="1170" t="s">
        <v>1347</v>
      </c>
      <c r="F50" s="1171"/>
      <c r="G50" s="1170" t="s">
        <v>1347</v>
      </c>
      <c r="H50" s="1171"/>
      <c r="I50" s="1170" t="s">
        <v>1347</v>
      </c>
      <c r="J50" s="1171"/>
      <c r="K50" s="1170" t="s">
        <v>1347</v>
      </c>
      <c r="L50" s="1171"/>
    </row>
    <row r="51" spans="1:12" ht="14.5">
      <c r="A51" s="1168" t="s">
        <v>703</v>
      </c>
      <c r="B51" s="1169" t="s">
        <v>704</v>
      </c>
      <c r="C51" s="1169" t="s">
        <v>705</v>
      </c>
      <c r="D51" s="1169" t="s">
        <v>706</v>
      </c>
      <c r="E51" s="1170" t="s">
        <v>1262</v>
      </c>
      <c r="F51" s="1171"/>
      <c r="G51" s="1170" t="s">
        <v>1262</v>
      </c>
      <c r="H51" s="1171"/>
      <c r="I51" s="1170" t="s">
        <v>1262</v>
      </c>
      <c r="J51" s="1171"/>
      <c r="K51" s="1170" t="s">
        <v>1262</v>
      </c>
      <c r="L51" s="1171"/>
    </row>
    <row r="52" spans="1:12" ht="14.5">
      <c r="A52" s="1168" t="s">
        <v>735</v>
      </c>
      <c r="B52" s="1169" t="s">
        <v>736</v>
      </c>
      <c r="C52" s="1169" t="s">
        <v>737</v>
      </c>
      <c r="D52" s="1169" t="s">
        <v>738</v>
      </c>
      <c r="E52" s="1170" t="s">
        <v>1276</v>
      </c>
      <c r="F52" s="1171"/>
      <c r="G52" s="1170" t="s">
        <v>1276</v>
      </c>
      <c r="H52" s="1171"/>
      <c r="I52" s="1170" t="s">
        <v>1276</v>
      </c>
      <c r="J52" s="1171"/>
      <c r="K52" s="1170" t="s">
        <v>1276</v>
      </c>
      <c r="L52" s="1171"/>
    </row>
    <row r="53" spans="1:12" ht="14.5">
      <c r="A53" s="1168" t="s">
        <v>723</v>
      </c>
      <c r="B53" s="1169" t="s">
        <v>724</v>
      </c>
      <c r="C53" s="1169" t="s">
        <v>725</v>
      </c>
      <c r="D53" s="1169" t="s">
        <v>1271</v>
      </c>
      <c r="E53" s="1170" t="s">
        <v>1272</v>
      </c>
      <c r="F53" s="1171"/>
      <c r="G53" s="1170" t="s">
        <v>1272</v>
      </c>
      <c r="H53" s="1171"/>
      <c r="I53" s="1170" t="s">
        <v>1272</v>
      </c>
      <c r="J53" s="1171"/>
      <c r="K53" s="1170" t="s">
        <v>1272</v>
      </c>
      <c r="L53" s="1171"/>
    </row>
    <row r="54" spans="1:12" ht="14.5">
      <c r="A54" s="1168" t="s">
        <v>893</v>
      </c>
      <c r="B54" s="1169" t="s">
        <v>894</v>
      </c>
      <c r="C54" s="1169" t="s">
        <v>895</v>
      </c>
      <c r="D54" s="1169" t="s">
        <v>1348</v>
      </c>
      <c r="E54" s="1170" t="s">
        <v>1349</v>
      </c>
      <c r="F54" s="1171"/>
      <c r="G54" s="1170" t="s">
        <v>1349</v>
      </c>
      <c r="H54" s="1171"/>
      <c r="I54" s="1170" t="s">
        <v>1349</v>
      </c>
      <c r="J54" s="1171"/>
      <c r="K54" s="1170" t="s">
        <v>1349</v>
      </c>
      <c r="L54" s="1171"/>
    </row>
    <row r="55" spans="1:12" ht="14.5">
      <c r="A55" s="1168" t="s">
        <v>847</v>
      </c>
      <c r="B55" s="1169" t="s">
        <v>848</v>
      </c>
      <c r="C55" s="1169" t="s">
        <v>849</v>
      </c>
      <c r="D55" s="1169" t="s">
        <v>850</v>
      </c>
      <c r="E55" s="1170" t="s">
        <v>1324</v>
      </c>
      <c r="F55" s="1171"/>
      <c r="G55" s="1170" t="s">
        <v>1324</v>
      </c>
      <c r="H55" s="1171"/>
      <c r="I55" s="1170" t="s">
        <v>1324</v>
      </c>
      <c r="J55" s="1171"/>
      <c r="K55" s="1170" t="s">
        <v>1324</v>
      </c>
      <c r="L55" s="1171"/>
    </row>
    <row r="56" spans="1:12" ht="14.5">
      <c r="A56" s="1168" t="s">
        <v>957</v>
      </c>
      <c r="B56" s="1169" t="s">
        <v>958</v>
      </c>
      <c r="C56" s="1169" t="s">
        <v>959</v>
      </c>
      <c r="D56" s="1169" t="s">
        <v>960</v>
      </c>
      <c r="E56" s="1170" t="s">
        <v>1380</v>
      </c>
      <c r="F56" s="1171"/>
      <c r="G56" s="1170" t="s">
        <v>1380</v>
      </c>
      <c r="H56" s="1171"/>
      <c r="I56" s="1170" t="s">
        <v>1380</v>
      </c>
      <c r="J56" s="1171"/>
      <c r="K56" s="1170" t="s">
        <v>1380</v>
      </c>
      <c r="L56" s="1171"/>
    </row>
    <row r="57" spans="1:12" ht="14.5">
      <c r="A57" s="1168" t="s">
        <v>992</v>
      </c>
      <c r="B57" s="1169" t="s">
        <v>993</v>
      </c>
      <c r="C57" s="1169" t="s">
        <v>994</v>
      </c>
      <c r="D57" s="1169" t="s">
        <v>1393</v>
      </c>
      <c r="E57" s="1170" t="s">
        <v>1394</v>
      </c>
      <c r="F57" s="1171"/>
      <c r="G57" s="1170" t="s">
        <v>1394</v>
      </c>
      <c r="H57" s="1171"/>
      <c r="I57" s="1170" t="s">
        <v>1394</v>
      </c>
      <c r="J57" s="1171"/>
      <c r="K57" s="1170" t="s">
        <v>1394</v>
      </c>
      <c r="L57" s="1171"/>
    </row>
    <row r="58" spans="1:12" ht="14.5">
      <c r="A58" s="1168" t="s">
        <v>683</v>
      </c>
      <c r="B58" s="1169" t="s">
        <v>684</v>
      </c>
      <c r="C58" s="1169" t="s">
        <v>685</v>
      </c>
      <c r="D58" s="1169" t="s">
        <v>686</v>
      </c>
      <c r="E58" s="1170" t="s">
        <v>1254</v>
      </c>
      <c r="F58" s="1171"/>
      <c r="G58" s="1170" t="s">
        <v>1254</v>
      </c>
      <c r="H58" s="1171"/>
      <c r="I58" s="1170" t="s">
        <v>1254</v>
      </c>
      <c r="J58" s="1171"/>
      <c r="K58" s="1170" t="s">
        <v>1254</v>
      </c>
      <c r="L58" s="1171"/>
    </row>
    <row r="59" spans="1:12" ht="14.5">
      <c r="A59" s="1168" t="s">
        <v>1012</v>
      </c>
      <c r="B59" s="1169" t="s">
        <v>1013</v>
      </c>
      <c r="C59" s="1169" t="s">
        <v>1014</v>
      </c>
      <c r="D59" s="1169" t="s">
        <v>1401</v>
      </c>
      <c r="E59" s="1170" t="s">
        <v>1402</v>
      </c>
      <c r="F59" s="1171" t="s">
        <v>1403</v>
      </c>
      <c r="G59" s="1170" t="s">
        <v>1402</v>
      </c>
      <c r="H59" s="1171" t="s">
        <v>1404</v>
      </c>
      <c r="I59" s="1170" t="s">
        <v>1402</v>
      </c>
      <c r="J59" s="1171" t="s">
        <v>1405</v>
      </c>
      <c r="K59" s="1170" t="s">
        <v>1402</v>
      </c>
      <c r="L59" s="1171" t="s">
        <v>1403</v>
      </c>
    </row>
    <row r="60" spans="1:12" ht="14.5">
      <c r="A60" s="1168" t="s">
        <v>1015</v>
      </c>
      <c r="B60" s="1169" t="s">
        <v>1016</v>
      </c>
      <c r="C60" s="1169" t="s">
        <v>1017</v>
      </c>
      <c r="D60" s="1169" t="s">
        <v>1406</v>
      </c>
      <c r="E60" s="1170" t="s">
        <v>1407</v>
      </c>
      <c r="F60" s="1171"/>
      <c r="G60" s="1170" t="s">
        <v>1407</v>
      </c>
      <c r="H60" s="1171"/>
      <c r="I60" s="1170" t="s">
        <v>1407</v>
      </c>
      <c r="J60" s="1171"/>
      <c r="K60" s="1170" t="s">
        <v>1407</v>
      </c>
      <c r="L60" s="1171"/>
    </row>
    <row r="61" spans="1:12" ht="14.5">
      <c r="A61" s="1168" t="s">
        <v>814</v>
      </c>
      <c r="B61" s="1169" t="s">
        <v>815</v>
      </c>
      <c r="C61" s="1169" t="s">
        <v>814</v>
      </c>
      <c r="D61" s="1169" t="s">
        <v>816</v>
      </c>
      <c r="E61" s="1170" t="s">
        <v>1308</v>
      </c>
      <c r="F61" s="1171"/>
      <c r="G61" s="1170" t="s">
        <v>1308</v>
      </c>
      <c r="H61" s="1171"/>
      <c r="I61" s="1170" t="s">
        <v>1308</v>
      </c>
      <c r="J61" s="1171"/>
      <c r="K61" s="1170" t="s">
        <v>1308</v>
      </c>
      <c r="L61" s="1171"/>
    </row>
    <row r="62" spans="1:12" ht="14.5">
      <c r="A62" s="1168" t="s">
        <v>817</v>
      </c>
      <c r="B62" s="1169" t="s">
        <v>818</v>
      </c>
      <c r="C62" s="1169" t="s">
        <v>817</v>
      </c>
      <c r="D62" s="1169" t="s">
        <v>819</v>
      </c>
      <c r="E62" s="1170" t="s">
        <v>1309</v>
      </c>
      <c r="F62" s="1171"/>
      <c r="G62" s="1170" t="s">
        <v>1309</v>
      </c>
      <c r="H62" s="1171"/>
      <c r="I62" s="1170" t="s">
        <v>1309</v>
      </c>
      <c r="J62" s="1171"/>
      <c r="K62" s="1170" t="s">
        <v>1309</v>
      </c>
      <c r="L62" s="1171"/>
    </row>
    <row r="63" spans="1:12" ht="14.5">
      <c r="A63" s="1168" t="s">
        <v>820</v>
      </c>
      <c r="B63" s="1169" t="s">
        <v>821</v>
      </c>
      <c r="C63" s="1169" t="s">
        <v>820</v>
      </c>
      <c r="D63" s="1169" t="s">
        <v>1310</v>
      </c>
      <c r="E63" s="1170" t="s">
        <v>1311</v>
      </c>
      <c r="F63" s="1171"/>
      <c r="G63" s="1170" t="s">
        <v>1311</v>
      </c>
      <c r="H63" s="1171"/>
      <c r="I63" s="1170" t="s">
        <v>1311</v>
      </c>
      <c r="J63" s="1171"/>
      <c r="K63" s="1170" t="s">
        <v>1311</v>
      </c>
      <c r="L63" s="1171"/>
    </row>
    <row r="64" spans="1:12" ht="15.75" customHeight="1">
      <c r="A64" s="1168" t="s">
        <v>822</v>
      </c>
      <c r="B64" s="1169" t="s">
        <v>822</v>
      </c>
      <c r="C64" s="1169" t="s">
        <v>822</v>
      </c>
      <c r="D64" s="1169" t="s">
        <v>1312</v>
      </c>
      <c r="E64" s="1170" t="s">
        <v>1313</v>
      </c>
      <c r="F64" s="1171"/>
      <c r="G64" s="1170" t="s">
        <v>1313</v>
      </c>
      <c r="H64" s="1171"/>
      <c r="I64" s="1170" t="s">
        <v>1313</v>
      </c>
      <c r="J64" s="1171"/>
      <c r="K64" s="1170" t="s">
        <v>1313</v>
      </c>
      <c r="L64" s="1171"/>
    </row>
    <row r="65" spans="1:12" ht="14.5">
      <c r="A65" s="1168" t="s">
        <v>823</v>
      </c>
      <c r="B65" s="1169" t="s">
        <v>823</v>
      </c>
      <c r="C65" s="1169" t="s">
        <v>823</v>
      </c>
      <c r="D65" s="1169" t="s">
        <v>1314</v>
      </c>
      <c r="E65" s="1170" t="s">
        <v>1315</v>
      </c>
      <c r="F65" s="1171"/>
      <c r="G65" s="1170" t="s">
        <v>1315</v>
      </c>
      <c r="H65" s="1171"/>
      <c r="I65" s="1170" t="s">
        <v>1315</v>
      </c>
      <c r="J65" s="1171"/>
      <c r="K65" s="1170" t="s">
        <v>1315</v>
      </c>
      <c r="L65" s="1171"/>
    </row>
    <row r="66" spans="1:12" ht="15" customHeight="1">
      <c r="A66" s="1168" t="s">
        <v>828</v>
      </c>
      <c r="B66" s="1169" t="s">
        <v>828</v>
      </c>
      <c r="C66" s="1169" t="s">
        <v>828</v>
      </c>
      <c r="D66" s="1169" t="s">
        <v>829</v>
      </c>
      <c r="E66" s="1170" t="s">
        <v>1317</v>
      </c>
      <c r="F66" s="1171"/>
      <c r="G66" s="1170" t="s">
        <v>1317</v>
      </c>
      <c r="H66" s="1171"/>
      <c r="I66" s="1170" t="s">
        <v>1317</v>
      </c>
      <c r="J66" s="1171"/>
      <c r="K66" s="1170" t="s">
        <v>1317</v>
      </c>
      <c r="L66" s="1171"/>
    </row>
    <row r="67" spans="1:12" ht="14.5">
      <c r="A67" s="1168" t="s">
        <v>830</v>
      </c>
      <c r="B67" s="1169" t="s">
        <v>831</v>
      </c>
      <c r="C67" s="1169" t="s">
        <v>830</v>
      </c>
      <c r="D67" s="1169" t="s">
        <v>832</v>
      </c>
      <c r="E67" s="1170" t="s">
        <v>1318</v>
      </c>
      <c r="F67" s="1171"/>
      <c r="G67" s="1170" t="s">
        <v>1318</v>
      </c>
      <c r="H67" s="1171"/>
      <c r="I67" s="1170" t="s">
        <v>1318</v>
      </c>
      <c r="J67" s="1171"/>
      <c r="K67" s="1170" t="s">
        <v>1318</v>
      </c>
      <c r="L67" s="1171"/>
    </row>
    <row r="68" spans="1:12" ht="14.5">
      <c r="A68" s="1168" t="s">
        <v>833</v>
      </c>
      <c r="B68" s="1169" t="s">
        <v>833</v>
      </c>
      <c r="C68" s="1169" t="s">
        <v>833</v>
      </c>
      <c r="D68" s="1169" t="s">
        <v>834</v>
      </c>
      <c r="E68" s="1170" t="s">
        <v>1319</v>
      </c>
      <c r="F68" s="1171"/>
      <c r="G68" s="1170" t="s">
        <v>1319</v>
      </c>
      <c r="H68" s="1171"/>
      <c r="I68" s="1170" t="s">
        <v>1319</v>
      </c>
      <c r="J68" s="1171"/>
      <c r="K68" s="1170" t="s">
        <v>1319</v>
      </c>
      <c r="L68" s="1171"/>
    </row>
    <row r="69" spans="1:12" ht="14.5">
      <c r="A69" s="1168" t="s">
        <v>837</v>
      </c>
      <c r="B69" s="1169" t="s">
        <v>838</v>
      </c>
      <c r="C69" s="1169" t="s">
        <v>839</v>
      </c>
      <c r="D69" s="1169" t="s">
        <v>840</v>
      </c>
      <c r="E69" s="1170" t="s">
        <v>1321</v>
      </c>
      <c r="F69" s="1171"/>
      <c r="G69" s="1170" t="s">
        <v>1321</v>
      </c>
      <c r="H69" s="1171"/>
      <c r="I69" s="1170" t="s">
        <v>1321</v>
      </c>
      <c r="J69" s="1171"/>
      <c r="K69" s="1170" t="s">
        <v>1321</v>
      </c>
      <c r="L69" s="1171"/>
    </row>
    <row r="70" spans="1:12" ht="14.5">
      <c r="A70" s="1168" t="s">
        <v>835</v>
      </c>
      <c r="B70" s="1169" t="s">
        <v>835</v>
      </c>
      <c r="C70" s="1169" t="s">
        <v>835</v>
      </c>
      <c r="D70" s="1169" t="s">
        <v>836</v>
      </c>
      <c r="E70" s="1170" t="s">
        <v>1320</v>
      </c>
      <c r="F70" s="1171"/>
      <c r="G70" s="1170" t="s">
        <v>1320</v>
      </c>
      <c r="H70" s="1171"/>
      <c r="I70" s="1170" t="s">
        <v>1320</v>
      </c>
      <c r="J70" s="1171"/>
      <c r="K70" s="1170" t="s">
        <v>1320</v>
      </c>
      <c r="L70" s="1171"/>
    </row>
    <row r="71" spans="1:12" ht="14.5">
      <c r="A71" s="1168" t="s">
        <v>841</v>
      </c>
      <c r="B71" s="1169" t="s">
        <v>841</v>
      </c>
      <c r="C71" s="1169" t="s">
        <v>842</v>
      </c>
      <c r="D71" s="1169" t="s">
        <v>843</v>
      </c>
      <c r="E71" s="1170" t="s">
        <v>1322</v>
      </c>
      <c r="F71" s="1171"/>
      <c r="G71" s="1170" t="s">
        <v>1322</v>
      </c>
      <c r="H71" s="1171"/>
      <c r="I71" s="1170" t="s">
        <v>1322</v>
      </c>
      <c r="J71" s="1171"/>
      <c r="K71" s="1170" t="s">
        <v>1322</v>
      </c>
      <c r="L71" s="1171"/>
    </row>
    <row r="72" spans="1:12" ht="14.5">
      <c r="A72" s="1168" t="s">
        <v>844</v>
      </c>
      <c r="B72" s="1169" t="s">
        <v>844</v>
      </c>
      <c r="C72" s="1169" t="s">
        <v>845</v>
      </c>
      <c r="D72" s="1169" t="s">
        <v>846</v>
      </c>
      <c r="E72" s="1170" t="s">
        <v>1323</v>
      </c>
      <c r="F72" s="1171"/>
      <c r="G72" s="1170" t="s">
        <v>1323</v>
      </c>
      <c r="H72" s="1171"/>
      <c r="I72" s="1170" t="s">
        <v>1323</v>
      </c>
      <c r="J72" s="1171"/>
      <c r="K72" s="1170" t="s">
        <v>1323</v>
      </c>
      <c r="L72" s="1171"/>
    </row>
    <row r="73" spans="1:12" ht="14.5">
      <c r="A73" s="1168" t="s">
        <v>851</v>
      </c>
      <c r="B73" s="1169" t="s">
        <v>851</v>
      </c>
      <c r="C73" s="1169" t="s">
        <v>852</v>
      </c>
      <c r="D73" s="1169" t="s">
        <v>853</v>
      </c>
      <c r="E73" s="1170" t="s">
        <v>1325</v>
      </c>
      <c r="F73" s="1171"/>
      <c r="G73" s="1170" t="s">
        <v>1325</v>
      </c>
      <c r="H73" s="1171"/>
      <c r="I73" s="1170" t="s">
        <v>1325</v>
      </c>
      <c r="J73" s="1171"/>
      <c r="K73" s="1170" t="s">
        <v>1325</v>
      </c>
      <c r="L73" s="1171"/>
    </row>
    <row r="74" spans="1:12" ht="14.5">
      <c r="A74" s="1168" t="s">
        <v>857</v>
      </c>
      <c r="B74" s="1169" t="s">
        <v>858</v>
      </c>
      <c r="C74" s="1169" t="s">
        <v>859</v>
      </c>
      <c r="D74" s="1169" t="s">
        <v>860</v>
      </c>
      <c r="E74" s="1170" t="s">
        <v>1327</v>
      </c>
      <c r="F74" s="1171"/>
      <c r="G74" s="1170" t="s">
        <v>1327</v>
      </c>
      <c r="H74" s="1171"/>
      <c r="I74" s="1170" t="s">
        <v>1327</v>
      </c>
      <c r="J74" s="1171"/>
      <c r="K74" s="1170" t="s">
        <v>1327</v>
      </c>
      <c r="L74" s="1171"/>
    </row>
    <row r="75" spans="1:12" ht="14.5">
      <c r="A75" s="1168" t="s">
        <v>854</v>
      </c>
      <c r="B75" s="1169" t="s">
        <v>855</v>
      </c>
      <c r="C75" s="1169" t="s">
        <v>854</v>
      </c>
      <c r="D75" s="1169" t="s">
        <v>856</v>
      </c>
      <c r="E75" s="1170" t="s">
        <v>1326</v>
      </c>
      <c r="F75" s="1171"/>
      <c r="G75" s="1170" t="s">
        <v>1326</v>
      </c>
      <c r="H75" s="1171"/>
      <c r="I75" s="1170" t="s">
        <v>1326</v>
      </c>
      <c r="J75" s="1171"/>
      <c r="K75" s="1170" t="s">
        <v>1326</v>
      </c>
      <c r="L75" s="1171"/>
    </row>
    <row r="76" spans="1:12" ht="14.5">
      <c r="A76" s="1168" t="s">
        <v>861</v>
      </c>
      <c r="B76" s="1169" t="s">
        <v>861</v>
      </c>
      <c r="C76" s="1169" t="s">
        <v>861</v>
      </c>
      <c r="D76" s="1169" t="s">
        <v>1328</v>
      </c>
      <c r="E76" s="1170" t="s">
        <v>1329</v>
      </c>
      <c r="F76" s="1171"/>
      <c r="G76" s="1170" t="s">
        <v>1329</v>
      </c>
      <c r="H76" s="1171"/>
      <c r="I76" s="1170" t="s">
        <v>1329</v>
      </c>
      <c r="J76" s="1171"/>
      <c r="K76" s="1170" t="s">
        <v>1329</v>
      </c>
      <c r="L76" s="1171"/>
    </row>
    <row r="77" spans="1:12" ht="14.5">
      <c r="A77" s="1168" t="s">
        <v>862</v>
      </c>
      <c r="B77" s="1169" t="s">
        <v>862</v>
      </c>
      <c r="C77" s="1169" t="s">
        <v>863</v>
      </c>
      <c r="D77" s="1169" t="s">
        <v>864</v>
      </c>
      <c r="E77" s="1170" t="s">
        <v>1330</v>
      </c>
      <c r="F77" s="1171"/>
      <c r="G77" s="1170" t="s">
        <v>1330</v>
      </c>
      <c r="H77" s="1171"/>
      <c r="I77" s="1170" t="s">
        <v>1330</v>
      </c>
      <c r="J77" s="1171"/>
      <c r="K77" s="1170" t="s">
        <v>1330</v>
      </c>
      <c r="L77" s="1171"/>
    </row>
    <row r="78" spans="1:12" ht="14.5">
      <c r="A78" s="1168" t="s">
        <v>865</v>
      </c>
      <c r="B78" s="1169" t="s">
        <v>866</v>
      </c>
      <c r="C78" s="1169" t="s">
        <v>867</v>
      </c>
      <c r="D78" s="1169" t="s">
        <v>868</v>
      </c>
      <c r="E78" s="1170" t="s">
        <v>1331</v>
      </c>
      <c r="F78" s="1171"/>
      <c r="G78" s="1170" t="s">
        <v>1331</v>
      </c>
      <c r="H78" s="1171"/>
      <c r="I78" s="1170" t="s">
        <v>1331</v>
      </c>
      <c r="J78" s="1171"/>
      <c r="K78" s="1170" t="s">
        <v>1331</v>
      </c>
      <c r="L78" s="1171"/>
    </row>
    <row r="79" spans="1:12" ht="14.5">
      <c r="A79" s="1168" t="s">
        <v>869</v>
      </c>
      <c r="B79" s="1169" t="s">
        <v>869</v>
      </c>
      <c r="C79" s="1169" t="s">
        <v>869</v>
      </c>
      <c r="D79" s="1169" t="s">
        <v>870</v>
      </c>
      <c r="E79" s="1170" t="s">
        <v>1332</v>
      </c>
      <c r="F79" s="1171"/>
      <c r="G79" s="1170" t="s">
        <v>1332</v>
      </c>
      <c r="H79" s="1171"/>
      <c r="I79" s="1170" t="s">
        <v>1332</v>
      </c>
      <c r="J79" s="1171"/>
      <c r="K79" s="1170" t="s">
        <v>1332</v>
      </c>
      <c r="L79" s="1171"/>
    </row>
    <row r="80" spans="1:12" ht="14.5">
      <c r="A80" s="1168" t="s">
        <v>871</v>
      </c>
      <c r="B80" s="1169" t="s">
        <v>871</v>
      </c>
      <c r="C80" s="1169" t="s">
        <v>871</v>
      </c>
      <c r="D80" s="1169" t="s">
        <v>872</v>
      </c>
      <c r="E80" s="1170" t="s">
        <v>1333</v>
      </c>
      <c r="F80" s="1171"/>
      <c r="G80" s="1170" t="s">
        <v>1333</v>
      </c>
      <c r="H80" s="1171"/>
      <c r="I80" s="1170" t="s">
        <v>1333</v>
      </c>
      <c r="J80" s="1171"/>
      <c r="K80" s="1170" t="s">
        <v>1333</v>
      </c>
      <c r="L80" s="1171"/>
    </row>
    <row r="81" spans="1:12" ht="14.5">
      <c r="A81" s="1168" t="s">
        <v>873</v>
      </c>
      <c r="B81" s="1169" t="s">
        <v>873</v>
      </c>
      <c r="C81" s="1169" t="s">
        <v>873</v>
      </c>
      <c r="D81" s="1169" t="s">
        <v>874</v>
      </c>
      <c r="E81" s="1170" t="s">
        <v>1334</v>
      </c>
      <c r="F81" s="1171"/>
      <c r="G81" s="1170" t="s">
        <v>1334</v>
      </c>
      <c r="H81" s="1171"/>
      <c r="I81" s="1170" t="s">
        <v>1334</v>
      </c>
      <c r="J81" s="1171"/>
      <c r="K81" s="1170" t="s">
        <v>1334</v>
      </c>
      <c r="L81" s="1171"/>
    </row>
    <row r="82" spans="1:12" ht="14.5">
      <c r="A82" s="1168" t="s">
        <v>875</v>
      </c>
      <c r="B82" s="1169" t="s">
        <v>876</v>
      </c>
      <c r="C82" s="1169" t="s">
        <v>875</v>
      </c>
      <c r="D82" s="1169" t="s">
        <v>1335</v>
      </c>
      <c r="E82" s="1170" t="s">
        <v>1336</v>
      </c>
      <c r="F82" s="1171"/>
      <c r="G82" s="1170" t="s">
        <v>1336</v>
      </c>
      <c r="H82" s="1171"/>
      <c r="I82" s="1170" t="s">
        <v>1336</v>
      </c>
      <c r="J82" s="1171"/>
      <c r="K82" s="1170" t="s">
        <v>1336</v>
      </c>
      <c r="L82" s="1171"/>
    </row>
    <row r="83" spans="1:12" ht="14.5">
      <c r="A83" s="1168" t="s">
        <v>877</v>
      </c>
      <c r="B83" s="1169" t="s">
        <v>877</v>
      </c>
      <c r="C83" s="1169" t="s">
        <v>877</v>
      </c>
      <c r="D83" s="1169" t="s">
        <v>1337</v>
      </c>
      <c r="E83" s="1170" t="s">
        <v>1338</v>
      </c>
      <c r="F83" s="1171"/>
      <c r="G83" s="1170" t="s">
        <v>1338</v>
      </c>
      <c r="H83" s="1171"/>
      <c r="I83" s="1170" t="s">
        <v>1338</v>
      </c>
      <c r="J83" s="1171"/>
      <c r="K83" s="1170" t="s">
        <v>1338</v>
      </c>
      <c r="L83" s="1171"/>
    </row>
    <row r="84" spans="1:12" ht="14.5">
      <c r="A84" s="1168" t="s">
        <v>881</v>
      </c>
      <c r="B84" s="1169" t="s">
        <v>881</v>
      </c>
      <c r="C84" s="1169" t="s">
        <v>881</v>
      </c>
      <c r="D84" s="1169" t="s">
        <v>1341</v>
      </c>
      <c r="E84" s="1170" t="s">
        <v>1342</v>
      </c>
      <c r="F84" s="1171"/>
      <c r="G84" s="1170" t="s">
        <v>1342</v>
      </c>
      <c r="H84" s="1171"/>
      <c r="I84" s="1170" t="s">
        <v>1342</v>
      </c>
      <c r="J84" s="1171"/>
      <c r="K84" s="1170" t="s">
        <v>1342</v>
      </c>
      <c r="L84" s="1171"/>
    </row>
    <row r="85" spans="1:12" ht="14.5">
      <c r="A85" s="1168" t="s">
        <v>882</v>
      </c>
      <c r="B85" s="1169" t="s">
        <v>882</v>
      </c>
      <c r="C85" s="1169" t="s">
        <v>883</v>
      </c>
      <c r="D85" s="1169" t="s">
        <v>884</v>
      </c>
      <c r="E85" s="1170" t="s">
        <v>1343</v>
      </c>
      <c r="F85" s="1171"/>
      <c r="G85" s="1170" t="s">
        <v>1343</v>
      </c>
      <c r="H85" s="1171"/>
      <c r="I85" s="1170" t="s">
        <v>1343</v>
      </c>
      <c r="J85" s="1171"/>
      <c r="K85" s="1170" t="s">
        <v>1343</v>
      </c>
      <c r="L85" s="1171"/>
    </row>
    <row r="86" spans="1:12" ht="14.5">
      <c r="A86" s="1168" t="s">
        <v>885</v>
      </c>
      <c r="B86" s="1169" t="s">
        <v>886</v>
      </c>
      <c r="C86" s="1169" t="s">
        <v>885</v>
      </c>
      <c r="D86" s="1169" t="s">
        <v>887</v>
      </c>
      <c r="E86" s="1170" t="s">
        <v>1344</v>
      </c>
      <c r="F86" s="1171"/>
      <c r="G86" s="1170" t="s">
        <v>1344</v>
      </c>
      <c r="H86" s="1171"/>
      <c r="I86" s="1170" t="s">
        <v>1344</v>
      </c>
      <c r="J86" s="1171"/>
      <c r="K86" s="1170" t="s">
        <v>1344</v>
      </c>
      <c r="L86" s="1171"/>
    </row>
    <row r="87" spans="1:12" ht="14.5">
      <c r="A87" s="1168" t="s">
        <v>888</v>
      </c>
      <c r="B87" s="1169" t="s">
        <v>889</v>
      </c>
      <c r="C87" s="1169" t="s">
        <v>888</v>
      </c>
      <c r="D87" s="1169" t="s">
        <v>890</v>
      </c>
      <c r="E87" s="1170" t="s">
        <v>1345</v>
      </c>
      <c r="F87" s="1171"/>
      <c r="G87" s="1170" t="s">
        <v>1345</v>
      </c>
      <c r="H87" s="1171"/>
      <c r="I87" s="1170" t="s">
        <v>1345</v>
      </c>
      <c r="J87" s="1171"/>
      <c r="K87" s="1170" t="s">
        <v>1345</v>
      </c>
      <c r="L87" s="1171"/>
    </row>
    <row r="88" spans="1:12" ht="14.5">
      <c r="A88" s="1168" t="s">
        <v>878</v>
      </c>
      <c r="B88" s="1169" t="s">
        <v>879</v>
      </c>
      <c r="C88" s="1169" t="s">
        <v>880</v>
      </c>
      <c r="D88" s="1169" t="s">
        <v>1339</v>
      </c>
      <c r="E88" s="1170" t="s">
        <v>1340</v>
      </c>
      <c r="F88" s="1171"/>
      <c r="G88" s="1170" t="s">
        <v>1340</v>
      </c>
      <c r="H88" s="1171"/>
      <c r="I88" s="1170" t="s">
        <v>1340</v>
      </c>
      <c r="J88" s="1171"/>
      <c r="K88" s="1170" t="s">
        <v>1340</v>
      </c>
      <c r="L88" s="1171"/>
    </row>
    <row r="89" spans="1:12" ht="14.5">
      <c r="A89" s="1168" t="s">
        <v>896</v>
      </c>
      <c r="B89" s="1169" t="s">
        <v>896</v>
      </c>
      <c r="C89" s="1169" t="s">
        <v>897</v>
      </c>
      <c r="D89" s="1169" t="s">
        <v>1350</v>
      </c>
      <c r="E89" s="1170" t="s">
        <v>1351</v>
      </c>
      <c r="F89" s="1171"/>
      <c r="G89" s="1170" t="s">
        <v>1351</v>
      </c>
      <c r="H89" s="1171"/>
      <c r="I89" s="1170" t="s">
        <v>1351</v>
      </c>
      <c r="J89" s="1171"/>
      <c r="K89" s="1170" t="s">
        <v>1351</v>
      </c>
      <c r="L89" s="1171"/>
    </row>
    <row r="90" spans="1:12" ht="14.5">
      <c r="A90" s="1168" t="s">
        <v>997</v>
      </c>
      <c r="B90" s="1169" t="s">
        <v>998</v>
      </c>
      <c r="C90" s="1169" t="s">
        <v>997</v>
      </c>
      <c r="D90" s="1169" t="s">
        <v>999</v>
      </c>
      <c r="E90" s="1170" t="s">
        <v>1396</v>
      </c>
      <c r="F90" s="1171"/>
      <c r="G90" s="1170" t="s">
        <v>1396</v>
      </c>
      <c r="H90" s="1171"/>
      <c r="I90" s="1170" t="s">
        <v>1396</v>
      </c>
      <c r="J90" s="1171"/>
      <c r="K90" s="1170" t="s">
        <v>1396</v>
      </c>
      <c r="L90" s="1171"/>
    </row>
    <row r="91" spans="1:12" ht="14.5">
      <c r="A91" s="1168" t="s">
        <v>898</v>
      </c>
      <c r="B91" s="1169" t="s">
        <v>899</v>
      </c>
      <c r="C91" s="1169" t="s">
        <v>898</v>
      </c>
      <c r="D91" s="1169" t="s">
        <v>1352</v>
      </c>
      <c r="E91" s="1170" t="s">
        <v>1353</v>
      </c>
      <c r="F91" s="1171"/>
      <c r="G91" s="1170" t="s">
        <v>1353</v>
      </c>
      <c r="H91" s="1171"/>
      <c r="I91" s="1170" t="s">
        <v>1353</v>
      </c>
      <c r="J91" s="1171"/>
      <c r="K91" s="1170" t="s">
        <v>1353</v>
      </c>
      <c r="L91" s="1171"/>
    </row>
    <row r="92" spans="1:12" ht="14.5">
      <c r="A92" s="1168" t="s">
        <v>900</v>
      </c>
      <c r="B92" s="1169" t="s">
        <v>900</v>
      </c>
      <c r="C92" s="1169" t="s">
        <v>901</v>
      </c>
      <c r="D92" s="1169" t="s">
        <v>902</v>
      </c>
      <c r="E92" s="1170" t="s">
        <v>1354</v>
      </c>
      <c r="F92" s="1171"/>
      <c r="G92" s="1170" t="s">
        <v>1354</v>
      </c>
      <c r="H92" s="1171"/>
      <c r="I92" s="1170" t="s">
        <v>1354</v>
      </c>
      <c r="J92" s="1171"/>
      <c r="K92" s="1170" t="s">
        <v>1354</v>
      </c>
      <c r="L92" s="1171"/>
    </row>
    <row r="93" spans="1:12" ht="14.5">
      <c r="A93" s="1168" t="s">
        <v>903</v>
      </c>
      <c r="B93" s="1169" t="s">
        <v>904</v>
      </c>
      <c r="C93" s="1169" t="s">
        <v>905</v>
      </c>
      <c r="D93" s="1169" t="s">
        <v>906</v>
      </c>
      <c r="E93" s="1170" t="s">
        <v>1355</v>
      </c>
      <c r="F93" s="1171"/>
      <c r="G93" s="1170" t="s">
        <v>1355</v>
      </c>
      <c r="H93" s="1171"/>
      <c r="I93" s="1170" t="s">
        <v>1355</v>
      </c>
      <c r="J93" s="1171"/>
      <c r="K93" s="1170" t="s">
        <v>1355</v>
      </c>
      <c r="L93" s="1171"/>
    </row>
    <row r="94" spans="1:12" ht="14.5">
      <c r="A94" s="1168" t="s">
        <v>907</v>
      </c>
      <c r="B94" s="1169" t="s">
        <v>907</v>
      </c>
      <c r="C94" s="1169" t="s">
        <v>907</v>
      </c>
      <c r="D94" s="1169" t="s">
        <v>908</v>
      </c>
      <c r="E94" s="1170" t="s">
        <v>1356</v>
      </c>
      <c r="F94" s="1171"/>
      <c r="G94" s="1170" t="s">
        <v>1356</v>
      </c>
      <c r="H94" s="1171"/>
      <c r="I94" s="1170" t="s">
        <v>1356</v>
      </c>
      <c r="J94" s="1171"/>
      <c r="K94" s="1170" t="s">
        <v>1356</v>
      </c>
      <c r="L94" s="1171"/>
    </row>
    <row r="95" spans="1:12" ht="14.5">
      <c r="A95" s="1168" t="s">
        <v>909</v>
      </c>
      <c r="B95" s="1169" t="s">
        <v>910</v>
      </c>
      <c r="C95" s="1169" t="s">
        <v>911</v>
      </c>
      <c r="D95" s="1169" t="s">
        <v>912</v>
      </c>
      <c r="E95" s="1170" t="s">
        <v>1357</v>
      </c>
      <c r="F95" s="1171"/>
      <c r="G95" s="1170" t="s">
        <v>1357</v>
      </c>
      <c r="H95" s="1171"/>
      <c r="I95" s="1170" t="s">
        <v>1357</v>
      </c>
      <c r="J95" s="1171"/>
      <c r="K95" s="1170" t="s">
        <v>1357</v>
      </c>
      <c r="L95" s="1171"/>
    </row>
    <row r="96" spans="1:12" ht="14.5">
      <c r="A96" s="1168" t="s">
        <v>913</v>
      </c>
      <c r="B96" s="1169" t="s">
        <v>913</v>
      </c>
      <c r="C96" s="1169" t="s">
        <v>914</v>
      </c>
      <c r="D96" s="1169" t="s">
        <v>1358</v>
      </c>
      <c r="E96" s="1170" t="s">
        <v>1359</v>
      </c>
      <c r="F96" s="1171"/>
      <c r="G96" s="1170" t="s">
        <v>1359</v>
      </c>
      <c r="H96" s="1171"/>
      <c r="I96" s="1170" t="s">
        <v>1359</v>
      </c>
      <c r="J96" s="1171"/>
      <c r="K96" s="1170" t="s">
        <v>1359</v>
      </c>
      <c r="L96" s="1171"/>
    </row>
    <row r="97" spans="1:12" ht="14.5">
      <c r="A97" s="1168" t="s">
        <v>915</v>
      </c>
      <c r="B97" s="1169" t="s">
        <v>915</v>
      </c>
      <c r="C97" s="1169" t="s">
        <v>915</v>
      </c>
      <c r="D97" s="1169" t="s">
        <v>916</v>
      </c>
      <c r="E97" s="1170" t="s">
        <v>1360</v>
      </c>
      <c r="F97" s="1171"/>
      <c r="G97" s="1170" t="s">
        <v>1360</v>
      </c>
      <c r="H97" s="1171"/>
      <c r="I97" s="1170" t="s">
        <v>1360</v>
      </c>
      <c r="J97" s="1171"/>
      <c r="K97" s="1170" t="s">
        <v>1360</v>
      </c>
      <c r="L97" s="1171"/>
    </row>
    <row r="98" spans="1:12" ht="14.5">
      <c r="A98" s="1168" t="s">
        <v>781</v>
      </c>
      <c r="B98" s="1169" t="s">
        <v>782</v>
      </c>
      <c r="C98" s="1169" t="s">
        <v>783</v>
      </c>
      <c r="D98" s="1169" t="s">
        <v>784</v>
      </c>
      <c r="E98" s="1170" t="s">
        <v>1294</v>
      </c>
      <c r="F98" s="1171"/>
      <c r="G98" s="1170" t="s">
        <v>1294</v>
      </c>
      <c r="H98" s="1171"/>
      <c r="I98" s="1170" t="s">
        <v>1294</v>
      </c>
      <c r="J98" s="1171"/>
      <c r="K98" s="1170" t="s">
        <v>1294</v>
      </c>
      <c r="L98" s="1171"/>
    </row>
    <row r="99" spans="1:12" ht="14.5">
      <c r="A99" s="1168" t="s">
        <v>707</v>
      </c>
      <c r="B99" s="1169" t="s">
        <v>708</v>
      </c>
      <c r="C99" s="1169" t="s">
        <v>709</v>
      </c>
      <c r="D99" s="1169" t="s">
        <v>1263</v>
      </c>
      <c r="E99" s="1170" t="s">
        <v>1264</v>
      </c>
      <c r="F99" s="1171"/>
      <c r="G99" s="1170" t="s">
        <v>1264</v>
      </c>
      <c r="H99" s="1171"/>
      <c r="I99" s="1170" t="s">
        <v>1264</v>
      </c>
      <c r="J99" s="1171"/>
      <c r="K99" s="1170" t="s">
        <v>1264</v>
      </c>
      <c r="L99" s="1171"/>
    </row>
    <row r="100" spans="1:12" ht="14.5">
      <c r="A100" s="1168" t="s">
        <v>747</v>
      </c>
      <c r="B100" s="1169" t="s">
        <v>748</v>
      </c>
      <c r="C100" s="1169" t="s">
        <v>749</v>
      </c>
      <c r="D100" s="1169" t="s">
        <v>750</v>
      </c>
      <c r="E100" s="1170" t="s">
        <v>1281</v>
      </c>
      <c r="F100" s="1171"/>
      <c r="G100" s="1170" t="s">
        <v>1281</v>
      </c>
      <c r="H100" s="1171"/>
      <c r="I100" s="1170" t="s">
        <v>1281</v>
      </c>
      <c r="J100" s="1171"/>
      <c r="K100" s="1170" t="s">
        <v>1281</v>
      </c>
      <c r="L100" s="1171"/>
    </row>
    <row r="101" spans="1:12" ht="29">
      <c r="A101" s="1168" t="s">
        <v>824</v>
      </c>
      <c r="B101" s="1169" t="s">
        <v>825</v>
      </c>
      <c r="C101" s="1169" t="s">
        <v>826</v>
      </c>
      <c r="D101" s="1169" t="s">
        <v>827</v>
      </c>
      <c r="E101" s="1170" t="s">
        <v>1316</v>
      </c>
      <c r="F101" s="1171"/>
      <c r="G101" s="1170" t="s">
        <v>1316</v>
      </c>
      <c r="H101" s="1171"/>
      <c r="I101" s="1170" t="s">
        <v>1316</v>
      </c>
      <c r="J101" s="1171"/>
      <c r="K101" s="1170" t="s">
        <v>1316</v>
      </c>
      <c r="L101" s="1171"/>
    </row>
    <row r="102" spans="1:12" ht="14.5">
      <c r="A102" s="1168" t="s">
        <v>756</v>
      </c>
      <c r="B102" s="1169" t="s">
        <v>757</v>
      </c>
      <c r="C102" s="1169" t="s">
        <v>758</v>
      </c>
      <c r="D102" s="1169" t="s">
        <v>759</v>
      </c>
      <c r="E102" s="1170" t="s">
        <v>1284</v>
      </c>
      <c r="F102" s="1171"/>
      <c r="G102" s="1170" t="s">
        <v>1284</v>
      </c>
      <c r="H102" s="1171"/>
      <c r="I102" s="1170" t="s">
        <v>1284</v>
      </c>
      <c r="J102" s="1171"/>
      <c r="K102" s="1170" t="s">
        <v>1284</v>
      </c>
      <c r="L102" s="1171"/>
    </row>
    <row r="103" spans="1:12" ht="14.5">
      <c r="A103" s="1168" t="s">
        <v>1000</v>
      </c>
      <c r="B103" s="1169" t="s">
        <v>1001</v>
      </c>
      <c r="C103" s="1169" t="s">
        <v>1002</v>
      </c>
      <c r="D103" s="1169" t="s">
        <v>1003</v>
      </c>
      <c r="E103" s="1170" t="s">
        <v>1397</v>
      </c>
      <c r="F103" s="1171"/>
      <c r="G103" s="1170" t="s">
        <v>1397</v>
      </c>
      <c r="H103" s="1171"/>
      <c r="I103" s="1170" t="s">
        <v>1397</v>
      </c>
      <c r="J103" s="1171"/>
      <c r="K103" s="1170" t="s">
        <v>1397</v>
      </c>
      <c r="L103" s="1171"/>
    </row>
    <row r="104" spans="1:12" ht="14.5">
      <c r="A104" s="1168" t="s">
        <v>917</v>
      </c>
      <c r="B104" s="1169" t="s">
        <v>917</v>
      </c>
      <c r="C104" s="1169" t="s">
        <v>918</v>
      </c>
      <c r="D104" s="1169" t="s">
        <v>919</v>
      </c>
      <c r="E104" s="1170" t="s">
        <v>1361</v>
      </c>
      <c r="F104" s="1171"/>
      <c r="G104" s="1170" t="s">
        <v>1361</v>
      </c>
      <c r="H104" s="1171"/>
      <c r="I104" s="1170" t="s">
        <v>1361</v>
      </c>
      <c r="J104" s="1171"/>
      <c r="K104" s="1170" t="s">
        <v>1361</v>
      </c>
      <c r="L104" s="1171"/>
    </row>
    <row r="105" spans="1:12" ht="14.5">
      <c r="A105" s="1168" t="s">
        <v>920</v>
      </c>
      <c r="B105" s="1169" t="s">
        <v>920</v>
      </c>
      <c r="C105" s="1169" t="s">
        <v>920</v>
      </c>
      <c r="D105" s="1169" t="s">
        <v>921</v>
      </c>
      <c r="E105" s="1170" t="s">
        <v>1362</v>
      </c>
      <c r="F105" s="1171"/>
      <c r="G105" s="1170" t="s">
        <v>1362</v>
      </c>
      <c r="H105" s="1171"/>
      <c r="I105" s="1170" t="s">
        <v>1362</v>
      </c>
      <c r="J105" s="1171"/>
      <c r="K105" s="1170" t="s">
        <v>1362</v>
      </c>
      <c r="L105" s="1171"/>
    </row>
    <row r="106" spans="1:12" ht="14.5">
      <c r="A106" s="1168" t="s">
        <v>922</v>
      </c>
      <c r="B106" s="1169" t="s">
        <v>923</v>
      </c>
      <c r="C106" s="1169" t="s">
        <v>924</v>
      </c>
      <c r="D106" s="1169" t="s">
        <v>925</v>
      </c>
      <c r="E106" s="1170" t="s">
        <v>1363</v>
      </c>
      <c r="F106" s="1171"/>
      <c r="G106" s="1170" t="s">
        <v>1363</v>
      </c>
      <c r="H106" s="1171"/>
      <c r="I106" s="1170" t="s">
        <v>1363</v>
      </c>
      <c r="J106" s="1171"/>
      <c r="K106" s="1170" t="s">
        <v>1363</v>
      </c>
      <c r="L106" s="1171"/>
    </row>
    <row r="107" spans="1:12" ht="14.5">
      <c r="A107" s="1168" t="s">
        <v>928</v>
      </c>
      <c r="B107" s="1169" t="s">
        <v>929</v>
      </c>
      <c r="C107" s="1169" t="s">
        <v>930</v>
      </c>
      <c r="D107" s="1169" t="s">
        <v>1366</v>
      </c>
      <c r="E107" s="1170" t="s">
        <v>1367</v>
      </c>
      <c r="F107" s="1171"/>
      <c r="G107" s="1170" t="s">
        <v>1367</v>
      </c>
      <c r="H107" s="1171"/>
      <c r="I107" s="1170" t="s">
        <v>1367</v>
      </c>
      <c r="J107" s="1171"/>
      <c r="K107" s="1170" t="s">
        <v>1367</v>
      </c>
      <c r="L107" s="1171"/>
    </row>
    <row r="108" spans="1:12" ht="14.5">
      <c r="A108" s="1168" t="s">
        <v>926</v>
      </c>
      <c r="B108" s="1169" t="s">
        <v>1413</v>
      </c>
      <c r="C108" s="1169" t="s">
        <v>927</v>
      </c>
      <c r="D108" s="1169" t="s">
        <v>1364</v>
      </c>
      <c r="E108" s="1170" t="s">
        <v>1365</v>
      </c>
      <c r="F108" s="1171"/>
      <c r="G108" s="1170" t="s">
        <v>1365</v>
      </c>
      <c r="H108" s="1171"/>
      <c r="I108" s="1170" t="s">
        <v>1365</v>
      </c>
      <c r="J108" s="1171"/>
      <c r="K108" s="1170" t="s">
        <v>1365</v>
      </c>
      <c r="L108" s="1171"/>
    </row>
    <row r="109" spans="1:12" ht="14.5">
      <c r="A109" s="1168" t="s">
        <v>931</v>
      </c>
      <c r="B109" s="1169" t="s">
        <v>932</v>
      </c>
      <c r="C109" s="1169" t="s">
        <v>933</v>
      </c>
      <c r="D109" s="1169" t="s">
        <v>934</v>
      </c>
      <c r="E109" s="1170" t="s">
        <v>1368</v>
      </c>
      <c r="F109" s="1171"/>
      <c r="G109" s="1170" t="s">
        <v>1368</v>
      </c>
      <c r="H109" s="1171"/>
      <c r="I109" s="1170" t="s">
        <v>1368</v>
      </c>
      <c r="J109" s="1171"/>
      <c r="K109" s="1170" t="s">
        <v>1368</v>
      </c>
      <c r="L109" s="1171"/>
    </row>
    <row r="110" spans="1:12" ht="14.5">
      <c r="A110" s="1168" t="s">
        <v>935</v>
      </c>
      <c r="B110" s="1169" t="s">
        <v>936</v>
      </c>
      <c r="C110" s="1169" t="s">
        <v>937</v>
      </c>
      <c r="D110" s="1169" t="s">
        <v>938</v>
      </c>
      <c r="E110" s="1170" t="s">
        <v>1369</v>
      </c>
      <c r="F110" s="1171"/>
      <c r="G110" s="1170" t="s">
        <v>1369</v>
      </c>
      <c r="H110" s="1171"/>
      <c r="I110" s="1170" t="s">
        <v>1369</v>
      </c>
      <c r="J110" s="1171"/>
      <c r="K110" s="1170" t="s">
        <v>1369</v>
      </c>
      <c r="L110" s="1171"/>
    </row>
    <row r="111" spans="1:12" ht="14.5">
      <c r="A111" s="1168" t="s">
        <v>939</v>
      </c>
      <c r="B111" s="1169" t="s">
        <v>939</v>
      </c>
      <c r="C111" s="1169" t="s">
        <v>939</v>
      </c>
      <c r="D111" s="1169" t="s">
        <v>940</v>
      </c>
      <c r="E111" s="1170" t="s">
        <v>1370</v>
      </c>
      <c r="F111" s="1171"/>
      <c r="G111" s="1170" t="s">
        <v>1370</v>
      </c>
      <c r="H111" s="1171"/>
      <c r="I111" s="1170" t="s">
        <v>1370</v>
      </c>
      <c r="J111" s="1171"/>
      <c r="K111" s="1170" t="s">
        <v>1370</v>
      </c>
      <c r="L111" s="1171"/>
    </row>
    <row r="112" spans="1:12" ht="14.5">
      <c r="A112" s="1168" t="s">
        <v>640</v>
      </c>
      <c r="B112" s="1169" t="s">
        <v>641</v>
      </c>
      <c r="C112" s="1169" t="s">
        <v>642</v>
      </c>
      <c r="D112" s="1169" t="s">
        <v>643</v>
      </c>
      <c r="E112" s="1170" t="s">
        <v>1240</v>
      </c>
      <c r="F112" s="1171"/>
      <c r="G112" s="1170" t="s">
        <v>1240</v>
      </c>
      <c r="H112" s="1171"/>
      <c r="I112" s="1170" t="s">
        <v>1240</v>
      </c>
      <c r="J112" s="1171"/>
      <c r="K112" s="1170" t="s">
        <v>1240</v>
      </c>
      <c r="L112" s="1171"/>
    </row>
    <row r="113" spans="1:12" ht="14.5">
      <c r="A113" s="1168" t="s">
        <v>941</v>
      </c>
      <c r="B113" s="1169" t="s">
        <v>942</v>
      </c>
      <c r="C113" s="1169" t="s">
        <v>943</v>
      </c>
      <c r="D113" s="1169" t="s">
        <v>1371</v>
      </c>
      <c r="E113" s="1170" t="s">
        <v>1372</v>
      </c>
      <c r="F113" s="1171"/>
      <c r="G113" s="1170" t="s">
        <v>1372</v>
      </c>
      <c r="H113" s="1171"/>
      <c r="I113" s="1170" t="s">
        <v>1372</v>
      </c>
      <c r="J113" s="1171"/>
      <c r="K113" s="1170" t="s">
        <v>1372</v>
      </c>
      <c r="L113" s="1171"/>
    </row>
    <row r="114" spans="1:12" ht="14.5">
      <c r="A114" s="1168" t="s">
        <v>944</v>
      </c>
      <c r="B114" s="1169" t="s">
        <v>945</v>
      </c>
      <c r="C114" s="1169" t="s">
        <v>944</v>
      </c>
      <c r="D114" s="1169" t="s">
        <v>946</v>
      </c>
      <c r="E114" s="1170" t="s">
        <v>1373</v>
      </c>
      <c r="F114" s="1171"/>
      <c r="G114" s="1170" t="s">
        <v>1373</v>
      </c>
      <c r="H114" s="1171"/>
      <c r="I114" s="1170" t="s">
        <v>1373</v>
      </c>
      <c r="J114" s="1171"/>
      <c r="K114" s="1170" t="s">
        <v>1373</v>
      </c>
      <c r="L114" s="1171"/>
    </row>
    <row r="115" spans="1:12" ht="14.5">
      <c r="A115" s="1168" t="s">
        <v>947</v>
      </c>
      <c r="B115" s="1169" t="s">
        <v>947</v>
      </c>
      <c r="C115" s="1169" t="s">
        <v>947</v>
      </c>
      <c r="D115" s="1169" t="s">
        <v>948</v>
      </c>
      <c r="E115" s="1170" t="s">
        <v>1374</v>
      </c>
      <c r="F115" s="1171"/>
      <c r="G115" s="1170" t="s">
        <v>1374</v>
      </c>
      <c r="H115" s="1171"/>
      <c r="I115" s="1170" t="s">
        <v>1374</v>
      </c>
      <c r="J115" s="1171"/>
      <c r="K115" s="1170" t="s">
        <v>1374</v>
      </c>
      <c r="L115" s="1171"/>
    </row>
    <row r="116" spans="1:12" ht="14.5">
      <c r="A116" s="1168" t="s">
        <v>949</v>
      </c>
      <c r="B116" s="1169" t="s">
        <v>949</v>
      </c>
      <c r="C116" s="1169" t="s">
        <v>950</v>
      </c>
      <c r="D116" s="1169" t="s">
        <v>1375</v>
      </c>
      <c r="E116" s="1170" t="s">
        <v>1376</v>
      </c>
      <c r="F116" s="1171"/>
      <c r="G116" s="1170" t="s">
        <v>1376</v>
      </c>
      <c r="H116" s="1171"/>
      <c r="I116" s="1170" t="s">
        <v>1376</v>
      </c>
      <c r="J116" s="1171"/>
      <c r="K116" s="1170" t="s">
        <v>1376</v>
      </c>
      <c r="L116" s="1171"/>
    </row>
    <row r="117" spans="1:12" ht="14.5">
      <c r="A117" s="1168" t="s">
        <v>951</v>
      </c>
      <c r="B117" s="1169" t="s">
        <v>952</v>
      </c>
      <c r="C117" s="1169" t="s">
        <v>953</v>
      </c>
      <c r="D117" s="1169" t="s">
        <v>954</v>
      </c>
      <c r="E117" s="1170" t="s">
        <v>1377</v>
      </c>
      <c r="F117" s="1171"/>
      <c r="G117" s="1170" t="s">
        <v>1377</v>
      </c>
      <c r="H117" s="1171"/>
      <c r="I117" s="1170" t="s">
        <v>1377</v>
      </c>
      <c r="J117" s="1171"/>
      <c r="K117" s="1170" t="s">
        <v>1377</v>
      </c>
      <c r="L117" s="1171"/>
    </row>
    <row r="118" spans="1:12" ht="14.5">
      <c r="A118" s="1168" t="s">
        <v>955</v>
      </c>
      <c r="B118" s="1169" t="s">
        <v>1414</v>
      </c>
      <c r="C118" s="1169" t="s">
        <v>956</v>
      </c>
      <c r="D118" s="1169" t="s">
        <v>1378</v>
      </c>
      <c r="E118" s="1170" t="s">
        <v>1379</v>
      </c>
      <c r="F118" s="1171"/>
      <c r="G118" s="1170" t="s">
        <v>1379</v>
      </c>
      <c r="H118" s="1171"/>
      <c r="I118" s="1170" t="s">
        <v>1379</v>
      </c>
      <c r="J118" s="1171"/>
      <c r="K118" s="1170" t="s">
        <v>1379</v>
      </c>
      <c r="L118" s="1171"/>
    </row>
    <row r="119" spans="1:12" ht="14.5">
      <c r="A119" s="1168" t="s">
        <v>961</v>
      </c>
      <c r="B119" s="1169" t="s">
        <v>962</v>
      </c>
      <c r="C119" s="1169" t="s">
        <v>961</v>
      </c>
      <c r="D119" s="1169" t="s">
        <v>963</v>
      </c>
      <c r="E119" s="1170" t="s">
        <v>1381</v>
      </c>
      <c r="F119" s="1171"/>
      <c r="G119" s="1170" t="s">
        <v>1381</v>
      </c>
      <c r="H119" s="1171"/>
      <c r="I119" s="1170" t="s">
        <v>1381</v>
      </c>
      <c r="J119" s="1171"/>
      <c r="K119" s="1170" t="s">
        <v>1381</v>
      </c>
      <c r="L119" s="1171"/>
    </row>
    <row r="120" spans="1:12" ht="14.5">
      <c r="A120" s="1168" t="s">
        <v>969</v>
      </c>
      <c r="B120" s="1169" t="s">
        <v>970</v>
      </c>
      <c r="C120" s="1169" t="s">
        <v>971</v>
      </c>
      <c r="D120" s="1169" t="s">
        <v>972</v>
      </c>
      <c r="E120" s="1170" t="s">
        <v>1385</v>
      </c>
      <c r="F120" s="1171"/>
      <c r="G120" s="1170" t="s">
        <v>1385</v>
      </c>
      <c r="H120" s="1171"/>
      <c r="I120" s="1170" t="s">
        <v>1385</v>
      </c>
      <c r="J120" s="1171"/>
      <c r="K120" s="1170" t="s">
        <v>1385</v>
      </c>
      <c r="L120" s="1171"/>
    </row>
    <row r="121" spans="1:12" ht="14.5">
      <c r="A121" s="1168" t="s">
        <v>964</v>
      </c>
      <c r="B121" s="1169" t="s">
        <v>965</v>
      </c>
      <c r="C121" s="1169" t="s">
        <v>966</v>
      </c>
      <c r="D121" s="1169" t="s">
        <v>1382</v>
      </c>
      <c r="E121" s="1170" t="s">
        <v>1383</v>
      </c>
      <c r="F121" s="1171"/>
      <c r="G121" s="1170" t="s">
        <v>1383</v>
      </c>
      <c r="H121" s="1171"/>
      <c r="I121" s="1170" t="s">
        <v>1383</v>
      </c>
      <c r="J121" s="1171"/>
      <c r="K121" s="1170" t="s">
        <v>1383</v>
      </c>
      <c r="L121" s="1171"/>
    </row>
    <row r="122" spans="1:12" ht="14.5">
      <c r="A122" s="1168" t="s">
        <v>967</v>
      </c>
      <c r="B122" s="1169" t="s">
        <v>967</v>
      </c>
      <c r="C122" s="1169" t="s">
        <v>967</v>
      </c>
      <c r="D122" s="1169" t="s">
        <v>968</v>
      </c>
      <c r="E122" s="1170" t="s">
        <v>1384</v>
      </c>
      <c r="F122" s="1171"/>
      <c r="G122" s="1170" t="s">
        <v>1384</v>
      </c>
      <c r="H122" s="1171"/>
      <c r="I122" s="1170" t="s">
        <v>1384</v>
      </c>
      <c r="J122" s="1171"/>
      <c r="K122" s="1170" t="s">
        <v>1384</v>
      </c>
      <c r="L122" s="1171"/>
    </row>
    <row r="123" spans="1:12" ht="14.5">
      <c r="A123" s="1168" t="s">
        <v>973</v>
      </c>
      <c r="B123" s="1169" t="s">
        <v>973</v>
      </c>
      <c r="C123" s="1169" t="s">
        <v>973</v>
      </c>
      <c r="D123" s="1169" t="s">
        <v>974</v>
      </c>
      <c r="E123" s="1170" t="s">
        <v>1386</v>
      </c>
      <c r="F123" s="1171"/>
      <c r="G123" s="1170" t="s">
        <v>1386</v>
      </c>
      <c r="H123" s="1171"/>
      <c r="I123" s="1170" t="s">
        <v>1386</v>
      </c>
      <c r="J123" s="1171"/>
      <c r="K123" s="1170" t="s">
        <v>1386</v>
      </c>
      <c r="L123" s="1171"/>
    </row>
    <row r="124" spans="1:12" ht="14.5">
      <c r="A124" s="1168" t="s">
        <v>710</v>
      </c>
      <c r="B124" s="1169" t="s">
        <v>711</v>
      </c>
      <c r="C124" s="1169" t="s">
        <v>710</v>
      </c>
      <c r="D124" s="1169" t="s">
        <v>1265</v>
      </c>
      <c r="E124" s="1170" t="s">
        <v>1266</v>
      </c>
      <c r="F124" s="1171"/>
      <c r="G124" s="1170" t="s">
        <v>1266</v>
      </c>
      <c r="H124" s="1171"/>
      <c r="I124" s="1170" t="s">
        <v>1266</v>
      </c>
      <c r="J124" s="1171"/>
      <c r="K124" s="1170" t="s">
        <v>1266</v>
      </c>
      <c r="L124" s="1171"/>
    </row>
    <row r="125" spans="1:12" ht="29">
      <c r="A125" s="1168" t="s">
        <v>679</v>
      </c>
      <c r="B125" s="1169" t="s">
        <v>680</v>
      </c>
      <c r="C125" s="1169" t="s">
        <v>681</v>
      </c>
      <c r="D125" s="1169" t="s">
        <v>682</v>
      </c>
      <c r="E125" s="1170" t="s">
        <v>1253</v>
      </c>
      <c r="F125" s="1171"/>
      <c r="G125" s="1170" t="s">
        <v>1253</v>
      </c>
      <c r="H125" s="1171"/>
      <c r="I125" s="1170" t="s">
        <v>1253</v>
      </c>
      <c r="J125" s="1171"/>
      <c r="K125" s="1170" t="s">
        <v>1253</v>
      </c>
      <c r="L125" s="1171"/>
    </row>
    <row r="126" spans="1:12" ht="14.5">
      <c r="A126" s="1168" t="s">
        <v>975</v>
      </c>
      <c r="B126" s="1169" t="s">
        <v>976</v>
      </c>
      <c r="C126" s="1169" t="s">
        <v>977</v>
      </c>
      <c r="D126" s="1169" t="s">
        <v>978</v>
      </c>
      <c r="E126" s="1170" t="s">
        <v>1387</v>
      </c>
      <c r="F126" s="1171"/>
      <c r="G126" s="1170" t="s">
        <v>1387</v>
      </c>
      <c r="H126" s="1171"/>
      <c r="I126" s="1170" t="s">
        <v>1387</v>
      </c>
      <c r="J126" s="1171"/>
      <c r="K126" s="1170" t="s">
        <v>1387</v>
      </c>
      <c r="L126" s="1171"/>
    </row>
    <row r="127" spans="1:12" ht="14.5">
      <c r="A127" s="1168" t="s">
        <v>979</v>
      </c>
      <c r="B127" s="1169" t="s">
        <v>979</v>
      </c>
      <c r="C127" s="1169" t="s">
        <v>979</v>
      </c>
      <c r="D127" s="1169" t="s">
        <v>980</v>
      </c>
      <c r="E127" s="1170" t="s">
        <v>1388</v>
      </c>
      <c r="F127" s="1171"/>
      <c r="G127" s="1170" t="s">
        <v>1388</v>
      </c>
      <c r="H127" s="1171"/>
      <c r="I127" s="1170" t="s">
        <v>1388</v>
      </c>
      <c r="J127" s="1171"/>
      <c r="K127" s="1170" t="s">
        <v>1388</v>
      </c>
      <c r="L127" s="1171"/>
    </row>
    <row r="128" spans="1:12" ht="14.5">
      <c r="A128" s="1168" t="s">
        <v>981</v>
      </c>
      <c r="B128" s="1169" t="s">
        <v>981</v>
      </c>
      <c r="C128" s="1169" t="s">
        <v>981</v>
      </c>
      <c r="D128" s="1169" t="s">
        <v>982</v>
      </c>
      <c r="E128" s="1170" t="s">
        <v>1389</v>
      </c>
      <c r="F128" s="1171"/>
      <c r="G128" s="1170" t="s">
        <v>1389</v>
      </c>
      <c r="H128" s="1171"/>
      <c r="I128" s="1170" t="s">
        <v>1389</v>
      </c>
      <c r="J128" s="1171"/>
      <c r="K128" s="1170" t="s">
        <v>1389</v>
      </c>
      <c r="L128" s="1171"/>
    </row>
    <row r="129" spans="1:12" ht="14.5">
      <c r="A129" s="1168" t="s">
        <v>983</v>
      </c>
      <c r="B129" s="1169" t="s">
        <v>984</v>
      </c>
      <c r="C129" s="1169" t="s">
        <v>983</v>
      </c>
      <c r="D129" s="1169" t="s">
        <v>985</v>
      </c>
      <c r="E129" s="1170" t="s">
        <v>1390</v>
      </c>
      <c r="F129" s="1171"/>
      <c r="G129" s="1170" t="s">
        <v>1390</v>
      </c>
      <c r="H129" s="1171"/>
      <c r="I129" s="1170" t="s">
        <v>1390</v>
      </c>
      <c r="J129" s="1171"/>
      <c r="K129" s="1170" t="s">
        <v>1390</v>
      </c>
      <c r="L129" s="1171"/>
    </row>
    <row r="130" spans="1:12" ht="14.5">
      <c r="A130" s="1168" t="s">
        <v>986</v>
      </c>
      <c r="B130" s="1169" t="s">
        <v>986</v>
      </c>
      <c r="C130" s="1169" t="s">
        <v>986</v>
      </c>
      <c r="D130" s="1169" t="s">
        <v>987</v>
      </c>
      <c r="E130" s="1170" t="s">
        <v>1391</v>
      </c>
      <c r="F130" s="1171"/>
      <c r="G130" s="1170" t="s">
        <v>1391</v>
      </c>
      <c r="H130" s="1171"/>
      <c r="I130" s="1170" t="s">
        <v>1391</v>
      </c>
      <c r="J130" s="1171"/>
      <c r="K130" s="1170" t="s">
        <v>1391</v>
      </c>
      <c r="L130" s="1171"/>
    </row>
    <row r="131" spans="1:12" ht="14.5">
      <c r="A131" s="1168" t="s">
        <v>988</v>
      </c>
      <c r="B131" s="1169" t="s">
        <v>989</v>
      </c>
      <c r="C131" s="1169" t="s">
        <v>990</v>
      </c>
      <c r="D131" s="1169" t="s">
        <v>991</v>
      </c>
      <c r="E131" s="1170" t="s">
        <v>1392</v>
      </c>
      <c r="F131" s="1171"/>
      <c r="G131" s="1170" t="s">
        <v>1392</v>
      </c>
      <c r="H131" s="1171"/>
      <c r="I131" s="1170" t="s">
        <v>1392</v>
      </c>
      <c r="J131" s="1171"/>
      <c r="K131" s="1170" t="s">
        <v>1392</v>
      </c>
      <c r="L131" s="1171"/>
    </row>
    <row r="132" spans="1:12" ht="17.25" customHeight="1">
      <c r="A132" s="1168" t="s">
        <v>995</v>
      </c>
      <c r="B132" s="1169" t="s">
        <v>995</v>
      </c>
      <c r="C132" s="1169" t="s">
        <v>995</v>
      </c>
      <c r="D132" s="1169" t="s">
        <v>996</v>
      </c>
      <c r="E132" s="1170" t="s">
        <v>1395</v>
      </c>
      <c r="F132" s="1171"/>
      <c r="G132" s="1170" t="s">
        <v>1395</v>
      </c>
      <c r="H132" s="1171"/>
      <c r="I132" s="1170" t="s">
        <v>1395</v>
      </c>
      <c r="J132" s="1171"/>
      <c r="K132" s="1170" t="s">
        <v>1395</v>
      </c>
      <c r="L132" s="1171"/>
    </row>
    <row r="133" spans="1:12" ht="14.5">
      <c r="A133" s="1168" t="s">
        <v>1004</v>
      </c>
      <c r="B133" s="1169" t="s">
        <v>1004</v>
      </c>
      <c r="C133" s="1169" t="s">
        <v>1004</v>
      </c>
      <c r="D133" s="1169" t="s">
        <v>1005</v>
      </c>
      <c r="E133" s="1170" t="s">
        <v>1398</v>
      </c>
      <c r="F133" s="1171"/>
      <c r="G133" s="1170" t="s">
        <v>1398</v>
      </c>
      <c r="H133" s="1171"/>
      <c r="I133" s="1170" t="s">
        <v>1398</v>
      </c>
      <c r="J133" s="1171"/>
      <c r="K133" s="1170" t="s">
        <v>1398</v>
      </c>
      <c r="L133" s="1171"/>
    </row>
    <row r="134" spans="1:12" ht="29">
      <c r="A134" s="1168" t="s">
        <v>1006</v>
      </c>
      <c r="B134" s="1169" t="s">
        <v>1007</v>
      </c>
      <c r="C134" s="1169" t="s">
        <v>1008</v>
      </c>
      <c r="D134" s="1169" t="s">
        <v>1009</v>
      </c>
      <c r="E134" s="1170" t="s">
        <v>1399</v>
      </c>
      <c r="F134" s="1171"/>
      <c r="G134" s="1170" t="s">
        <v>1399</v>
      </c>
      <c r="H134" s="1171"/>
      <c r="I134" s="1170" t="s">
        <v>1399</v>
      </c>
      <c r="J134" s="1171"/>
      <c r="K134" s="1170" t="s">
        <v>1399</v>
      </c>
      <c r="L134" s="1171"/>
    </row>
    <row r="135" spans="1:12" ht="14.5">
      <c r="A135" s="1168" t="s">
        <v>1010</v>
      </c>
      <c r="B135" s="1169" t="s">
        <v>1010</v>
      </c>
      <c r="C135" s="1169" t="s">
        <v>1010</v>
      </c>
      <c r="D135" s="1169" t="s">
        <v>1011</v>
      </c>
      <c r="E135" s="1170" t="s">
        <v>1400</v>
      </c>
      <c r="F135" s="1171"/>
      <c r="G135" s="1170" t="s">
        <v>1400</v>
      </c>
      <c r="H135" s="1171"/>
      <c r="I135" s="1170" t="s">
        <v>1400</v>
      </c>
      <c r="J135" s="1171"/>
      <c r="K135" s="1170" t="s">
        <v>1400</v>
      </c>
      <c r="L135" s="1171"/>
    </row>
    <row r="136" spans="1:12" ht="14.5">
      <c r="A136" s="1168" t="s">
        <v>1018</v>
      </c>
      <c r="B136" s="1169" t="s">
        <v>1019</v>
      </c>
      <c r="C136" s="1169" t="s">
        <v>1018</v>
      </c>
      <c r="D136" s="1169" t="s">
        <v>1020</v>
      </c>
      <c r="E136" s="1170" t="s">
        <v>1408</v>
      </c>
      <c r="F136" s="1171"/>
      <c r="G136" s="1170" t="s">
        <v>1408</v>
      </c>
      <c r="H136" s="1171"/>
      <c r="I136" s="1170" t="s">
        <v>1408</v>
      </c>
      <c r="J136" s="1171"/>
      <c r="K136" s="1170" t="s">
        <v>1408</v>
      </c>
      <c r="L136" s="1171"/>
    </row>
    <row r="137" spans="1:12" ht="14.5">
      <c r="A137" s="1168" t="s">
        <v>1021</v>
      </c>
      <c r="B137" s="1169" t="s">
        <v>1022</v>
      </c>
      <c r="C137" s="1169" t="s">
        <v>1021</v>
      </c>
      <c r="D137" s="1169" t="s">
        <v>1023</v>
      </c>
      <c r="E137" s="1170" t="s">
        <v>1409</v>
      </c>
      <c r="F137" s="1171"/>
      <c r="G137" s="1170" t="s">
        <v>1409</v>
      </c>
      <c r="H137" s="1171"/>
      <c r="I137" s="1170" t="s">
        <v>1409</v>
      </c>
      <c r="J137" s="1171"/>
      <c r="K137" s="1170" t="s">
        <v>1409</v>
      </c>
      <c r="L137" s="1171"/>
    </row>
    <row r="138" spans="1:12" ht="14.5">
      <c r="A138" s="1168" t="s">
        <v>1024</v>
      </c>
      <c r="B138" s="1169" t="s">
        <v>1024</v>
      </c>
      <c r="C138" s="1169" t="s">
        <v>1024</v>
      </c>
      <c r="D138" s="1169" t="s">
        <v>1025</v>
      </c>
      <c r="E138" s="1170" t="s">
        <v>1410</v>
      </c>
      <c r="F138" s="1171"/>
      <c r="G138" s="1170" t="s">
        <v>1410</v>
      </c>
      <c r="H138" s="1171"/>
      <c r="I138" s="1170" t="s">
        <v>1410</v>
      </c>
      <c r="J138" s="1171"/>
      <c r="K138" s="1170" t="s">
        <v>1410</v>
      </c>
      <c r="L138" s="1171"/>
    </row>
  </sheetData>
  <sortState xmlns:xlrd2="http://schemas.microsoft.com/office/spreadsheetml/2017/richdata2" ref="A2:L138">
    <sortCondition ref="B2:B138"/>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99A0C-080D-4E50-BBD3-3E62E99C5D93}">
  <sheetPr>
    <pageSetUpPr fitToPage="1"/>
  </sheetPr>
  <dimension ref="A1:IR906"/>
  <sheetViews>
    <sheetView zoomScale="80" zoomScaleNormal="80" zoomScalePageLayoutView="70" workbookViewId="0">
      <selection activeCell="M16" sqref="M16"/>
    </sheetView>
  </sheetViews>
  <sheetFormatPr defaultColWidth="8.33203125" defaultRowHeight="12.5"/>
  <cols>
    <col min="1" max="1" width="4.33203125" style="812" customWidth="1"/>
    <col min="2" max="2" width="50.58203125" style="814" customWidth="1"/>
    <col min="3" max="3" width="70.58203125" style="814" customWidth="1"/>
    <col min="4" max="4" width="74.58203125" style="814" customWidth="1"/>
    <col min="5" max="252" width="8.33203125" style="804"/>
    <col min="253" max="16384" width="8.33203125" style="814"/>
  </cols>
  <sheetData>
    <row r="1" spans="1:252" s="807" customFormat="1" ht="14.25" customHeight="1">
      <c r="A1" s="804"/>
      <c r="B1" s="805"/>
      <c r="C1" s="805"/>
      <c r="D1" s="806"/>
      <c r="E1" s="804"/>
      <c r="F1" s="804"/>
      <c r="G1" s="804"/>
      <c r="H1" s="804"/>
      <c r="I1" s="804"/>
      <c r="J1" s="804"/>
      <c r="K1" s="804"/>
      <c r="L1" s="804"/>
      <c r="M1" s="804"/>
      <c r="N1" s="804"/>
      <c r="O1" s="804"/>
      <c r="P1" s="804"/>
      <c r="Q1" s="804"/>
      <c r="R1" s="804"/>
      <c r="S1" s="804"/>
      <c r="T1" s="804"/>
      <c r="U1" s="804"/>
      <c r="V1" s="804"/>
      <c r="W1" s="804"/>
      <c r="X1" s="804"/>
      <c r="Y1" s="804"/>
      <c r="Z1" s="804"/>
      <c r="AA1" s="804"/>
      <c r="AB1" s="804"/>
      <c r="AC1" s="804"/>
      <c r="AD1" s="804"/>
      <c r="AE1" s="804"/>
      <c r="AF1" s="804"/>
      <c r="AG1" s="804"/>
      <c r="AH1" s="804"/>
      <c r="AI1" s="804"/>
      <c r="AJ1" s="804"/>
      <c r="AK1" s="804"/>
      <c r="AL1" s="804"/>
      <c r="AM1" s="804"/>
      <c r="AN1" s="804"/>
      <c r="AO1" s="804"/>
      <c r="AP1" s="804"/>
      <c r="AQ1" s="804"/>
      <c r="AR1" s="804"/>
      <c r="AS1" s="804"/>
      <c r="AT1" s="804"/>
      <c r="AU1" s="804"/>
      <c r="AV1" s="804"/>
      <c r="AW1" s="804"/>
      <c r="AX1" s="804"/>
      <c r="AY1" s="804"/>
      <c r="AZ1" s="804"/>
      <c r="BA1" s="804"/>
      <c r="BB1" s="804"/>
      <c r="BC1" s="804"/>
      <c r="BD1" s="804"/>
      <c r="BE1" s="804"/>
      <c r="BF1" s="804"/>
      <c r="BG1" s="804"/>
      <c r="BH1" s="804"/>
      <c r="BI1" s="804"/>
      <c r="BJ1" s="804"/>
      <c r="BK1" s="804"/>
      <c r="BL1" s="804"/>
      <c r="BM1" s="804"/>
      <c r="BN1" s="804"/>
      <c r="BO1" s="804"/>
      <c r="BP1" s="804"/>
      <c r="BQ1" s="804"/>
      <c r="BR1" s="804"/>
      <c r="BS1" s="804"/>
      <c r="BT1" s="804"/>
      <c r="BU1" s="804"/>
      <c r="BV1" s="804"/>
      <c r="BW1" s="804"/>
      <c r="BX1" s="804"/>
      <c r="BY1" s="804"/>
      <c r="BZ1" s="804"/>
      <c r="CA1" s="804"/>
      <c r="CB1" s="804"/>
      <c r="CC1" s="804"/>
      <c r="CD1" s="804"/>
      <c r="CE1" s="804"/>
      <c r="CF1" s="804"/>
      <c r="CG1" s="804"/>
      <c r="CH1" s="804"/>
      <c r="CI1" s="804"/>
      <c r="CJ1" s="804"/>
      <c r="CK1" s="804"/>
      <c r="CL1" s="804"/>
      <c r="CM1" s="804"/>
      <c r="CN1" s="804"/>
      <c r="CO1" s="804"/>
      <c r="CP1" s="804"/>
      <c r="CQ1" s="804"/>
      <c r="CR1" s="804"/>
      <c r="CS1" s="804"/>
      <c r="CT1" s="804"/>
      <c r="CU1" s="804"/>
      <c r="CV1" s="804"/>
      <c r="CW1" s="804"/>
      <c r="CX1" s="804"/>
      <c r="CY1" s="804"/>
      <c r="CZ1" s="804"/>
      <c r="DA1" s="804"/>
      <c r="DB1" s="804"/>
      <c r="DC1" s="804"/>
      <c r="DD1" s="804"/>
      <c r="DE1" s="804"/>
      <c r="DF1" s="804"/>
      <c r="DG1" s="804"/>
      <c r="DH1" s="804"/>
      <c r="DI1" s="804"/>
      <c r="DJ1" s="804"/>
      <c r="DK1" s="804"/>
      <c r="DL1" s="804"/>
      <c r="DM1" s="804"/>
      <c r="DN1" s="804"/>
      <c r="DO1" s="804"/>
      <c r="DP1" s="804"/>
      <c r="DQ1" s="804"/>
      <c r="DR1" s="804"/>
      <c r="DS1" s="804"/>
      <c r="DT1" s="804"/>
      <c r="DU1" s="804"/>
      <c r="DV1" s="804"/>
      <c r="DW1" s="804"/>
      <c r="DX1" s="804"/>
      <c r="DY1" s="804"/>
      <c r="DZ1" s="804"/>
      <c r="EA1" s="804"/>
      <c r="EB1" s="804"/>
      <c r="EC1" s="804"/>
      <c r="ED1" s="804"/>
      <c r="EE1" s="804"/>
      <c r="EF1" s="804"/>
      <c r="EG1" s="804"/>
      <c r="EH1" s="804"/>
      <c r="EI1" s="804"/>
      <c r="EJ1" s="804"/>
      <c r="EK1" s="804"/>
      <c r="EL1" s="804"/>
      <c r="EM1" s="804"/>
      <c r="EN1" s="804"/>
      <c r="EO1" s="804"/>
      <c r="EP1" s="804"/>
      <c r="EQ1" s="804"/>
      <c r="ER1" s="804"/>
      <c r="ES1" s="804"/>
      <c r="ET1" s="804"/>
      <c r="EU1" s="804"/>
      <c r="EV1" s="804"/>
      <c r="EW1" s="804"/>
      <c r="EX1" s="804"/>
      <c r="EY1" s="804"/>
      <c r="EZ1" s="804"/>
      <c r="FA1" s="804"/>
      <c r="FB1" s="804"/>
      <c r="FC1" s="804"/>
      <c r="FD1" s="804"/>
      <c r="FE1" s="804"/>
      <c r="FF1" s="804"/>
      <c r="FG1" s="804"/>
      <c r="FH1" s="804"/>
      <c r="FI1" s="804"/>
      <c r="FJ1" s="804"/>
      <c r="FK1" s="804"/>
      <c r="FL1" s="804"/>
      <c r="FM1" s="804"/>
      <c r="FN1" s="804"/>
      <c r="FO1" s="804"/>
      <c r="FP1" s="804"/>
      <c r="FQ1" s="804"/>
      <c r="FR1" s="804"/>
      <c r="FS1" s="804"/>
      <c r="FT1" s="804"/>
      <c r="FU1" s="804"/>
      <c r="FV1" s="804"/>
      <c r="FW1" s="804"/>
      <c r="FX1" s="804"/>
      <c r="FY1" s="804"/>
      <c r="FZ1" s="804"/>
      <c r="GA1" s="804"/>
      <c r="GB1" s="804"/>
      <c r="GC1" s="804"/>
      <c r="GD1" s="804"/>
      <c r="GE1" s="804"/>
      <c r="GF1" s="804"/>
      <c r="GG1" s="804"/>
      <c r="GH1" s="804"/>
      <c r="GI1" s="804"/>
      <c r="GJ1" s="804"/>
      <c r="GK1" s="804"/>
      <c r="GL1" s="804"/>
      <c r="GM1" s="804"/>
      <c r="GN1" s="804"/>
      <c r="GO1" s="804"/>
      <c r="GP1" s="804"/>
      <c r="GQ1" s="804"/>
      <c r="GR1" s="804"/>
      <c r="GS1" s="804"/>
      <c r="GT1" s="804"/>
      <c r="GU1" s="804"/>
      <c r="GV1" s="804"/>
      <c r="GW1" s="804"/>
      <c r="GX1" s="804"/>
      <c r="GY1" s="804"/>
      <c r="GZ1" s="804"/>
      <c r="HA1" s="804"/>
      <c r="HB1" s="804"/>
      <c r="HC1" s="804"/>
      <c r="HD1" s="804"/>
      <c r="HE1" s="804"/>
      <c r="HF1" s="804"/>
      <c r="HG1" s="804"/>
      <c r="HH1" s="804"/>
      <c r="HI1" s="804"/>
      <c r="HJ1" s="804"/>
      <c r="HK1" s="804"/>
      <c r="HL1" s="804"/>
      <c r="HM1" s="804"/>
      <c r="HN1" s="804"/>
      <c r="HO1" s="804"/>
      <c r="HP1" s="804"/>
      <c r="HQ1" s="804"/>
      <c r="HR1" s="804"/>
      <c r="HS1" s="804"/>
      <c r="HT1" s="804"/>
      <c r="HU1" s="804"/>
      <c r="HV1" s="804"/>
      <c r="HW1" s="804"/>
      <c r="HX1" s="804"/>
      <c r="HY1" s="804"/>
      <c r="HZ1" s="804"/>
      <c r="IA1" s="804"/>
      <c r="IB1" s="804"/>
      <c r="IC1" s="804"/>
      <c r="ID1" s="804"/>
      <c r="IE1" s="804"/>
      <c r="IF1" s="804"/>
      <c r="IG1" s="804"/>
      <c r="IH1" s="804"/>
      <c r="II1" s="804"/>
      <c r="IJ1" s="804"/>
      <c r="IK1" s="804"/>
      <c r="IL1" s="804"/>
      <c r="IM1" s="804"/>
      <c r="IN1" s="804"/>
      <c r="IO1" s="804"/>
      <c r="IP1" s="804"/>
      <c r="IQ1" s="804"/>
      <c r="IR1" s="804"/>
    </row>
    <row r="2" spans="1:252" s="811" customFormat="1" ht="80.25" customHeight="1">
      <c r="A2" s="808"/>
      <c r="B2" s="920"/>
      <c r="C2" s="921"/>
      <c r="D2" s="922"/>
      <c r="E2" s="809"/>
      <c r="F2" s="810"/>
      <c r="G2" s="810"/>
      <c r="H2" s="810"/>
      <c r="I2" s="810"/>
      <c r="J2" s="810"/>
      <c r="K2" s="810"/>
      <c r="L2" s="810"/>
      <c r="M2" s="810"/>
      <c r="N2" s="810"/>
      <c r="O2" s="810"/>
      <c r="P2" s="810"/>
      <c r="Q2" s="810"/>
      <c r="R2" s="810"/>
      <c r="S2" s="810"/>
      <c r="T2" s="810"/>
      <c r="U2" s="810"/>
      <c r="V2" s="810"/>
      <c r="W2" s="810"/>
      <c r="X2" s="810"/>
      <c r="Y2" s="810"/>
      <c r="Z2" s="810"/>
      <c r="AA2" s="810"/>
      <c r="AB2" s="810"/>
      <c r="AC2" s="810"/>
      <c r="AD2" s="810"/>
      <c r="AE2" s="810"/>
      <c r="AF2" s="810"/>
      <c r="AG2" s="810"/>
      <c r="AH2" s="810"/>
      <c r="AI2" s="810"/>
      <c r="AJ2" s="810"/>
      <c r="AK2" s="810"/>
      <c r="AL2" s="810"/>
      <c r="AM2" s="810"/>
      <c r="AN2" s="810"/>
      <c r="AO2" s="810"/>
      <c r="AP2" s="810"/>
      <c r="AQ2" s="810"/>
      <c r="AR2" s="810"/>
      <c r="AS2" s="810"/>
      <c r="AT2" s="810"/>
      <c r="AU2" s="810"/>
      <c r="AV2" s="810"/>
      <c r="AW2" s="810"/>
      <c r="AX2" s="810"/>
      <c r="AY2" s="810"/>
      <c r="AZ2" s="810"/>
      <c r="BA2" s="810"/>
      <c r="BB2" s="810"/>
      <c r="BC2" s="810"/>
      <c r="BD2" s="810"/>
      <c r="BE2" s="810"/>
      <c r="BF2" s="810"/>
      <c r="BG2" s="810"/>
      <c r="BH2" s="810"/>
      <c r="BI2" s="810"/>
      <c r="BJ2" s="810"/>
      <c r="BK2" s="810"/>
      <c r="BL2" s="810"/>
      <c r="BM2" s="810"/>
      <c r="BN2" s="810"/>
      <c r="BO2" s="810"/>
      <c r="BP2" s="810"/>
      <c r="BQ2" s="810"/>
      <c r="BR2" s="810"/>
      <c r="BS2" s="810"/>
      <c r="BT2" s="810"/>
      <c r="BU2" s="810"/>
      <c r="BV2" s="810"/>
      <c r="BW2" s="810"/>
      <c r="BX2" s="810"/>
      <c r="BY2" s="810"/>
      <c r="BZ2" s="810"/>
      <c r="CA2" s="810"/>
      <c r="CB2" s="810"/>
      <c r="CC2" s="810"/>
      <c r="CD2" s="810"/>
      <c r="CE2" s="810"/>
      <c r="CF2" s="810"/>
      <c r="CG2" s="810"/>
      <c r="CH2" s="810"/>
      <c r="CI2" s="810"/>
      <c r="CJ2" s="810"/>
      <c r="CK2" s="810"/>
      <c r="CL2" s="810"/>
      <c r="CM2" s="810"/>
      <c r="CN2" s="810"/>
      <c r="CO2" s="810"/>
      <c r="CP2" s="810"/>
      <c r="CQ2" s="810"/>
      <c r="CR2" s="810"/>
      <c r="CS2" s="810"/>
      <c r="CT2" s="810"/>
      <c r="CU2" s="810"/>
      <c r="CV2" s="810"/>
      <c r="CW2" s="810"/>
      <c r="CX2" s="810"/>
      <c r="CY2" s="810"/>
      <c r="CZ2" s="810"/>
      <c r="DA2" s="810"/>
      <c r="DB2" s="810"/>
      <c r="DC2" s="810"/>
      <c r="DD2" s="810"/>
      <c r="DE2" s="810"/>
      <c r="DF2" s="810"/>
      <c r="DG2" s="810"/>
      <c r="DH2" s="810"/>
      <c r="DI2" s="810"/>
      <c r="DJ2" s="810"/>
      <c r="DK2" s="810"/>
      <c r="DL2" s="810"/>
      <c r="DM2" s="810"/>
      <c r="DN2" s="810"/>
      <c r="DO2" s="810"/>
      <c r="DP2" s="810"/>
      <c r="DQ2" s="810"/>
      <c r="DR2" s="810"/>
      <c r="DS2" s="810"/>
      <c r="DT2" s="810"/>
      <c r="DU2" s="810"/>
      <c r="DV2" s="810"/>
      <c r="DW2" s="810"/>
      <c r="DX2" s="810"/>
      <c r="DY2" s="810"/>
      <c r="DZ2" s="810"/>
      <c r="EA2" s="810"/>
      <c r="EB2" s="810"/>
      <c r="EC2" s="810"/>
      <c r="ED2" s="810"/>
      <c r="EE2" s="810"/>
      <c r="EF2" s="810"/>
      <c r="EG2" s="810"/>
      <c r="EH2" s="810"/>
      <c r="EI2" s="810"/>
      <c r="EJ2" s="810"/>
      <c r="EK2" s="810"/>
      <c r="EL2" s="810"/>
      <c r="EM2" s="810"/>
      <c r="EN2" s="810"/>
      <c r="EO2" s="810"/>
      <c r="EP2" s="810"/>
      <c r="EQ2" s="810"/>
      <c r="ER2" s="810"/>
      <c r="ES2" s="810"/>
      <c r="ET2" s="810"/>
      <c r="EU2" s="810"/>
      <c r="EV2" s="810"/>
      <c r="EW2" s="810"/>
      <c r="EX2" s="810"/>
      <c r="EY2" s="810"/>
      <c r="EZ2" s="810"/>
      <c r="FA2" s="810"/>
      <c r="FB2" s="810"/>
      <c r="FC2" s="810"/>
      <c r="FD2" s="810"/>
      <c r="FE2" s="810"/>
      <c r="FF2" s="810"/>
      <c r="FG2" s="810"/>
      <c r="FH2" s="810"/>
      <c r="FI2" s="810"/>
      <c r="FJ2" s="810"/>
      <c r="FK2" s="810"/>
      <c r="FL2" s="810"/>
      <c r="FM2" s="810"/>
      <c r="FN2" s="810"/>
      <c r="FO2" s="810"/>
      <c r="FP2" s="810"/>
      <c r="FQ2" s="810"/>
      <c r="FR2" s="810"/>
      <c r="FS2" s="810"/>
      <c r="FT2" s="810"/>
      <c r="FU2" s="810"/>
      <c r="FV2" s="810"/>
      <c r="FW2" s="810"/>
      <c r="FX2" s="810"/>
      <c r="FY2" s="810"/>
      <c r="FZ2" s="810"/>
      <c r="GA2" s="810"/>
      <c r="GB2" s="810"/>
      <c r="GC2" s="810"/>
      <c r="GD2" s="810"/>
      <c r="GE2" s="810"/>
      <c r="GF2" s="810"/>
      <c r="GG2" s="810"/>
      <c r="GH2" s="810"/>
      <c r="GI2" s="810"/>
      <c r="GJ2" s="810"/>
      <c r="GK2" s="810"/>
      <c r="GL2" s="810"/>
      <c r="GM2" s="810"/>
      <c r="GN2" s="810"/>
      <c r="GO2" s="810"/>
      <c r="GP2" s="810"/>
      <c r="GQ2" s="810"/>
      <c r="GR2" s="810"/>
      <c r="GS2" s="810"/>
      <c r="GT2" s="810"/>
      <c r="GU2" s="810"/>
      <c r="GV2" s="810"/>
      <c r="GW2" s="810"/>
      <c r="GX2" s="810"/>
      <c r="GY2" s="810"/>
      <c r="GZ2" s="810"/>
      <c r="HA2" s="810"/>
      <c r="HB2" s="810"/>
      <c r="HC2" s="810"/>
      <c r="HD2" s="810"/>
      <c r="HE2" s="810"/>
      <c r="HF2" s="810"/>
      <c r="HG2" s="810"/>
      <c r="HH2" s="810"/>
      <c r="HI2" s="810"/>
      <c r="HJ2" s="810"/>
      <c r="HK2" s="810"/>
      <c r="HL2" s="810"/>
      <c r="HM2" s="810"/>
      <c r="HN2" s="810"/>
      <c r="HO2" s="810"/>
      <c r="HP2" s="810"/>
      <c r="HQ2" s="810"/>
      <c r="HR2" s="810"/>
      <c r="HS2" s="810"/>
      <c r="HT2" s="810"/>
      <c r="HU2" s="810"/>
      <c r="HV2" s="810"/>
      <c r="HW2" s="810"/>
      <c r="HX2" s="810"/>
      <c r="HY2" s="810"/>
      <c r="HZ2" s="810"/>
      <c r="IA2" s="810"/>
      <c r="IB2" s="810"/>
      <c r="IC2" s="810"/>
      <c r="ID2" s="810"/>
      <c r="IE2" s="810"/>
      <c r="IF2" s="810"/>
      <c r="IG2" s="810"/>
      <c r="IH2" s="810"/>
      <c r="II2" s="810"/>
      <c r="IJ2" s="810"/>
      <c r="IK2" s="810"/>
      <c r="IL2" s="810"/>
      <c r="IM2" s="810"/>
      <c r="IN2" s="810"/>
      <c r="IO2" s="810"/>
      <c r="IP2" s="810"/>
      <c r="IQ2" s="810"/>
      <c r="IR2" s="810"/>
    </row>
    <row r="3" spans="1:252" ht="48" customHeight="1">
      <c r="B3" s="923" t="s">
        <v>1095</v>
      </c>
      <c r="C3" s="898"/>
      <c r="D3" s="924"/>
      <c r="E3" s="813"/>
    </row>
    <row r="4" spans="1:252" ht="48" customHeight="1">
      <c r="B4" s="923" t="s">
        <v>1064</v>
      </c>
      <c r="C4" s="898"/>
      <c r="D4" s="924"/>
      <c r="E4" s="813"/>
    </row>
    <row r="5" spans="1:252" s="818" customFormat="1" ht="53.15" customHeight="1">
      <c r="A5" s="815"/>
      <c r="B5" s="925" t="s">
        <v>1065</v>
      </c>
      <c r="C5" s="928" t="s">
        <v>1089</v>
      </c>
      <c r="D5" s="929"/>
      <c r="E5" s="816"/>
      <c r="F5" s="817"/>
      <c r="G5" s="817"/>
      <c r="H5" s="817"/>
      <c r="I5" s="817"/>
      <c r="J5" s="817"/>
      <c r="K5" s="817"/>
      <c r="L5" s="817"/>
      <c r="M5" s="817"/>
      <c r="N5" s="817"/>
      <c r="O5" s="817"/>
      <c r="P5" s="817"/>
      <c r="Q5" s="817"/>
      <c r="R5" s="817"/>
      <c r="S5" s="817"/>
      <c r="T5" s="817"/>
      <c r="U5" s="817"/>
      <c r="V5" s="817"/>
      <c r="W5" s="817"/>
      <c r="X5" s="817"/>
      <c r="Y5" s="817"/>
      <c r="Z5" s="817"/>
      <c r="AA5" s="817"/>
      <c r="AB5" s="817"/>
      <c r="AC5" s="817"/>
      <c r="AD5" s="817"/>
      <c r="AE5" s="817"/>
      <c r="AF5" s="817"/>
      <c r="AG5" s="817"/>
      <c r="AH5" s="817"/>
      <c r="AI5" s="817"/>
      <c r="AJ5" s="817"/>
      <c r="AK5" s="817"/>
      <c r="AL5" s="817"/>
      <c r="AM5" s="817"/>
      <c r="AN5" s="817"/>
      <c r="AO5" s="817"/>
      <c r="AP5" s="817"/>
      <c r="AQ5" s="817"/>
      <c r="AR5" s="817"/>
      <c r="AS5" s="817"/>
      <c r="AT5" s="817"/>
      <c r="AU5" s="817"/>
      <c r="AV5" s="817"/>
      <c r="AW5" s="817"/>
      <c r="AX5" s="817"/>
      <c r="AY5" s="817"/>
      <c r="AZ5" s="817"/>
      <c r="BA5" s="817"/>
      <c r="BB5" s="817"/>
      <c r="BC5" s="817"/>
      <c r="BD5" s="817"/>
      <c r="BE5" s="817"/>
      <c r="BF5" s="817"/>
      <c r="BG5" s="817"/>
      <c r="BH5" s="817"/>
      <c r="BI5" s="817"/>
      <c r="BJ5" s="817"/>
      <c r="BK5" s="817"/>
      <c r="BL5" s="817"/>
      <c r="BM5" s="817"/>
      <c r="BN5" s="817"/>
      <c r="BO5" s="817"/>
      <c r="BP5" s="817"/>
      <c r="BQ5" s="817"/>
      <c r="BR5" s="817"/>
      <c r="BS5" s="817"/>
      <c r="BT5" s="817"/>
      <c r="BU5" s="817"/>
      <c r="BV5" s="817"/>
      <c r="BW5" s="817"/>
      <c r="BX5" s="817"/>
      <c r="BY5" s="817"/>
      <c r="BZ5" s="817"/>
      <c r="CA5" s="817"/>
      <c r="CB5" s="817"/>
      <c r="CC5" s="817"/>
      <c r="CD5" s="817"/>
      <c r="CE5" s="817"/>
      <c r="CF5" s="817"/>
      <c r="CG5" s="817"/>
      <c r="CH5" s="817"/>
      <c r="CI5" s="817"/>
      <c r="CJ5" s="817"/>
      <c r="CK5" s="817"/>
      <c r="CL5" s="817"/>
      <c r="CM5" s="817"/>
      <c r="CN5" s="817"/>
      <c r="CO5" s="817"/>
      <c r="CP5" s="817"/>
      <c r="CQ5" s="817"/>
      <c r="CR5" s="817"/>
      <c r="CS5" s="817"/>
      <c r="CT5" s="817"/>
      <c r="CU5" s="817"/>
      <c r="CV5" s="817"/>
      <c r="CW5" s="817"/>
      <c r="CX5" s="817"/>
      <c r="CY5" s="817"/>
      <c r="CZ5" s="817"/>
      <c r="DA5" s="817"/>
      <c r="DB5" s="817"/>
      <c r="DC5" s="817"/>
      <c r="DD5" s="817"/>
      <c r="DE5" s="817"/>
      <c r="DF5" s="817"/>
      <c r="DG5" s="817"/>
      <c r="DH5" s="817"/>
      <c r="DI5" s="817"/>
      <c r="DJ5" s="817"/>
      <c r="DK5" s="817"/>
      <c r="DL5" s="817"/>
      <c r="DM5" s="817"/>
      <c r="DN5" s="817"/>
      <c r="DO5" s="817"/>
      <c r="DP5" s="817"/>
      <c r="DQ5" s="817"/>
      <c r="DR5" s="817"/>
      <c r="DS5" s="817"/>
      <c r="DT5" s="817"/>
      <c r="DU5" s="817"/>
      <c r="DV5" s="817"/>
      <c r="DW5" s="817"/>
      <c r="DX5" s="817"/>
      <c r="DY5" s="817"/>
      <c r="DZ5" s="817"/>
      <c r="EA5" s="817"/>
      <c r="EB5" s="817"/>
      <c r="EC5" s="817"/>
      <c r="ED5" s="817"/>
      <c r="EE5" s="817"/>
      <c r="EF5" s="817"/>
      <c r="EG5" s="817"/>
      <c r="EH5" s="817"/>
      <c r="EI5" s="817"/>
      <c r="EJ5" s="817"/>
      <c r="EK5" s="817"/>
      <c r="EL5" s="817"/>
      <c r="EM5" s="817"/>
      <c r="EN5" s="817"/>
      <c r="EO5" s="817"/>
      <c r="EP5" s="817"/>
      <c r="EQ5" s="817"/>
      <c r="ER5" s="817"/>
      <c r="ES5" s="817"/>
      <c r="ET5" s="817"/>
      <c r="EU5" s="817"/>
      <c r="EV5" s="817"/>
      <c r="EW5" s="817"/>
      <c r="EX5" s="817"/>
      <c r="EY5" s="817"/>
      <c r="EZ5" s="817"/>
      <c r="FA5" s="817"/>
      <c r="FB5" s="817"/>
      <c r="FC5" s="817"/>
      <c r="FD5" s="817"/>
      <c r="FE5" s="817"/>
      <c r="FF5" s="817"/>
      <c r="FG5" s="817"/>
      <c r="FH5" s="817"/>
      <c r="FI5" s="817"/>
      <c r="FJ5" s="817"/>
      <c r="FK5" s="817"/>
      <c r="FL5" s="817"/>
      <c r="FM5" s="817"/>
      <c r="FN5" s="817"/>
      <c r="FO5" s="817"/>
      <c r="FP5" s="817"/>
      <c r="FQ5" s="817"/>
      <c r="FR5" s="817"/>
      <c r="FS5" s="817"/>
      <c r="FT5" s="817"/>
      <c r="FU5" s="817"/>
      <c r="FV5" s="817"/>
      <c r="FW5" s="817"/>
      <c r="FX5" s="817"/>
      <c r="FY5" s="817"/>
      <c r="FZ5" s="817"/>
      <c r="GA5" s="817"/>
      <c r="GB5" s="817"/>
      <c r="GC5" s="817"/>
      <c r="GD5" s="817"/>
      <c r="GE5" s="817"/>
      <c r="GF5" s="817"/>
      <c r="GG5" s="817"/>
      <c r="GH5" s="817"/>
      <c r="GI5" s="817"/>
      <c r="GJ5" s="817"/>
      <c r="GK5" s="817"/>
      <c r="GL5" s="817"/>
      <c r="GM5" s="817"/>
      <c r="GN5" s="817"/>
      <c r="GO5" s="817"/>
      <c r="GP5" s="817"/>
      <c r="GQ5" s="817"/>
      <c r="GR5" s="817"/>
      <c r="GS5" s="817"/>
      <c r="GT5" s="817"/>
      <c r="GU5" s="817"/>
      <c r="GV5" s="817"/>
      <c r="GW5" s="817"/>
      <c r="GX5" s="817"/>
      <c r="GY5" s="817"/>
      <c r="GZ5" s="817"/>
      <c r="HA5" s="817"/>
      <c r="HB5" s="817"/>
      <c r="HC5" s="817"/>
      <c r="HD5" s="817"/>
      <c r="HE5" s="817"/>
      <c r="HF5" s="817"/>
      <c r="HG5" s="817"/>
      <c r="HH5" s="817"/>
      <c r="HI5" s="817"/>
      <c r="HJ5" s="817"/>
      <c r="HK5" s="817"/>
      <c r="HL5" s="817"/>
      <c r="HM5" s="817"/>
      <c r="HN5" s="817"/>
      <c r="HO5" s="817"/>
      <c r="HP5" s="817"/>
      <c r="HQ5" s="817"/>
      <c r="HR5" s="817"/>
      <c r="HS5" s="817"/>
      <c r="HT5" s="817"/>
      <c r="HU5" s="817"/>
      <c r="HV5" s="817"/>
      <c r="HW5" s="817"/>
      <c r="HX5" s="817"/>
      <c r="HY5" s="817"/>
      <c r="HZ5" s="817"/>
      <c r="IA5" s="817"/>
      <c r="IB5" s="817"/>
      <c r="IC5" s="817"/>
      <c r="ID5" s="817"/>
      <c r="IE5" s="817"/>
      <c r="IF5" s="817"/>
      <c r="IG5" s="817"/>
      <c r="IH5" s="817"/>
      <c r="II5" s="817"/>
      <c r="IJ5" s="817"/>
      <c r="IK5" s="817"/>
      <c r="IL5" s="817"/>
      <c r="IM5" s="817"/>
      <c r="IN5" s="817"/>
      <c r="IO5" s="817"/>
      <c r="IP5" s="817"/>
      <c r="IQ5" s="817"/>
      <c r="IR5" s="817"/>
    </row>
    <row r="6" spans="1:252" s="818" customFormat="1" ht="25.5" customHeight="1">
      <c r="A6" s="815"/>
      <c r="B6" s="926"/>
      <c r="C6" s="930" t="s">
        <v>1090</v>
      </c>
      <c r="D6" s="931"/>
      <c r="E6" s="816"/>
      <c r="F6" s="817"/>
      <c r="G6" s="817"/>
      <c r="H6" s="817"/>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7"/>
      <c r="AL6" s="817"/>
      <c r="AM6" s="817"/>
      <c r="AN6" s="817"/>
      <c r="AO6" s="817"/>
      <c r="AP6" s="817"/>
      <c r="AQ6" s="817"/>
      <c r="AR6" s="817"/>
      <c r="AS6" s="817"/>
      <c r="AT6" s="817"/>
      <c r="AU6" s="817"/>
      <c r="AV6" s="817"/>
      <c r="AW6" s="817"/>
      <c r="AX6" s="817"/>
      <c r="AY6" s="817"/>
      <c r="AZ6" s="817"/>
      <c r="BA6" s="817"/>
      <c r="BB6" s="817"/>
      <c r="BC6" s="817"/>
      <c r="BD6" s="817"/>
      <c r="BE6" s="817"/>
      <c r="BF6" s="817"/>
      <c r="BG6" s="817"/>
      <c r="BH6" s="817"/>
      <c r="BI6" s="817"/>
      <c r="BJ6" s="817"/>
      <c r="BK6" s="817"/>
      <c r="BL6" s="817"/>
      <c r="BM6" s="817"/>
      <c r="BN6" s="817"/>
      <c r="BO6" s="817"/>
      <c r="BP6" s="817"/>
      <c r="BQ6" s="817"/>
      <c r="BR6" s="817"/>
      <c r="BS6" s="817"/>
      <c r="BT6" s="817"/>
      <c r="BU6" s="817"/>
      <c r="BV6" s="817"/>
      <c r="BW6" s="817"/>
      <c r="BX6" s="817"/>
      <c r="BY6" s="817"/>
      <c r="BZ6" s="817"/>
      <c r="CA6" s="817"/>
      <c r="CB6" s="817"/>
      <c r="CC6" s="817"/>
      <c r="CD6" s="817"/>
      <c r="CE6" s="817"/>
      <c r="CF6" s="817"/>
      <c r="CG6" s="817"/>
      <c r="CH6" s="817"/>
      <c r="CI6" s="817"/>
      <c r="CJ6" s="817"/>
      <c r="CK6" s="817"/>
      <c r="CL6" s="817"/>
      <c r="CM6" s="817"/>
      <c r="CN6" s="817"/>
      <c r="CO6" s="817"/>
      <c r="CP6" s="817"/>
      <c r="CQ6" s="817"/>
      <c r="CR6" s="817"/>
      <c r="CS6" s="817"/>
      <c r="CT6" s="817"/>
      <c r="CU6" s="817"/>
      <c r="CV6" s="817"/>
      <c r="CW6" s="817"/>
      <c r="CX6" s="817"/>
      <c r="CY6" s="817"/>
      <c r="CZ6" s="817"/>
      <c r="DA6" s="817"/>
      <c r="DB6" s="817"/>
      <c r="DC6" s="817"/>
      <c r="DD6" s="817"/>
      <c r="DE6" s="817"/>
      <c r="DF6" s="817"/>
      <c r="DG6" s="817"/>
      <c r="DH6" s="817"/>
      <c r="DI6" s="817"/>
      <c r="DJ6" s="817"/>
      <c r="DK6" s="817"/>
      <c r="DL6" s="817"/>
      <c r="DM6" s="817"/>
      <c r="DN6" s="817"/>
      <c r="DO6" s="817"/>
      <c r="DP6" s="817"/>
      <c r="DQ6" s="817"/>
      <c r="DR6" s="817"/>
      <c r="DS6" s="817"/>
      <c r="DT6" s="817"/>
      <c r="DU6" s="817"/>
      <c r="DV6" s="817"/>
      <c r="DW6" s="817"/>
      <c r="DX6" s="817"/>
      <c r="DY6" s="817"/>
      <c r="DZ6" s="817"/>
      <c r="EA6" s="817"/>
      <c r="EB6" s="817"/>
      <c r="EC6" s="817"/>
      <c r="ED6" s="817"/>
      <c r="EE6" s="817"/>
      <c r="EF6" s="817"/>
      <c r="EG6" s="817"/>
      <c r="EH6" s="817"/>
      <c r="EI6" s="817"/>
      <c r="EJ6" s="817"/>
      <c r="EK6" s="817"/>
      <c r="EL6" s="817"/>
      <c r="EM6" s="817"/>
      <c r="EN6" s="817"/>
      <c r="EO6" s="817"/>
      <c r="EP6" s="817"/>
      <c r="EQ6" s="817"/>
      <c r="ER6" s="817"/>
      <c r="ES6" s="817"/>
      <c r="ET6" s="817"/>
      <c r="EU6" s="817"/>
      <c r="EV6" s="817"/>
      <c r="EW6" s="817"/>
      <c r="EX6" s="817"/>
      <c r="EY6" s="817"/>
      <c r="EZ6" s="817"/>
      <c r="FA6" s="817"/>
      <c r="FB6" s="817"/>
      <c r="FC6" s="817"/>
      <c r="FD6" s="817"/>
      <c r="FE6" s="817"/>
      <c r="FF6" s="817"/>
      <c r="FG6" s="817"/>
      <c r="FH6" s="817"/>
      <c r="FI6" s="817"/>
      <c r="FJ6" s="817"/>
      <c r="FK6" s="817"/>
      <c r="FL6" s="817"/>
      <c r="FM6" s="817"/>
      <c r="FN6" s="817"/>
      <c r="FO6" s="817"/>
      <c r="FP6" s="817"/>
      <c r="FQ6" s="817"/>
      <c r="FR6" s="817"/>
      <c r="FS6" s="817"/>
      <c r="FT6" s="817"/>
      <c r="FU6" s="817"/>
      <c r="FV6" s="817"/>
      <c r="FW6" s="817"/>
      <c r="FX6" s="817"/>
      <c r="FY6" s="817"/>
      <c r="FZ6" s="817"/>
      <c r="GA6" s="817"/>
      <c r="GB6" s="817"/>
      <c r="GC6" s="817"/>
      <c r="GD6" s="817"/>
      <c r="GE6" s="817"/>
      <c r="GF6" s="817"/>
      <c r="GG6" s="817"/>
      <c r="GH6" s="817"/>
      <c r="GI6" s="817"/>
      <c r="GJ6" s="817"/>
      <c r="GK6" s="817"/>
      <c r="GL6" s="817"/>
      <c r="GM6" s="817"/>
      <c r="GN6" s="817"/>
      <c r="GO6" s="817"/>
      <c r="GP6" s="817"/>
      <c r="GQ6" s="817"/>
      <c r="GR6" s="817"/>
      <c r="GS6" s="817"/>
      <c r="GT6" s="817"/>
      <c r="GU6" s="817"/>
      <c r="GV6" s="817"/>
      <c r="GW6" s="817"/>
      <c r="GX6" s="817"/>
      <c r="GY6" s="817"/>
      <c r="GZ6" s="817"/>
      <c r="HA6" s="817"/>
      <c r="HB6" s="817"/>
      <c r="HC6" s="817"/>
      <c r="HD6" s="817"/>
      <c r="HE6" s="817"/>
      <c r="HF6" s="817"/>
      <c r="HG6" s="817"/>
      <c r="HH6" s="817"/>
      <c r="HI6" s="817"/>
      <c r="HJ6" s="817"/>
      <c r="HK6" s="817"/>
      <c r="HL6" s="817"/>
      <c r="HM6" s="817"/>
      <c r="HN6" s="817"/>
      <c r="HO6" s="817"/>
      <c r="HP6" s="817"/>
      <c r="HQ6" s="817"/>
      <c r="HR6" s="817"/>
      <c r="HS6" s="817"/>
      <c r="HT6" s="817"/>
      <c r="HU6" s="817"/>
      <c r="HV6" s="817"/>
      <c r="HW6" s="817"/>
      <c r="HX6" s="817"/>
      <c r="HY6" s="817"/>
      <c r="HZ6" s="817"/>
      <c r="IA6" s="817"/>
      <c r="IB6" s="817"/>
      <c r="IC6" s="817"/>
      <c r="ID6" s="817"/>
      <c r="IE6" s="817"/>
      <c r="IF6" s="817"/>
      <c r="IG6" s="817"/>
      <c r="IH6" s="817"/>
      <c r="II6" s="817"/>
      <c r="IJ6" s="817"/>
      <c r="IK6" s="817"/>
      <c r="IL6" s="817"/>
      <c r="IM6" s="817"/>
      <c r="IN6" s="817"/>
      <c r="IO6" s="817"/>
      <c r="IP6" s="817"/>
      <c r="IQ6" s="817"/>
      <c r="IR6" s="817"/>
    </row>
    <row r="7" spans="1:252" s="818" customFormat="1" ht="25.5" customHeight="1">
      <c r="A7" s="815"/>
      <c r="B7" s="926"/>
      <c r="C7" s="930" t="s">
        <v>1091</v>
      </c>
      <c r="D7" s="931"/>
      <c r="E7" s="816"/>
      <c r="F7" s="817"/>
      <c r="G7" s="817"/>
      <c r="H7" s="817"/>
      <c r="I7" s="817"/>
      <c r="J7" s="817"/>
      <c r="K7" s="817"/>
      <c r="L7" s="817"/>
      <c r="M7" s="817"/>
      <c r="N7" s="817"/>
      <c r="O7" s="817"/>
      <c r="P7" s="817"/>
      <c r="Q7" s="817"/>
      <c r="R7" s="817"/>
      <c r="S7" s="817"/>
      <c r="T7" s="817"/>
      <c r="U7" s="817"/>
      <c r="V7" s="817"/>
      <c r="W7" s="817"/>
      <c r="X7" s="817"/>
      <c r="Y7" s="817"/>
      <c r="Z7" s="817"/>
      <c r="AA7" s="817"/>
      <c r="AB7" s="817"/>
      <c r="AC7" s="817"/>
      <c r="AD7" s="817"/>
      <c r="AE7" s="817"/>
      <c r="AF7" s="817"/>
      <c r="AG7" s="817"/>
      <c r="AH7" s="817"/>
      <c r="AI7" s="817"/>
      <c r="AJ7" s="817"/>
      <c r="AK7" s="817"/>
      <c r="AL7" s="817"/>
      <c r="AM7" s="817"/>
      <c r="AN7" s="817"/>
      <c r="AO7" s="817"/>
      <c r="AP7" s="817"/>
      <c r="AQ7" s="817"/>
      <c r="AR7" s="817"/>
      <c r="AS7" s="817"/>
      <c r="AT7" s="817"/>
      <c r="AU7" s="817"/>
      <c r="AV7" s="817"/>
      <c r="AW7" s="817"/>
      <c r="AX7" s="817"/>
      <c r="AY7" s="817"/>
      <c r="AZ7" s="817"/>
      <c r="BA7" s="817"/>
      <c r="BB7" s="817"/>
      <c r="BC7" s="817"/>
      <c r="BD7" s="817"/>
      <c r="BE7" s="817"/>
      <c r="BF7" s="817"/>
      <c r="BG7" s="817"/>
      <c r="BH7" s="817"/>
      <c r="BI7" s="817"/>
      <c r="BJ7" s="817"/>
      <c r="BK7" s="817"/>
      <c r="BL7" s="817"/>
      <c r="BM7" s="817"/>
      <c r="BN7" s="817"/>
      <c r="BO7" s="817"/>
      <c r="BP7" s="817"/>
      <c r="BQ7" s="817"/>
      <c r="BR7" s="817"/>
      <c r="BS7" s="817"/>
      <c r="BT7" s="817"/>
      <c r="BU7" s="817"/>
      <c r="BV7" s="817"/>
      <c r="BW7" s="817"/>
      <c r="BX7" s="817"/>
      <c r="BY7" s="817"/>
      <c r="BZ7" s="817"/>
      <c r="CA7" s="817"/>
      <c r="CB7" s="817"/>
      <c r="CC7" s="817"/>
      <c r="CD7" s="817"/>
      <c r="CE7" s="817"/>
      <c r="CF7" s="817"/>
      <c r="CG7" s="817"/>
      <c r="CH7" s="817"/>
      <c r="CI7" s="817"/>
      <c r="CJ7" s="817"/>
      <c r="CK7" s="817"/>
      <c r="CL7" s="817"/>
      <c r="CM7" s="817"/>
      <c r="CN7" s="817"/>
      <c r="CO7" s="817"/>
      <c r="CP7" s="817"/>
      <c r="CQ7" s="817"/>
      <c r="CR7" s="817"/>
      <c r="CS7" s="817"/>
      <c r="CT7" s="817"/>
      <c r="CU7" s="817"/>
      <c r="CV7" s="817"/>
      <c r="CW7" s="817"/>
      <c r="CX7" s="817"/>
      <c r="CY7" s="817"/>
      <c r="CZ7" s="817"/>
      <c r="DA7" s="817"/>
      <c r="DB7" s="817"/>
      <c r="DC7" s="817"/>
      <c r="DD7" s="817"/>
      <c r="DE7" s="817"/>
      <c r="DF7" s="817"/>
      <c r="DG7" s="817"/>
      <c r="DH7" s="817"/>
      <c r="DI7" s="817"/>
      <c r="DJ7" s="817"/>
      <c r="DK7" s="817"/>
      <c r="DL7" s="817"/>
      <c r="DM7" s="817"/>
      <c r="DN7" s="817"/>
      <c r="DO7" s="817"/>
      <c r="DP7" s="817"/>
      <c r="DQ7" s="817"/>
      <c r="DR7" s="817"/>
      <c r="DS7" s="817"/>
      <c r="DT7" s="817"/>
      <c r="DU7" s="817"/>
      <c r="DV7" s="817"/>
      <c r="DW7" s="817"/>
      <c r="DX7" s="817"/>
      <c r="DY7" s="817"/>
      <c r="DZ7" s="817"/>
      <c r="EA7" s="817"/>
      <c r="EB7" s="817"/>
      <c r="EC7" s="817"/>
      <c r="ED7" s="817"/>
      <c r="EE7" s="817"/>
      <c r="EF7" s="817"/>
      <c r="EG7" s="817"/>
      <c r="EH7" s="817"/>
      <c r="EI7" s="817"/>
      <c r="EJ7" s="817"/>
      <c r="EK7" s="817"/>
      <c r="EL7" s="817"/>
      <c r="EM7" s="817"/>
      <c r="EN7" s="817"/>
      <c r="EO7" s="817"/>
      <c r="EP7" s="817"/>
      <c r="EQ7" s="817"/>
      <c r="ER7" s="817"/>
      <c r="ES7" s="817"/>
      <c r="ET7" s="817"/>
      <c r="EU7" s="817"/>
      <c r="EV7" s="817"/>
      <c r="EW7" s="817"/>
      <c r="EX7" s="817"/>
      <c r="EY7" s="817"/>
      <c r="EZ7" s="817"/>
      <c r="FA7" s="817"/>
      <c r="FB7" s="817"/>
      <c r="FC7" s="817"/>
      <c r="FD7" s="817"/>
      <c r="FE7" s="817"/>
      <c r="FF7" s="817"/>
      <c r="FG7" s="817"/>
      <c r="FH7" s="817"/>
      <c r="FI7" s="817"/>
      <c r="FJ7" s="817"/>
      <c r="FK7" s="817"/>
      <c r="FL7" s="817"/>
      <c r="FM7" s="817"/>
      <c r="FN7" s="817"/>
      <c r="FO7" s="817"/>
      <c r="FP7" s="817"/>
      <c r="FQ7" s="817"/>
      <c r="FR7" s="817"/>
      <c r="FS7" s="817"/>
      <c r="FT7" s="817"/>
      <c r="FU7" s="817"/>
      <c r="FV7" s="817"/>
      <c r="FW7" s="817"/>
      <c r="FX7" s="817"/>
      <c r="FY7" s="817"/>
      <c r="FZ7" s="817"/>
      <c r="GA7" s="817"/>
      <c r="GB7" s="817"/>
      <c r="GC7" s="817"/>
      <c r="GD7" s="817"/>
      <c r="GE7" s="817"/>
      <c r="GF7" s="817"/>
      <c r="GG7" s="817"/>
      <c r="GH7" s="817"/>
      <c r="GI7" s="817"/>
      <c r="GJ7" s="817"/>
      <c r="GK7" s="817"/>
      <c r="GL7" s="817"/>
      <c r="GM7" s="817"/>
      <c r="GN7" s="817"/>
      <c r="GO7" s="817"/>
      <c r="GP7" s="817"/>
      <c r="GQ7" s="817"/>
      <c r="GR7" s="817"/>
      <c r="GS7" s="817"/>
      <c r="GT7" s="817"/>
      <c r="GU7" s="817"/>
      <c r="GV7" s="817"/>
      <c r="GW7" s="817"/>
      <c r="GX7" s="817"/>
      <c r="GY7" s="817"/>
      <c r="GZ7" s="817"/>
      <c r="HA7" s="817"/>
      <c r="HB7" s="817"/>
      <c r="HC7" s="817"/>
      <c r="HD7" s="817"/>
      <c r="HE7" s="817"/>
      <c r="HF7" s="817"/>
      <c r="HG7" s="817"/>
      <c r="HH7" s="817"/>
      <c r="HI7" s="817"/>
      <c r="HJ7" s="817"/>
      <c r="HK7" s="817"/>
      <c r="HL7" s="817"/>
      <c r="HM7" s="817"/>
      <c r="HN7" s="817"/>
      <c r="HO7" s="817"/>
      <c r="HP7" s="817"/>
      <c r="HQ7" s="817"/>
      <c r="HR7" s="817"/>
      <c r="HS7" s="817"/>
      <c r="HT7" s="817"/>
      <c r="HU7" s="817"/>
      <c r="HV7" s="817"/>
      <c r="HW7" s="817"/>
      <c r="HX7" s="817"/>
      <c r="HY7" s="817"/>
      <c r="HZ7" s="817"/>
      <c r="IA7" s="817"/>
      <c r="IB7" s="817"/>
      <c r="IC7" s="817"/>
      <c r="ID7" s="817"/>
      <c r="IE7" s="817"/>
      <c r="IF7" s="817"/>
      <c r="IG7" s="817"/>
      <c r="IH7" s="817"/>
      <c r="II7" s="817"/>
      <c r="IJ7" s="817"/>
      <c r="IK7" s="817"/>
      <c r="IL7" s="817"/>
      <c r="IM7" s="817"/>
      <c r="IN7" s="817"/>
      <c r="IO7" s="817"/>
      <c r="IP7" s="817"/>
      <c r="IQ7" s="817"/>
      <c r="IR7" s="817"/>
    </row>
    <row r="8" spans="1:252" s="818" customFormat="1" ht="42.75" customHeight="1">
      <c r="A8" s="815"/>
      <c r="B8" s="926"/>
      <c r="C8" s="932" t="s">
        <v>1066</v>
      </c>
      <c r="D8" s="933"/>
      <c r="E8" s="816"/>
      <c r="F8" s="817"/>
      <c r="G8" s="817"/>
      <c r="H8" s="817"/>
      <c r="I8" s="817"/>
      <c r="J8" s="817"/>
      <c r="K8" s="817"/>
      <c r="L8" s="817"/>
      <c r="M8" s="817"/>
      <c r="N8" s="817"/>
      <c r="O8" s="817"/>
      <c r="P8" s="817"/>
      <c r="Q8" s="817"/>
      <c r="R8" s="817"/>
      <c r="S8" s="817"/>
      <c r="T8" s="817"/>
      <c r="U8" s="817"/>
      <c r="V8" s="817"/>
      <c r="W8" s="817"/>
      <c r="X8" s="817"/>
      <c r="Y8" s="817"/>
      <c r="Z8" s="817"/>
      <c r="AA8" s="817"/>
      <c r="AB8" s="817"/>
      <c r="AC8" s="817"/>
      <c r="AD8" s="817"/>
      <c r="AE8" s="817"/>
      <c r="AF8" s="817"/>
      <c r="AG8" s="817"/>
      <c r="AH8" s="817"/>
      <c r="AI8" s="817"/>
      <c r="AJ8" s="817"/>
      <c r="AK8" s="817"/>
      <c r="AL8" s="817"/>
      <c r="AM8" s="817"/>
      <c r="AN8" s="817"/>
      <c r="AO8" s="817"/>
      <c r="AP8" s="817"/>
      <c r="AQ8" s="817"/>
      <c r="AR8" s="817"/>
      <c r="AS8" s="817"/>
      <c r="AT8" s="817"/>
      <c r="AU8" s="817"/>
      <c r="AV8" s="817"/>
      <c r="AW8" s="817"/>
      <c r="AX8" s="817"/>
      <c r="AY8" s="817"/>
      <c r="AZ8" s="817"/>
      <c r="BA8" s="817"/>
      <c r="BB8" s="817"/>
      <c r="BC8" s="817"/>
      <c r="BD8" s="817"/>
      <c r="BE8" s="817"/>
      <c r="BF8" s="817"/>
      <c r="BG8" s="817"/>
      <c r="BH8" s="817"/>
      <c r="BI8" s="817"/>
      <c r="BJ8" s="817"/>
      <c r="BK8" s="817"/>
      <c r="BL8" s="817"/>
      <c r="BM8" s="817"/>
      <c r="BN8" s="817"/>
      <c r="BO8" s="817"/>
      <c r="BP8" s="817"/>
      <c r="BQ8" s="817"/>
      <c r="BR8" s="817"/>
      <c r="BS8" s="817"/>
      <c r="BT8" s="817"/>
      <c r="BU8" s="817"/>
      <c r="BV8" s="817"/>
      <c r="BW8" s="817"/>
      <c r="BX8" s="817"/>
      <c r="BY8" s="817"/>
      <c r="BZ8" s="817"/>
      <c r="CA8" s="817"/>
      <c r="CB8" s="817"/>
      <c r="CC8" s="817"/>
      <c r="CD8" s="817"/>
      <c r="CE8" s="817"/>
      <c r="CF8" s="817"/>
      <c r="CG8" s="817"/>
      <c r="CH8" s="817"/>
      <c r="CI8" s="817"/>
      <c r="CJ8" s="817"/>
      <c r="CK8" s="817"/>
      <c r="CL8" s="817"/>
      <c r="CM8" s="817"/>
      <c r="CN8" s="817"/>
      <c r="CO8" s="817"/>
      <c r="CP8" s="817"/>
      <c r="CQ8" s="817"/>
      <c r="CR8" s="817"/>
      <c r="CS8" s="817"/>
      <c r="CT8" s="817"/>
      <c r="CU8" s="817"/>
      <c r="CV8" s="817"/>
      <c r="CW8" s="817"/>
      <c r="CX8" s="817"/>
      <c r="CY8" s="817"/>
      <c r="CZ8" s="817"/>
      <c r="DA8" s="817"/>
      <c r="DB8" s="817"/>
      <c r="DC8" s="817"/>
      <c r="DD8" s="817"/>
      <c r="DE8" s="817"/>
      <c r="DF8" s="817"/>
      <c r="DG8" s="817"/>
      <c r="DH8" s="817"/>
      <c r="DI8" s="817"/>
      <c r="DJ8" s="817"/>
      <c r="DK8" s="817"/>
      <c r="DL8" s="817"/>
      <c r="DM8" s="817"/>
      <c r="DN8" s="817"/>
      <c r="DO8" s="817"/>
      <c r="DP8" s="817"/>
      <c r="DQ8" s="817"/>
      <c r="DR8" s="817"/>
      <c r="DS8" s="817"/>
      <c r="DT8" s="817"/>
      <c r="DU8" s="817"/>
      <c r="DV8" s="817"/>
      <c r="DW8" s="817"/>
      <c r="DX8" s="817"/>
      <c r="DY8" s="817"/>
      <c r="DZ8" s="817"/>
      <c r="EA8" s="817"/>
      <c r="EB8" s="817"/>
      <c r="EC8" s="817"/>
      <c r="ED8" s="817"/>
      <c r="EE8" s="817"/>
      <c r="EF8" s="817"/>
      <c r="EG8" s="817"/>
      <c r="EH8" s="817"/>
      <c r="EI8" s="817"/>
      <c r="EJ8" s="817"/>
      <c r="EK8" s="817"/>
      <c r="EL8" s="817"/>
      <c r="EM8" s="817"/>
      <c r="EN8" s="817"/>
      <c r="EO8" s="817"/>
      <c r="EP8" s="817"/>
      <c r="EQ8" s="817"/>
      <c r="ER8" s="817"/>
      <c r="ES8" s="817"/>
      <c r="ET8" s="817"/>
      <c r="EU8" s="817"/>
      <c r="EV8" s="817"/>
      <c r="EW8" s="817"/>
      <c r="EX8" s="817"/>
      <c r="EY8" s="817"/>
      <c r="EZ8" s="817"/>
      <c r="FA8" s="817"/>
      <c r="FB8" s="817"/>
      <c r="FC8" s="817"/>
      <c r="FD8" s="817"/>
      <c r="FE8" s="817"/>
      <c r="FF8" s="817"/>
      <c r="FG8" s="817"/>
      <c r="FH8" s="817"/>
      <c r="FI8" s="817"/>
      <c r="FJ8" s="817"/>
      <c r="FK8" s="817"/>
      <c r="FL8" s="817"/>
      <c r="FM8" s="817"/>
      <c r="FN8" s="817"/>
      <c r="FO8" s="817"/>
      <c r="FP8" s="817"/>
      <c r="FQ8" s="817"/>
      <c r="FR8" s="817"/>
      <c r="FS8" s="817"/>
      <c r="FT8" s="817"/>
      <c r="FU8" s="817"/>
      <c r="FV8" s="817"/>
      <c r="FW8" s="817"/>
      <c r="FX8" s="817"/>
      <c r="FY8" s="817"/>
      <c r="FZ8" s="817"/>
      <c r="GA8" s="817"/>
      <c r="GB8" s="817"/>
      <c r="GC8" s="817"/>
      <c r="GD8" s="817"/>
      <c r="GE8" s="817"/>
      <c r="GF8" s="817"/>
      <c r="GG8" s="817"/>
      <c r="GH8" s="817"/>
      <c r="GI8" s="817"/>
      <c r="GJ8" s="817"/>
      <c r="GK8" s="817"/>
      <c r="GL8" s="817"/>
      <c r="GM8" s="817"/>
      <c r="GN8" s="817"/>
      <c r="GO8" s="817"/>
      <c r="GP8" s="817"/>
      <c r="GQ8" s="817"/>
      <c r="GR8" s="817"/>
      <c r="GS8" s="817"/>
      <c r="GT8" s="817"/>
      <c r="GU8" s="817"/>
      <c r="GV8" s="817"/>
      <c r="GW8" s="817"/>
      <c r="GX8" s="817"/>
      <c r="GY8" s="817"/>
      <c r="GZ8" s="817"/>
      <c r="HA8" s="817"/>
      <c r="HB8" s="817"/>
      <c r="HC8" s="817"/>
      <c r="HD8" s="817"/>
      <c r="HE8" s="817"/>
      <c r="HF8" s="817"/>
      <c r="HG8" s="817"/>
      <c r="HH8" s="817"/>
      <c r="HI8" s="817"/>
      <c r="HJ8" s="817"/>
      <c r="HK8" s="817"/>
      <c r="HL8" s="817"/>
      <c r="HM8" s="817"/>
      <c r="HN8" s="817"/>
      <c r="HO8" s="817"/>
      <c r="HP8" s="817"/>
      <c r="HQ8" s="817"/>
      <c r="HR8" s="817"/>
      <c r="HS8" s="817"/>
      <c r="HT8" s="817"/>
      <c r="HU8" s="817"/>
      <c r="HV8" s="817"/>
      <c r="HW8" s="817"/>
      <c r="HX8" s="817"/>
      <c r="HY8" s="817"/>
      <c r="HZ8" s="817"/>
      <c r="IA8" s="817"/>
      <c r="IB8" s="817"/>
      <c r="IC8" s="817"/>
      <c r="ID8" s="817"/>
      <c r="IE8" s="817"/>
      <c r="IF8" s="817"/>
      <c r="IG8" s="817"/>
      <c r="IH8" s="817"/>
      <c r="II8" s="817"/>
      <c r="IJ8" s="817"/>
      <c r="IK8" s="817"/>
      <c r="IL8" s="817"/>
      <c r="IM8" s="817"/>
      <c r="IN8" s="817"/>
      <c r="IO8" s="817"/>
      <c r="IP8" s="817"/>
      <c r="IQ8" s="817"/>
      <c r="IR8" s="817"/>
    </row>
    <row r="9" spans="1:252" s="818" customFormat="1" ht="39" customHeight="1">
      <c r="A9" s="815"/>
      <c r="B9" s="926"/>
      <c r="C9" s="932" t="s">
        <v>1067</v>
      </c>
      <c r="D9" s="933"/>
      <c r="E9" s="816"/>
      <c r="F9" s="817"/>
      <c r="G9" s="817"/>
      <c r="H9" s="817"/>
      <c r="I9" s="817"/>
      <c r="J9" s="817"/>
      <c r="K9" s="817"/>
      <c r="L9" s="817"/>
      <c r="M9" s="817"/>
      <c r="N9" s="817"/>
      <c r="O9" s="817"/>
      <c r="P9" s="817"/>
      <c r="Q9" s="817"/>
      <c r="R9" s="817"/>
      <c r="S9" s="817"/>
      <c r="T9" s="817"/>
      <c r="U9" s="817"/>
      <c r="V9" s="817"/>
      <c r="W9" s="817"/>
      <c r="X9" s="817"/>
      <c r="Y9" s="817"/>
      <c r="Z9" s="817"/>
      <c r="AA9" s="817"/>
      <c r="AB9" s="817"/>
      <c r="AC9" s="817"/>
      <c r="AD9" s="817"/>
      <c r="AE9" s="817"/>
      <c r="AF9" s="817"/>
      <c r="AG9" s="817"/>
      <c r="AH9" s="817"/>
      <c r="AI9" s="817"/>
      <c r="AJ9" s="817"/>
      <c r="AK9" s="817"/>
      <c r="AL9" s="817"/>
      <c r="AM9" s="817"/>
      <c r="AN9" s="817"/>
      <c r="AO9" s="817"/>
      <c r="AP9" s="817"/>
      <c r="AQ9" s="817"/>
      <c r="AR9" s="817"/>
      <c r="AS9" s="817"/>
      <c r="AT9" s="817"/>
      <c r="AU9" s="817"/>
      <c r="AV9" s="817"/>
      <c r="AW9" s="817"/>
      <c r="AX9" s="817"/>
      <c r="AY9" s="817"/>
      <c r="AZ9" s="817"/>
      <c r="BA9" s="817"/>
      <c r="BB9" s="817"/>
      <c r="BC9" s="817"/>
      <c r="BD9" s="817"/>
      <c r="BE9" s="817"/>
      <c r="BF9" s="817"/>
      <c r="BG9" s="817"/>
      <c r="BH9" s="817"/>
      <c r="BI9" s="817"/>
      <c r="BJ9" s="817"/>
      <c r="BK9" s="817"/>
      <c r="BL9" s="817"/>
      <c r="BM9" s="817"/>
      <c r="BN9" s="817"/>
      <c r="BO9" s="817"/>
      <c r="BP9" s="817"/>
      <c r="BQ9" s="817"/>
      <c r="BR9" s="817"/>
      <c r="BS9" s="817"/>
      <c r="BT9" s="817"/>
      <c r="BU9" s="817"/>
      <c r="BV9" s="817"/>
      <c r="BW9" s="817"/>
      <c r="BX9" s="817"/>
      <c r="BY9" s="817"/>
      <c r="BZ9" s="817"/>
      <c r="CA9" s="817"/>
      <c r="CB9" s="817"/>
      <c r="CC9" s="817"/>
      <c r="CD9" s="817"/>
      <c r="CE9" s="817"/>
      <c r="CF9" s="817"/>
      <c r="CG9" s="817"/>
      <c r="CH9" s="817"/>
      <c r="CI9" s="817"/>
      <c r="CJ9" s="817"/>
      <c r="CK9" s="817"/>
      <c r="CL9" s="817"/>
      <c r="CM9" s="817"/>
      <c r="CN9" s="817"/>
      <c r="CO9" s="817"/>
      <c r="CP9" s="817"/>
      <c r="CQ9" s="817"/>
      <c r="CR9" s="817"/>
      <c r="CS9" s="817"/>
      <c r="CT9" s="817"/>
      <c r="CU9" s="817"/>
      <c r="CV9" s="817"/>
      <c r="CW9" s="817"/>
      <c r="CX9" s="817"/>
      <c r="CY9" s="817"/>
      <c r="CZ9" s="817"/>
      <c r="DA9" s="817"/>
      <c r="DB9" s="817"/>
      <c r="DC9" s="817"/>
      <c r="DD9" s="817"/>
      <c r="DE9" s="817"/>
      <c r="DF9" s="817"/>
      <c r="DG9" s="817"/>
      <c r="DH9" s="817"/>
      <c r="DI9" s="817"/>
      <c r="DJ9" s="817"/>
      <c r="DK9" s="817"/>
      <c r="DL9" s="817"/>
      <c r="DM9" s="817"/>
      <c r="DN9" s="817"/>
      <c r="DO9" s="817"/>
      <c r="DP9" s="817"/>
      <c r="DQ9" s="817"/>
      <c r="DR9" s="817"/>
      <c r="DS9" s="817"/>
      <c r="DT9" s="817"/>
      <c r="DU9" s="817"/>
      <c r="DV9" s="817"/>
      <c r="DW9" s="817"/>
      <c r="DX9" s="817"/>
      <c r="DY9" s="817"/>
      <c r="DZ9" s="817"/>
      <c r="EA9" s="817"/>
      <c r="EB9" s="817"/>
      <c r="EC9" s="817"/>
      <c r="ED9" s="817"/>
      <c r="EE9" s="817"/>
      <c r="EF9" s="817"/>
      <c r="EG9" s="817"/>
      <c r="EH9" s="817"/>
      <c r="EI9" s="817"/>
      <c r="EJ9" s="817"/>
      <c r="EK9" s="817"/>
      <c r="EL9" s="817"/>
      <c r="EM9" s="817"/>
      <c r="EN9" s="817"/>
      <c r="EO9" s="817"/>
      <c r="EP9" s="817"/>
      <c r="EQ9" s="817"/>
      <c r="ER9" s="817"/>
      <c r="ES9" s="817"/>
      <c r="ET9" s="817"/>
      <c r="EU9" s="817"/>
      <c r="EV9" s="817"/>
      <c r="EW9" s="817"/>
      <c r="EX9" s="817"/>
      <c r="EY9" s="817"/>
      <c r="EZ9" s="817"/>
      <c r="FA9" s="817"/>
      <c r="FB9" s="817"/>
      <c r="FC9" s="817"/>
      <c r="FD9" s="817"/>
      <c r="FE9" s="817"/>
      <c r="FF9" s="817"/>
      <c r="FG9" s="817"/>
      <c r="FH9" s="817"/>
      <c r="FI9" s="817"/>
      <c r="FJ9" s="817"/>
      <c r="FK9" s="817"/>
      <c r="FL9" s="817"/>
      <c r="FM9" s="817"/>
      <c r="FN9" s="817"/>
      <c r="FO9" s="817"/>
      <c r="FP9" s="817"/>
      <c r="FQ9" s="817"/>
      <c r="FR9" s="817"/>
      <c r="FS9" s="817"/>
      <c r="FT9" s="817"/>
      <c r="FU9" s="817"/>
      <c r="FV9" s="817"/>
      <c r="FW9" s="817"/>
      <c r="FX9" s="817"/>
      <c r="FY9" s="817"/>
      <c r="FZ9" s="817"/>
      <c r="GA9" s="817"/>
      <c r="GB9" s="817"/>
      <c r="GC9" s="817"/>
      <c r="GD9" s="817"/>
      <c r="GE9" s="817"/>
      <c r="GF9" s="817"/>
      <c r="GG9" s="817"/>
      <c r="GH9" s="817"/>
      <c r="GI9" s="817"/>
      <c r="GJ9" s="817"/>
      <c r="GK9" s="817"/>
      <c r="GL9" s="817"/>
      <c r="GM9" s="817"/>
      <c r="GN9" s="817"/>
      <c r="GO9" s="817"/>
      <c r="GP9" s="817"/>
      <c r="GQ9" s="817"/>
      <c r="GR9" s="817"/>
      <c r="GS9" s="817"/>
      <c r="GT9" s="817"/>
      <c r="GU9" s="817"/>
      <c r="GV9" s="817"/>
      <c r="GW9" s="817"/>
      <c r="GX9" s="817"/>
      <c r="GY9" s="817"/>
      <c r="GZ9" s="817"/>
      <c r="HA9" s="817"/>
      <c r="HB9" s="817"/>
      <c r="HC9" s="817"/>
      <c r="HD9" s="817"/>
      <c r="HE9" s="817"/>
      <c r="HF9" s="817"/>
      <c r="HG9" s="817"/>
      <c r="HH9" s="817"/>
      <c r="HI9" s="817"/>
      <c r="HJ9" s="817"/>
      <c r="HK9" s="817"/>
      <c r="HL9" s="817"/>
      <c r="HM9" s="817"/>
      <c r="HN9" s="817"/>
      <c r="HO9" s="817"/>
      <c r="HP9" s="817"/>
      <c r="HQ9" s="817"/>
      <c r="HR9" s="817"/>
      <c r="HS9" s="817"/>
      <c r="HT9" s="817"/>
      <c r="HU9" s="817"/>
      <c r="HV9" s="817"/>
      <c r="HW9" s="817"/>
      <c r="HX9" s="817"/>
      <c r="HY9" s="817"/>
      <c r="HZ9" s="817"/>
      <c r="IA9" s="817"/>
      <c r="IB9" s="817"/>
      <c r="IC9" s="817"/>
      <c r="ID9" s="817"/>
      <c r="IE9" s="817"/>
      <c r="IF9" s="817"/>
      <c r="IG9" s="817"/>
      <c r="IH9" s="817"/>
      <c r="II9" s="817"/>
      <c r="IJ9" s="817"/>
      <c r="IK9" s="817"/>
      <c r="IL9" s="817"/>
      <c r="IM9" s="817"/>
      <c r="IN9" s="817"/>
      <c r="IO9" s="817"/>
      <c r="IP9" s="817"/>
      <c r="IQ9" s="817"/>
      <c r="IR9" s="817"/>
    </row>
    <row r="10" spans="1:252" s="818" customFormat="1" ht="39" customHeight="1">
      <c r="A10" s="815"/>
      <c r="B10" s="926"/>
      <c r="C10" s="932" t="s">
        <v>1068</v>
      </c>
      <c r="D10" s="933"/>
      <c r="E10" s="816"/>
      <c r="F10" s="817"/>
      <c r="G10" s="817"/>
      <c r="H10" s="817"/>
      <c r="I10" s="817"/>
      <c r="J10" s="817"/>
      <c r="K10" s="817"/>
      <c r="L10" s="817"/>
      <c r="M10" s="817"/>
      <c r="N10" s="817"/>
      <c r="O10" s="817"/>
      <c r="P10" s="817"/>
      <c r="Q10" s="817"/>
      <c r="R10" s="817"/>
      <c r="S10" s="817"/>
      <c r="T10" s="817"/>
      <c r="U10" s="817"/>
      <c r="V10" s="817"/>
      <c r="W10" s="817"/>
      <c r="X10" s="817"/>
      <c r="Y10" s="817"/>
      <c r="Z10" s="817"/>
      <c r="AA10" s="817"/>
      <c r="AB10" s="817"/>
      <c r="AC10" s="817"/>
      <c r="AD10" s="817"/>
      <c r="AE10" s="817"/>
      <c r="AF10" s="817"/>
      <c r="AG10" s="817"/>
      <c r="AH10" s="817"/>
      <c r="AI10" s="817"/>
      <c r="AJ10" s="817"/>
      <c r="AK10" s="817"/>
      <c r="AL10" s="817"/>
      <c r="AM10" s="817"/>
      <c r="AN10" s="817"/>
      <c r="AO10" s="817"/>
      <c r="AP10" s="817"/>
      <c r="AQ10" s="817"/>
      <c r="AR10" s="817"/>
      <c r="AS10" s="817"/>
      <c r="AT10" s="817"/>
      <c r="AU10" s="817"/>
      <c r="AV10" s="817"/>
      <c r="AW10" s="817"/>
      <c r="AX10" s="817"/>
      <c r="AY10" s="817"/>
      <c r="AZ10" s="817"/>
      <c r="BA10" s="817"/>
      <c r="BB10" s="817"/>
      <c r="BC10" s="817"/>
      <c r="BD10" s="817"/>
      <c r="BE10" s="817"/>
      <c r="BF10" s="817"/>
      <c r="BG10" s="817"/>
      <c r="BH10" s="817"/>
      <c r="BI10" s="817"/>
      <c r="BJ10" s="817"/>
      <c r="BK10" s="817"/>
      <c r="BL10" s="817"/>
      <c r="BM10" s="817"/>
      <c r="BN10" s="817"/>
      <c r="BO10" s="817"/>
      <c r="BP10" s="817"/>
      <c r="BQ10" s="817"/>
      <c r="BR10" s="817"/>
      <c r="BS10" s="817"/>
      <c r="BT10" s="817"/>
      <c r="BU10" s="817"/>
      <c r="BV10" s="817"/>
      <c r="BW10" s="817"/>
      <c r="BX10" s="817"/>
      <c r="BY10" s="817"/>
      <c r="BZ10" s="817"/>
      <c r="CA10" s="817"/>
      <c r="CB10" s="817"/>
      <c r="CC10" s="817"/>
      <c r="CD10" s="817"/>
      <c r="CE10" s="817"/>
      <c r="CF10" s="817"/>
      <c r="CG10" s="817"/>
      <c r="CH10" s="817"/>
      <c r="CI10" s="817"/>
      <c r="CJ10" s="817"/>
      <c r="CK10" s="817"/>
      <c r="CL10" s="817"/>
      <c r="CM10" s="817"/>
      <c r="CN10" s="817"/>
      <c r="CO10" s="817"/>
      <c r="CP10" s="817"/>
      <c r="CQ10" s="817"/>
      <c r="CR10" s="817"/>
      <c r="CS10" s="817"/>
      <c r="CT10" s="817"/>
      <c r="CU10" s="817"/>
      <c r="CV10" s="817"/>
      <c r="CW10" s="817"/>
      <c r="CX10" s="817"/>
      <c r="CY10" s="817"/>
      <c r="CZ10" s="817"/>
      <c r="DA10" s="817"/>
      <c r="DB10" s="817"/>
      <c r="DC10" s="817"/>
      <c r="DD10" s="817"/>
      <c r="DE10" s="817"/>
      <c r="DF10" s="817"/>
      <c r="DG10" s="817"/>
      <c r="DH10" s="817"/>
      <c r="DI10" s="817"/>
      <c r="DJ10" s="817"/>
      <c r="DK10" s="817"/>
      <c r="DL10" s="817"/>
      <c r="DM10" s="817"/>
      <c r="DN10" s="817"/>
      <c r="DO10" s="817"/>
      <c r="DP10" s="817"/>
      <c r="DQ10" s="817"/>
      <c r="DR10" s="817"/>
      <c r="DS10" s="817"/>
      <c r="DT10" s="817"/>
      <c r="DU10" s="817"/>
      <c r="DV10" s="817"/>
      <c r="DW10" s="817"/>
      <c r="DX10" s="817"/>
      <c r="DY10" s="817"/>
      <c r="DZ10" s="817"/>
      <c r="EA10" s="817"/>
      <c r="EB10" s="817"/>
      <c r="EC10" s="817"/>
      <c r="ED10" s="817"/>
      <c r="EE10" s="817"/>
      <c r="EF10" s="817"/>
      <c r="EG10" s="817"/>
      <c r="EH10" s="817"/>
      <c r="EI10" s="817"/>
      <c r="EJ10" s="817"/>
      <c r="EK10" s="817"/>
      <c r="EL10" s="817"/>
      <c r="EM10" s="817"/>
      <c r="EN10" s="817"/>
      <c r="EO10" s="817"/>
      <c r="EP10" s="817"/>
      <c r="EQ10" s="817"/>
      <c r="ER10" s="817"/>
      <c r="ES10" s="817"/>
      <c r="ET10" s="817"/>
      <c r="EU10" s="817"/>
      <c r="EV10" s="817"/>
      <c r="EW10" s="817"/>
      <c r="EX10" s="817"/>
      <c r="EY10" s="817"/>
      <c r="EZ10" s="817"/>
      <c r="FA10" s="817"/>
      <c r="FB10" s="817"/>
      <c r="FC10" s="817"/>
      <c r="FD10" s="817"/>
      <c r="FE10" s="817"/>
      <c r="FF10" s="817"/>
      <c r="FG10" s="817"/>
      <c r="FH10" s="817"/>
      <c r="FI10" s="817"/>
      <c r="FJ10" s="817"/>
      <c r="FK10" s="817"/>
      <c r="FL10" s="817"/>
      <c r="FM10" s="817"/>
      <c r="FN10" s="817"/>
      <c r="FO10" s="817"/>
      <c r="FP10" s="817"/>
      <c r="FQ10" s="817"/>
      <c r="FR10" s="817"/>
      <c r="FS10" s="817"/>
      <c r="FT10" s="817"/>
      <c r="FU10" s="817"/>
      <c r="FV10" s="817"/>
      <c r="FW10" s="817"/>
      <c r="FX10" s="817"/>
      <c r="FY10" s="817"/>
      <c r="FZ10" s="817"/>
      <c r="GA10" s="817"/>
      <c r="GB10" s="817"/>
      <c r="GC10" s="817"/>
      <c r="GD10" s="817"/>
      <c r="GE10" s="817"/>
      <c r="GF10" s="817"/>
      <c r="GG10" s="817"/>
      <c r="GH10" s="817"/>
      <c r="GI10" s="817"/>
      <c r="GJ10" s="817"/>
      <c r="GK10" s="817"/>
      <c r="GL10" s="817"/>
      <c r="GM10" s="817"/>
      <c r="GN10" s="817"/>
      <c r="GO10" s="817"/>
      <c r="GP10" s="817"/>
      <c r="GQ10" s="817"/>
      <c r="GR10" s="817"/>
      <c r="GS10" s="817"/>
      <c r="GT10" s="817"/>
      <c r="GU10" s="817"/>
      <c r="GV10" s="817"/>
      <c r="GW10" s="817"/>
      <c r="GX10" s="817"/>
      <c r="GY10" s="817"/>
      <c r="GZ10" s="817"/>
      <c r="HA10" s="817"/>
      <c r="HB10" s="817"/>
      <c r="HC10" s="817"/>
      <c r="HD10" s="817"/>
      <c r="HE10" s="817"/>
      <c r="HF10" s="817"/>
      <c r="HG10" s="817"/>
      <c r="HH10" s="817"/>
      <c r="HI10" s="817"/>
      <c r="HJ10" s="817"/>
      <c r="HK10" s="817"/>
      <c r="HL10" s="817"/>
      <c r="HM10" s="817"/>
      <c r="HN10" s="817"/>
      <c r="HO10" s="817"/>
      <c r="HP10" s="817"/>
      <c r="HQ10" s="817"/>
      <c r="HR10" s="817"/>
      <c r="HS10" s="817"/>
      <c r="HT10" s="817"/>
      <c r="HU10" s="817"/>
      <c r="HV10" s="817"/>
      <c r="HW10" s="817"/>
      <c r="HX10" s="817"/>
      <c r="HY10" s="817"/>
      <c r="HZ10" s="817"/>
      <c r="IA10" s="817"/>
      <c r="IB10" s="817"/>
      <c r="IC10" s="817"/>
      <c r="ID10" s="817"/>
      <c r="IE10" s="817"/>
      <c r="IF10" s="817"/>
      <c r="IG10" s="817"/>
      <c r="IH10" s="817"/>
      <c r="II10" s="817"/>
      <c r="IJ10" s="817"/>
      <c r="IK10" s="817"/>
      <c r="IL10" s="817"/>
      <c r="IM10" s="817"/>
      <c r="IN10" s="817"/>
      <c r="IO10" s="817"/>
      <c r="IP10" s="817"/>
      <c r="IQ10" s="817"/>
      <c r="IR10" s="817"/>
    </row>
    <row r="11" spans="1:252" s="818" customFormat="1" ht="45" customHeight="1">
      <c r="A11" s="815"/>
      <c r="B11" s="926"/>
      <c r="C11" s="913" t="s">
        <v>1069</v>
      </c>
      <c r="D11" s="914"/>
      <c r="E11" s="816"/>
      <c r="F11" s="817"/>
      <c r="G11" s="817"/>
      <c r="H11" s="817"/>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7"/>
      <c r="AL11" s="817"/>
      <c r="AM11" s="817"/>
      <c r="AN11" s="817"/>
      <c r="AO11" s="817"/>
      <c r="AP11" s="817"/>
      <c r="AQ11" s="817"/>
      <c r="AR11" s="817"/>
      <c r="AS11" s="817"/>
      <c r="AT11" s="817"/>
      <c r="AU11" s="817"/>
      <c r="AV11" s="817"/>
      <c r="AW11" s="817"/>
      <c r="AX11" s="817"/>
      <c r="AY11" s="817"/>
      <c r="AZ11" s="817"/>
      <c r="BA11" s="817"/>
      <c r="BB11" s="817"/>
      <c r="BC11" s="817"/>
      <c r="BD11" s="817"/>
      <c r="BE11" s="817"/>
      <c r="BF11" s="817"/>
      <c r="BG11" s="817"/>
      <c r="BH11" s="817"/>
      <c r="BI11" s="817"/>
      <c r="BJ11" s="817"/>
      <c r="BK11" s="817"/>
      <c r="BL11" s="817"/>
      <c r="BM11" s="817"/>
      <c r="BN11" s="817"/>
      <c r="BO11" s="817"/>
      <c r="BP11" s="817"/>
      <c r="BQ11" s="817"/>
      <c r="BR11" s="817"/>
      <c r="BS11" s="817"/>
      <c r="BT11" s="817"/>
      <c r="BU11" s="817"/>
      <c r="BV11" s="817"/>
      <c r="BW11" s="817"/>
      <c r="BX11" s="817"/>
      <c r="BY11" s="817"/>
      <c r="BZ11" s="817"/>
      <c r="CA11" s="817"/>
      <c r="CB11" s="817"/>
      <c r="CC11" s="817"/>
      <c r="CD11" s="817"/>
      <c r="CE11" s="817"/>
      <c r="CF11" s="817"/>
      <c r="CG11" s="817"/>
      <c r="CH11" s="817"/>
      <c r="CI11" s="817"/>
      <c r="CJ11" s="817"/>
      <c r="CK11" s="817"/>
      <c r="CL11" s="817"/>
      <c r="CM11" s="817"/>
      <c r="CN11" s="817"/>
      <c r="CO11" s="817"/>
      <c r="CP11" s="817"/>
      <c r="CQ11" s="817"/>
      <c r="CR11" s="817"/>
      <c r="CS11" s="817"/>
      <c r="CT11" s="817"/>
      <c r="CU11" s="817"/>
      <c r="CV11" s="817"/>
      <c r="CW11" s="817"/>
      <c r="CX11" s="817"/>
      <c r="CY11" s="817"/>
      <c r="CZ11" s="817"/>
      <c r="DA11" s="817"/>
      <c r="DB11" s="817"/>
      <c r="DC11" s="817"/>
      <c r="DD11" s="817"/>
      <c r="DE11" s="817"/>
      <c r="DF11" s="817"/>
      <c r="DG11" s="817"/>
      <c r="DH11" s="817"/>
      <c r="DI11" s="817"/>
      <c r="DJ11" s="817"/>
      <c r="DK11" s="817"/>
      <c r="DL11" s="817"/>
      <c r="DM11" s="817"/>
      <c r="DN11" s="817"/>
      <c r="DO11" s="817"/>
      <c r="DP11" s="817"/>
      <c r="DQ11" s="817"/>
      <c r="DR11" s="817"/>
      <c r="DS11" s="817"/>
      <c r="DT11" s="817"/>
      <c r="DU11" s="817"/>
      <c r="DV11" s="817"/>
      <c r="DW11" s="817"/>
      <c r="DX11" s="817"/>
      <c r="DY11" s="817"/>
      <c r="DZ11" s="817"/>
      <c r="EA11" s="817"/>
      <c r="EB11" s="817"/>
      <c r="EC11" s="817"/>
      <c r="ED11" s="817"/>
      <c r="EE11" s="817"/>
      <c r="EF11" s="817"/>
      <c r="EG11" s="817"/>
      <c r="EH11" s="817"/>
      <c r="EI11" s="817"/>
      <c r="EJ11" s="817"/>
      <c r="EK11" s="817"/>
      <c r="EL11" s="817"/>
      <c r="EM11" s="817"/>
      <c r="EN11" s="817"/>
      <c r="EO11" s="817"/>
      <c r="EP11" s="817"/>
      <c r="EQ11" s="817"/>
      <c r="ER11" s="817"/>
      <c r="ES11" s="817"/>
      <c r="ET11" s="817"/>
      <c r="EU11" s="817"/>
      <c r="EV11" s="817"/>
      <c r="EW11" s="817"/>
      <c r="EX11" s="817"/>
      <c r="EY11" s="817"/>
      <c r="EZ11" s="817"/>
      <c r="FA11" s="817"/>
      <c r="FB11" s="817"/>
      <c r="FC11" s="817"/>
      <c r="FD11" s="817"/>
      <c r="FE11" s="817"/>
      <c r="FF11" s="817"/>
      <c r="FG11" s="817"/>
      <c r="FH11" s="817"/>
      <c r="FI11" s="817"/>
      <c r="FJ11" s="817"/>
      <c r="FK11" s="817"/>
      <c r="FL11" s="817"/>
      <c r="FM11" s="817"/>
      <c r="FN11" s="817"/>
      <c r="FO11" s="817"/>
      <c r="FP11" s="817"/>
      <c r="FQ11" s="817"/>
      <c r="FR11" s="817"/>
      <c r="FS11" s="817"/>
      <c r="FT11" s="817"/>
      <c r="FU11" s="817"/>
      <c r="FV11" s="817"/>
      <c r="FW11" s="817"/>
      <c r="FX11" s="817"/>
      <c r="FY11" s="817"/>
      <c r="FZ11" s="817"/>
      <c r="GA11" s="817"/>
      <c r="GB11" s="817"/>
      <c r="GC11" s="817"/>
      <c r="GD11" s="817"/>
      <c r="GE11" s="817"/>
      <c r="GF11" s="817"/>
      <c r="GG11" s="817"/>
      <c r="GH11" s="817"/>
      <c r="GI11" s="817"/>
      <c r="GJ11" s="817"/>
      <c r="GK11" s="817"/>
      <c r="GL11" s="817"/>
      <c r="GM11" s="817"/>
      <c r="GN11" s="817"/>
      <c r="GO11" s="817"/>
      <c r="GP11" s="817"/>
      <c r="GQ11" s="817"/>
      <c r="GR11" s="817"/>
      <c r="GS11" s="817"/>
      <c r="GT11" s="817"/>
      <c r="GU11" s="817"/>
      <c r="GV11" s="817"/>
      <c r="GW11" s="817"/>
      <c r="GX11" s="817"/>
      <c r="GY11" s="817"/>
      <c r="GZ11" s="817"/>
      <c r="HA11" s="817"/>
      <c r="HB11" s="817"/>
      <c r="HC11" s="817"/>
      <c r="HD11" s="817"/>
      <c r="HE11" s="817"/>
      <c r="HF11" s="817"/>
      <c r="HG11" s="817"/>
      <c r="HH11" s="817"/>
      <c r="HI11" s="817"/>
      <c r="HJ11" s="817"/>
      <c r="HK11" s="817"/>
      <c r="HL11" s="817"/>
      <c r="HM11" s="817"/>
      <c r="HN11" s="817"/>
      <c r="HO11" s="817"/>
      <c r="HP11" s="817"/>
      <c r="HQ11" s="817"/>
      <c r="HR11" s="817"/>
      <c r="HS11" s="817"/>
      <c r="HT11" s="817"/>
      <c r="HU11" s="817"/>
      <c r="HV11" s="817"/>
      <c r="HW11" s="817"/>
      <c r="HX11" s="817"/>
      <c r="HY11" s="817"/>
      <c r="HZ11" s="817"/>
      <c r="IA11" s="817"/>
      <c r="IB11" s="817"/>
      <c r="IC11" s="817"/>
      <c r="ID11" s="817"/>
      <c r="IE11" s="817"/>
      <c r="IF11" s="817"/>
      <c r="IG11" s="817"/>
      <c r="IH11" s="817"/>
      <c r="II11" s="817"/>
      <c r="IJ11" s="817"/>
      <c r="IK11" s="817"/>
      <c r="IL11" s="817"/>
      <c r="IM11" s="817"/>
      <c r="IN11" s="817"/>
      <c r="IO11" s="817"/>
      <c r="IP11" s="817"/>
      <c r="IQ11" s="817"/>
      <c r="IR11" s="817"/>
    </row>
    <row r="12" spans="1:252" s="818" customFormat="1" ht="58" customHeight="1">
      <c r="A12" s="815"/>
      <c r="B12" s="926"/>
      <c r="C12" s="915" t="s">
        <v>1092</v>
      </c>
      <c r="D12" s="914"/>
      <c r="E12" s="816"/>
      <c r="F12" s="817"/>
      <c r="G12" s="817"/>
      <c r="H12" s="817"/>
      <c r="I12" s="817"/>
      <c r="J12" s="817"/>
      <c r="K12" s="817"/>
      <c r="L12" s="817"/>
      <c r="M12" s="817"/>
      <c r="N12" s="817"/>
      <c r="O12" s="817"/>
      <c r="P12" s="817"/>
      <c r="Q12" s="817"/>
      <c r="R12" s="817"/>
      <c r="S12" s="817"/>
      <c r="T12" s="817"/>
      <c r="U12" s="817"/>
      <c r="V12" s="817"/>
      <c r="W12" s="817"/>
      <c r="X12" s="817"/>
      <c r="Y12" s="817"/>
      <c r="Z12" s="817"/>
      <c r="AA12" s="817"/>
      <c r="AB12" s="817"/>
      <c r="AC12" s="817"/>
      <c r="AD12" s="817"/>
      <c r="AE12" s="817"/>
      <c r="AF12" s="817"/>
      <c r="AG12" s="817"/>
      <c r="AH12" s="817"/>
      <c r="AI12" s="817"/>
      <c r="AJ12" s="817"/>
      <c r="AK12" s="817"/>
      <c r="AL12" s="817"/>
      <c r="AM12" s="817"/>
      <c r="AN12" s="817"/>
      <c r="AO12" s="817"/>
      <c r="AP12" s="817"/>
      <c r="AQ12" s="817"/>
      <c r="AR12" s="817"/>
      <c r="AS12" s="817"/>
      <c r="AT12" s="817"/>
      <c r="AU12" s="817"/>
      <c r="AV12" s="817"/>
      <c r="AW12" s="817"/>
      <c r="AX12" s="817"/>
      <c r="AY12" s="817"/>
      <c r="AZ12" s="817"/>
      <c r="BA12" s="817"/>
      <c r="BB12" s="817"/>
      <c r="BC12" s="817"/>
      <c r="BD12" s="817"/>
      <c r="BE12" s="817"/>
      <c r="BF12" s="817"/>
      <c r="BG12" s="817"/>
      <c r="BH12" s="817"/>
      <c r="BI12" s="817"/>
      <c r="BJ12" s="817"/>
      <c r="BK12" s="817"/>
      <c r="BL12" s="817"/>
      <c r="BM12" s="817"/>
      <c r="BN12" s="817"/>
      <c r="BO12" s="817"/>
      <c r="BP12" s="817"/>
      <c r="BQ12" s="817"/>
      <c r="BR12" s="817"/>
      <c r="BS12" s="817"/>
      <c r="BT12" s="817"/>
      <c r="BU12" s="817"/>
      <c r="BV12" s="817"/>
      <c r="BW12" s="817"/>
      <c r="BX12" s="817"/>
      <c r="BY12" s="817"/>
      <c r="BZ12" s="817"/>
      <c r="CA12" s="817"/>
      <c r="CB12" s="817"/>
      <c r="CC12" s="817"/>
      <c r="CD12" s="817"/>
      <c r="CE12" s="817"/>
      <c r="CF12" s="817"/>
      <c r="CG12" s="817"/>
      <c r="CH12" s="817"/>
      <c r="CI12" s="817"/>
      <c r="CJ12" s="817"/>
      <c r="CK12" s="817"/>
      <c r="CL12" s="817"/>
      <c r="CM12" s="817"/>
      <c r="CN12" s="817"/>
      <c r="CO12" s="817"/>
      <c r="CP12" s="817"/>
      <c r="CQ12" s="817"/>
      <c r="CR12" s="817"/>
      <c r="CS12" s="817"/>
      <c r="CT12" s="817"/>
      <c r="CU12" s="817"/>
      <c r="CV12" s="817"/>
      <c r="CW12" s="817"/>
      <c r="CX12" s="817"/>
      <c r="CY12" s="817"/>
      <c r="CZ12" s="817"/>
      <c r="DA12" s="817"/>
      <c r="DB12" s="817"/>
      <c r="DC12" s="817"/>
      <c r="DD12" s="817"/>
      <c r="DE12" s="817"/>
      <c r="DF12" s="817"/>
      <c r="DG12" s="817"/>
      <c r="DH12" s="817"/>
      <c r="DI12" s="817"/>
      <c r="DJ12" s="817"/>
      <c r="DK12" s="817"/>
      <c r="DL12" s="817"/>
      <c r="DM12" s="817"/>
      <c r="DN12" s="817"/>
      <c r="DO12" s="817"/>
      <c r="DP12" s="817"/>
      <c r="DQ12" s="817"/>
      <c r="DR12" s="817"/>
      <c r="DS12" s="817"/>
      <c r="DT12" s="817"/>
      <c r="DU12" s="817"/>
      <c r="DV12" s="817"/>
      <c r="DW12" s="817"/>
      <c r="DX12" s="817"/>
      <c r="DY12" s="817"/>
      <c r="DZ12" s="817"/>
      <c r="EA12" s="817"/>
      <c r="EB12" s="817"/>
      <c r="EC12" s="817"/>
      <c r="ED12" s="817"/>
      <c r="EE12" s="817"/>
      <c r="EF12" s="817"/>
      <c r="EG12" s="817"/>
      <c r="EH12" s="817"/>
      <c r="EI12" s="817"/>
      <c r="EJ12" s="817"/>
      <c r="EK12" s="817"/>
      <c r="EL12" s="817"/>
      <c r="EM12" s="817"/>
      <c r="EN12" s="817"/>
      <c r="EO12" s="817"/>
      <c r="EP12" s="817"/>
      <c r="EQ12" s="817"/>
      <c r="ER12" s="817"/>
      <c r="ES12" s="817"/>
      <c r="ET12" s="817"/>
      <c r="EU12" s="817"/>
      <c r="EV12" s="817"/>
      <c r="EW12" s="817"/>
      <c r="EX12" s="817"/>
      <c r="EY12" s="817"/>
      <c r="EZ12" s="817"/>
      <c r="FA12" s="817"/>
      <c r="FB12" s="817"/>
      <c r="FC12" s="817"/>
      <c r="FD12" s="817"/>
      <c r="FE12" s="817"/>
      <c r="FF12" s="817"/>
      <c r="FG12" s="817"/>
      <c r="FH12" s="817"/>
      <c r="FI12" s="817"/>
      <c r="FJ12" s="817"/>
      <c r="FK12" s="817"/>
      <c r="FL12" s="817"/>
      <c r="FM12" s="817"/>
      <c r="FN12" s="817"/>
      <c r="FO12" s="817"/>
      <c r="FP12" s="817"/>
      <c r="FQ12" s="817"/>
      <c r="FR12" s="817"/>
      <c r="FS12" s="817"/>
      <c r="FT12" s="817"/>
      <c r="FU12" s="817"/>
      <c r="FV12" s="817"/>
      <c r="FW12" s="817"/>
      <c r="FX12" s="817"/>
      <c r="FY12" s="817"/>
      <c r="FZ12" s="817"/>
      <c r="GA12" s="817"/>
      <c r="GB12" s="817"/>
      <c r="GC12" s="817"/>
      <c r="GD12" s="817"/>
      <c r="GE12" s="817"/>
      <c r="GF12" s="817"/>
      <c r="GG12" s="817"/>
      <c r="GH12" s="817"/>
      <c r="GI12" s="817"/>
      <c r="GJ12" s="817"/>
      <c r="GK12" s="817"/>
      <c r="GL12" s="817"/>
      <c r="GM12" s="817"/>
      <c r="GN12" s="817"/>
      <c r="GO12" s="817"/>
      <c r="GP12" s="817"/>
      <c r="GQ12" s="817"/>
      <c r="GR12" s="817"/>
      <c r="GS12" s="817"/>
      <c r="GT12" s="817"/>
      <c r="GU12" s="817"/>
      <c r="GV12" s="817"/>
      <c r="GW12" s="817"/>
      <c r="GX12" s="817"/>
      <c r="GY12" s="817"/>
      <c r="GZ12" s="817"/>
      <c r="HA12" s="817"/>
      <c r="HB12" s="817"/>
      <c r="HC12" s="817"/>
      <c r="HD12" s="817"/>
      <c r="HE12" s="817"/>
      <c r="HF12" s="817"/>
      <c r="HG12" s="817"/>
      <c r="HH12" s="817"/>
      <c r="HI12" s="817"/>
      <c r="HJ12" s="817"/>
      <c r="HK12" s="817"/>
      <c r="HL12" s="817"/>
      <c r="HM12" s="817"/>
      <c r="HN12" s="817"/>
      <c r="HO12" s="817"/>
      <c r="HP12" s="817"/>
      <c r="HQ12" s="817"/>
      <c r="HR12" s="817"/>
      <c r="HS12" s="817"/>
      <c r="HT12" s="817"/>
      <c r="HU12" s="817"/>
      <c r="HV12" s="817"/>
      <c r="HW12" s="817"/>
      <c r="HX12" s="817"/>
      <c r="HY12" s="817"/>
      <c r="HZ12" s="817"/>
      <c r="IA12" s="817"/>
      <c r="IB12" s="817"/>
      <c r="IC12" s="817"/>
      <c r="ID12" s="817"/>
      <c r="IE12" s="817"/>
      <c r="IF12" s="817"/>
      <c r="IG12" s="817"/>
      <c r="IH12" s="817"/>
      <c r="II12" s="817"/>
      <c r="IJ12" s="817"/>
      <c r="IK12" s="817"/>
      <c r="IL12" s="817"/>
      <c r="IM12" s="817"/>
      <c r="IN12" s="817"/>
      <c r="IO12" s="817"/>
      <c r="IP12" s="817"/>
      <c r="IQ12" s="817"/>
      <c r="IR12" s="817"/>
    </row>
    <row r="13" spans="1:252" s="822" customFormat="1" ht="150" customHeight="1">
      <c r="A13" s="819"/>
      <c r="B13" s="927"/>
      <c r="C13" s="916" t="s">
        <v>1070</v>
      </c>
      <c r="D13" s="917"/>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21"/>
      <c r="AE13" s="821"/>
      <c r="AF13" s="821"/>
      <c r="AG13" s="821"/>
      <c r="AH13" s="821"/>
      <c r="AI13" s="821"/>
      <c r="AJ13" s="821"/>
      <c r="AK13" s="821"/>
      <c r="AL13" s="821"/>
      <c r="AM13" s="821"/>
      <c r="AN13" s="821"/>
      <c r="AO13" s="821"/>
      <c r="AP13" s="821"/>
      <c r="AQ13" s="821"/>
      <c r="AR13" s="821"/>
      <c r="AS13" s="821"/>
      <c r="AT13" s="821"/>
      <c r="AU13" s="821"/>
      <c r="AV13" s="821"/>
      <c r="AW13" s="821"/>
      <c r="AX13" s="821"/>
      <c r="AY13" s="821"/>
      <c r="AZ13" s="821"/>
      <c r="BA13" s="821"/>
      <c r="BB13" s="821"/>
      <c r="BC13" s="821"/>
      <c r="BD13" s="821"/>
      <c r="BE13" s="821"/>
      <c r="BF13" s="821"/>
      <c r="BG13" s="821"/>
      <c r="BH13" s="821"/>
      <c r="BI13" s="821"/>
      <c r="BJ13" s="821"/>
      <c r="BK13" s="821"/>
      <c r="BL13" s="821"/>
      <c r="BM13" s="821"/>
      <c r="BN13" s="821"/>
      <c r="BO13" s="821"/>
      <c r="BP13" s="821"/>
      <c r="BQ13" s="821"/>
      <c r="BR13" s="821"/>
      <c r="BS13" s="821"/>
      <c r="BT13" s="821"/>
      <c r="BU13" s="821"/>
      <c r="BV13" s="821"/>
      <c r="BW13" s="821"/>
      <c r="BX13" s="821"/>
      <c r="BY13" s="821"/>
      <c r="BZ13" s="821"/>
      <c r="CA13" s="821"/>
      <c r="CB13" s="821"/>
      <c r="CC13" s="821"/>
      <c r="CD13" s="821"/>
      <c r="CE13" s="821"/>
      <c r="CF13" s="821"/>
      <c r="CG13" s="821"/>
      <c r="CH13" s="821"/>
      <c r="CI13" s="821"/>
      <c r="CJ13" s="821"/>
      <c r="CK13" s="821"/>
      <c r="CL13" s="821"/>
      <c r="CM13" s="821"/>
      <c r="CN13" s="821"/>
      <c r="CO13" s="821"/>
      <c r="CP13" s="821"/>
      <c r="CQ13" s="821"/>
      <c r="CR13" s="821"/>
      <c r="CS13" s="821"/>
      <c r="CT13" s="821"/>
      <c r="CU13" s="821"/>
      <c r="CV13" s="821"/>
      <c r="CW13" s="821"/>
      <c r="CX13" s="821"/>
      <c r="CY13" s="821"/>
      <c r="CZ13" s="821"/>
      <c r="DA13" s="821"/>
      <c r="DB13" s="821"/>
      <c r="DC13" s="821"/>
      <c r="DD13" s="821"/>
      <c r="DE13" s="821"/>
      <c r="DF13" s="821"/>
      <c r="DG13" s="821"/>
      <c r="DH13" s="821"/>
      <c r="DI13" s="821"/>
      <c r="DJ13" s="821"/>
      <c r="DK13" s="821"/>
      <c r="DL13" s="821"/>
      <c r="DM13" s="821"/>
      <c r="DN13" s="821"/>
      <c r="DO13" s="821"/>
      <c r="DP13" s="821"/>
      <c r="DQ13" s="821"/>
      <c r="DR13" s="821"/>
      <c r="DS13" s="821"/>
      <c r="DT13" s="821"/>
      <c r="DU13" s="821"/>
      <c r="DV13" s="821"/>
      <c r="DW13" s="821"/>
      <c r="DX13" s="821"/>
      <c r="DY13" s="821"/>
      <c r="DZ13" s="821"/>
      <c r="EA13" s="821"/>
      <c r="EB13" s="821"/>
      <c r="EC13" s="821"/>
      <c r="ED13" s="821"/>
      <c r="EE13" s="821"/>
      <c r="EF13" s="821"/>
      <c r="EG13" s="821"/>
      <c r="EH13" s="821"/>
      <c r="EI13" s="821"/>
      <c r="EJ13" s="821"/>
      <c r="EK13" s="821"/>
      <c r="EL13" s="821"/>
      <c r="EM13" s="821"/>
      <c r="EN13" s="821"/>
      <c r="EO13" s="821"/>
      <c r="EP13" s="821"/>
      <c r="EQ13" s="821"/>
      <c r="ER13" s="821"/>
      <c r="ES13" s="821"/>
      <c r="ET13" s="821"/>
      <c r="EU13" s="821"/>
      <c r="EV13" s="821"/>
      <c r="EW13" s="821"/>
      <c r="EX13" s="821"/>
      <c r="EY13" s="821"/>
      <c r="EZ13" s="821"/>
      <c r="FA13" s="821"/>
      <c r="FB13" s="821"/>
      <c r="FC13" s="821"/>
      <c r="FD13" s="821"/>
      <c r="FE13" s="821"/>
      <c r="FF13" s="821"/>
      <c r="FG13" s="821"/>
      <c r="FH13" s="821"/>
      <c r="FI13" s="821"/>
      <c r="FJ13" s="821"/>
      <c r="FK13" s="821"/>
      <c r="FL13" s="821"/>
      <c r="FM13" s="821"/>
      <c r="FN13" s="821"/>
      <c r="FO13" s="821"/>
      <c r="FP13" s="821"/>
      <c r="FQ13" s="821"/>
      <c r="FR13" s="821"/>
      <c r="FS13" s="821"/>
      <c r="FT13" s="821"/>
      <c r="FU13" s="821"/>
      <c r="FV13" s="821"/>
      <c r="FW13" s="821"/>
      <c r="FX13" s="821"/>
      <c r="FY13" s="821"/>
      <c r="FZ13" s="821"/>
      <c r="GA13" s="821"/>
      <c r="GB13" s="821"/>
      <c r="GC13" s="821"/>
      <c r="GD13" s="821"/>
      <c r="GE13" s="821"/>
      <c r="GF13" s="821"/>
      <c r="GG13" s="821"/>
      <c r="GH13" s="821"/>
      <c r="GI13" s="821"/>
      <c r="GJ13" s="821"/>
      <c r="GK13" s="821"/>
      <c r="GL13" s="821"/>
      <c r="GM13" s="821"/>
      <c r="GN13" s="821"/>
      <c r="GO13" s="821"/>
      <c r="GP13" s="821"/>
      <c r="GQ13" s="821"/>
      <c r="GR13" s="821"/>
      <c r="GS13" s="821"/>
      <c r="GT13" s="821"/>
      <c r="GU13" s="821"/>
      <c r="GV13" s="821"/>
      <c r="GW13" s="821"/>
      <c r="GX13" s="821"/>
      <c r="GY13" s="821"/>
      <c r="GZ13" s="821"/>
      <c r="HA13" s="821"/>
      <c r="HB13" s="821"/>
      <c r="HC13" s="821"/>
      <c r="HD13" s="821"/>
      <c r="HE13" s="821"/>
      <c r="HF13" s="821"/>
      <c r="HG13" s="821"/>
      <c r="HH13" s="821"/>
      <c r="HI13" s="821"/>
      <c r="HJ13" s="821"/>
      <c r="HK13" s="821"/>
      <c r="HL13" s="821"/>
      <c r="HM13" s="821"/>
      <c r="HN13" s="821"/>
      <c r="HO13" s="821"/>
      <c r="HP13" s="821"/>
      <c r="HQ13" s="821"/>
      <c r="HR13" s="821"/>
      <c r="HS13" s="821"/>
      <c r="HT13" s="821"/>
      <c r="HU13" s="821"/>
      <c r="HV13" s="821"/>
      <c r="HW13" s="821"/>
      <c r="HX13" s="821"/>
      <c r="HY13" s="821"/>
      <c r="HZ13" s="821"/>
      <c r="IA13" s="821"/>
      <c r="IB13" s="821"/>
      <c r="IC13" s="821"/>
      <c r="ID13" s="821"/>
      <c r="IE13" s="821"/>
      <c r="IF13" s="821"/>
      <c r="IG13" s="821"/>
      <c r="IH13" s="821"/>
      <c r="II13" s="821"/>
      <c r="IJ13" s="821"/>
      <c r="IK13" s="821"/>
      <c r="IL13" s="821"/>
      <c r="IM13" s="821"/>
      <c r="IN13" s="821"/>
      <c r="IO13" s="821"/>
      <c r="IP13" s="821"/>
      <c r="IQ13" s="821"/>
      <c r="IR13" s="821"/>
    </row>
    <row r="14" spans="1:252" ht="107.25" customHeight="1">
      <c r="B14" s="823" t="s">
        <v>1071</v>
      </c>
      <c r="C14" s="911" t="s">
        <v>1096</v>
      </c>
      <c r="D14" s="912"/>
      <c r="E14" s="813"/>
    </row>
    <row r="15" spans="1:252" ht="57" customHeight="1">
      <c r="B15" s="823" t="s">
        <v>1072</v>
      </c>
      <c r="C15" s="911" t="s">
        <v>1073</v>
      </c>
      <c r="D15" s="912"/>
      <c r="E15" s="813"/>
    </row>
    <row r="16" spans="1:252" ht="174" customHeight="1" thickBot="1">
      <c r="A16" s="824"/>
      <c r="B16" s="825" t="s">
        <v>1074</v>
      </c>
      <c r="C16" s="918" t="s">
        <v>1097</v>
      </c>
      <c r="D16" s="919"/>
      <c r="E16" s="826"/>
      <c r="F16" s="805"/>
      <c r="G16" s="805"/>
      <c r="H16" s="805"/>
      <c r="I16" s="805"/>
      <c r="J16" s="805"/>
      <c r="K16" s="805"/>
      <c r="L16" s="805"/>
      <c r="M16" s="805"/>
      <c r="N16" s="805"/>
      <c r="O16" s="805"/>
      <c r="P16" s="805"/>
      <c r="Q16" s="805"/>
      <c r="R16" s="805"/>
      <c r="S16" s="805"/>
      <c r="T16" s="805"/>
      <c r="U16" s="805"/>
      <c r="V16" s="805"/>
      <c r="W16" s="805"/>
      <c r="X16" s="805"/>
      <c r="Y16" s="805"/>
      <c r="Z16" s="805"/>
      <c r="AA16" s="805"/>
      <c r="AB16" s="805"/>
      <c r="AC16" s="805"/>
      <c r="AD16" s="805"/>
      <c r="AE16" s="805"/>
      <c r="AF16" s="805"/>
      <c r="AG16" s="805"/>
      <c r="AH16" s="805"/>
      <c r="AI16" s="805"/>
      <c r="AJ16" s="805"/>
      <c r="AK16" s="805"/>
      <c r="AL16" s="805"/>
      <c r="AM16" s="805"/>
      <c r="AN16" s="805"/>
      <c r="AO16" s="805"/>
      <c r="AP16" s="805"/>
      <c r="AQ16" s="805"/>
      <c r="AR16" s="805"/>
      <c r="AS16" s="805"/>
      <c r="AT16" s="805"/>
      <c r="AU16" s="805"/>
      <c r="AV16" s="805"/>
      <c r="AW16" s="805"/>
      <c r="AX16" s="805"/>
      <c r="AY16" s="805"/>
      <c r="AZ16" s="805"/>
      <c r="BA16" s="805"/>
      <c r="BB16" s="805"/>
      <c r="BC16" s="805"/>
      <c r="BD16" s="805"/>
      <c r="BE16" s="805"/>
      <c r="BF16" s="805"/>
      <c r="BG16" s="805"/>
      <c r="BH16" s="805"/>
      <c r="BI16" s="805"/>
      <c r="BJ16" s="805"/>
      <c r="BK16" s="805"/>
      <c r="BL16" s="805"/>
      <c r="BM16" s="805"/>
      <c r="BN16" s="805"/>
      <c r="BO16" s="805"/>
      <c r="BP16" s="805"/>
      <c r="BQ16" s="805"/>
      <c r="BR16" s="805"/>
      <c r="BS16" s="805"/>
      <c r="BT16" s="805"/>
      <c r="BU16" s="805"/>
      <c r="BV16" s="805"/>
      <c r="BW16" s="805"/>
      <c r="BX16" s="805"/>
      <c r="BY16" s="805"/>
      <c r="BZ16" s="805"/>
      <c r="CA16" s="805"/>
      <c r="CB16" s="805"/>
      <c r="CC16" s="805"/>
      <c r="CD16" s="805"/>
      <c r="CE16" s="805"/>
      <c r="CF16" s="805"/>
      <c r="CG16" s="805"/>
      <c r="CH16" s="805"/>
      <c r="CI16" s="805"/>
      <c r="CJ16" s="805"/>
      <c r="CK16" s="805"/>
      <c r="CL16" s="805"/>
      <c r="CM16" s="805"/>
      <c r="CN16" s="805"/>
      <c r="CO16" s="805"/>
      <c r="CP16" s="805"/>
      <c r="CQ16" s="805"/>
      <c r="CR16" s="805"/>
      <c r="CS16" s="805"/>
      <c r="CT16" s="805"/>
      <c r="CU16" s="805"/>
      <c r="CV16" s="805"/>
      <c r="CW16" s="805"/>
      <c r="CX16" s="805"/>
      <c r="CY16" s="805"/>
      <c r="CZ16" s="805"/>
      <c r="DA16" s="805"/>
      <c r="DB16" s="805"/>
      <c r="DC16" s="805"/>
      <c r="DD16" s="805"/>
      <c r="DE16" s="805"/>
      <c r="DF16" s="805"/>
      <c r="DG16" s="805"/>
      <c r="DH16" s="805"/>
      <c r="DI16" s="805"/>
      <c r="DJ16" s="805"/>
      <c r="DK16" s="805"/>
      <c r="DL16" s="805"/>
      <c r="DM16" s="805"/>
      <c r="DN16" s="805"/>
      <c r="DO16" s="805"/>
      <c r="DP16" s="805"/>
      <c r="DQ16" s="805"/>
      <c r="DR16" s="805"/>
      <c r="DS16" s="805"/>
      <c r="DT16" s="805"/>
      <c r="DU16" s="805"/>
      <c r="DV16" s="805"/>
      <c r="DW16" s="805"/>
      <c r="DX16" s="805"/>
      <c r="DY16" s="805"/>
      <c r="DZ16" s="805"/>
      <c r="EA16" s="805"/>
      <c r="EB16" s="805"/>
      <c r="EC16" s="805"/>
      <c r="ED16" s="805"/>
      <c r="EE16" s="805"/>
      <c r="EF16" s="805"/>
      <c r="EG16" s="805"/>
      <c r="EH16" s="805"/>
      <c r="EI16" s="805"/>
      <c r="EJ16" s="805"/>
      <c r="EK16" s="805"/>
      <c r="EL16" s="805"/>
      <c r="EM16" s="805"/>
      <c r="EN16" s="805"/>
      <c r="EO16" s="805"/>
      <c r="EP16" s="805"/>
      <c r="EQ16" s="805"/>
      <c r="ER16" s="805"/>
      <c r="ES16" s="805"/>
      <c r="ET16" s="805"/>
      <c r="EU16" s="805"/>
      <c r="EV16" s="805"/>
      <c r="EW16" s="805"/>
      <c r="EX16" s="805"/>
      <c r="EY16" s="805"/>
      <c r="EZ16" s="805"/>
      <c r="FA16" s="805"/>
      <c r="FB16" s="805"/>
      <c r="FC16" s="805"/>
      <c r="FD16" s="805"/>
      <c r="FE16" s="805"/>
      <c r="FF16" s="805"/>
      <c r="FG16" s="805"/>
      <c r="FH16" s="805"/>
      <c r="FI16" s="805"/>
      <c r="FJ16" s="805"/>
      <c r="FK16" s="805"/>
      <c r="FL16" s="805"/>
      <c r="FM16" s="805"/>
      <c r="FN16" s="805"/>
      <c r="FO16" s="805"/>
      <c r="FP16" s="805"/>
      <c r="FQ16" s="805"/>
      <c r="FR16" s="805"/>
      <c r="FS16" s="805"/>
      <c r="FT16" s="805"/>
      <c r="FU16" s="805"/>
      <c r="FV16" s="805"/>
      <c r="FW16" s="805"/>
      <c r="FX16" s="805"/>
      <c r="FY16" s="805"/>
      <c r="FZ16" s="805"/>
      <c r="GA16" s="805"/>
      <c r="GB16" s="805"/>
      <c r="GC16" s="805"/>
      <c r="GD16" s="805"/>
      <c r="GE16" s="805"/>
      <c r="GF16" s="805"/>
      <c r="GG16" s="805"/>
      <c r="GH16" s="805"/>
      <c r="GI16" s="805"/>
      <c r="GJ16" s="805"/>
      <c r="GK16" s="805"/>
      <c r="GL16" s="805"/>
      <c r="GM16" s="805"/>
      <c r="GN16" s="805"/>
      <c r="GO16" s="805"/>
      <c r="GP16" s="805"/>
      <c r="GQ16" s="805"/>
      <c r="GR16" s="805"/>
      <c r="GS16" s="805"/>
      <c r="GT16" s="805"/>
      <c r="GU16" s="805"/>
      <c r="GV16" s="805"/>
      <c r="GW16" s="805"/>
      <c r="GX16" s="805"/>
      <c r="GY16" s="805"/>
      <c r="GZ16" s="805"/>
      <c r="HA16" s="805"/>
      <c r="HB16" s="805"/>
      <c r="HC16" s="805"/>
      <c r="HD16" s="805"/>
      <c r="HE16" s="805"/>
      <c r="HF16" s="805"/>
      <c r="HG16" s="805"/>
      <c r="HH16" s="805"/>
      <c r="HI16" s="805"/>
      <c r="HJ16" s="805"/>
      <c r="HK16" s="805"/>
      <c r="HL16" s="805"/>
      <c r="HM16" s="805"/>
      <c r="HN16" s="805"/>
      <c r="HO16" s="805"/>
      <c r="HP16" s="805"/>
      <c r="HQ16" s="805"/>
      <c r="HR16" s="805"/>
      <c r="HS16" s="805"/>
      <c r="HT16" s="805"/>
      <c r="HU16" s="805"/>
      <c r="HV16" s="805"/>
      <c r="HW16" s="805"/>
      <c r="HX16" s="805"/>
      <c r="HY16" s="805"/>
      <c r="HZ16" s="805"/>
      <c r="IA16" s="805"/>
      <c r="IB16" s="805"/>
      <c r="IC16" s="805"/>
      <c r="ID16" s="805"/>
      <c r="IE16" s="805"/>
      <c r="IF16" s="805"/>
      <c r="IG16" s="805"/>
      <c r="IH16" s="805"/>
      <c r="II16" s="805"/>
      <c r="IJ16" s="805"/>
      <c r="IK16" s="805"/>
      <c r="IL16" s="805"/>
      <c r="IM16" s="805"/>
      <c r="IN16" s="805"/>
      <c r="IO16" s="805"/>
      <c r="IP16" s="805"/>
      <c r="IQ16" s="805"/>
      <c r="IR16" s="805"/>
    </row>
    <row r="17" spans="1:252" ht="33" customHeight="1">
      <c r="A17" s="824"/>
      <c r="B17" s="823" t="s">
        <v>1075</v>
      </c>
      <c r="C17" s="911" t="s">
        <v>1093</v>
      </c>
      <c r="D17" s="912"/>
      <c r="E17" s="826"/>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5"/>
      <c r="AD17" s="805"/>
      <c r="AE17" s="805"/>
      <c r="AF17" s="805"/>
      <c r="AG17" s="805"/>
      <c r="AH17" s="805"/>
      <c r="AI17" s="805"/>
      <c r="AJ17" s="805"/>
      <c r="AK17" s="805"/>
      <c r="AL17" s="805"/>
      <c r="AM17" s="805"/>
      <c r="AN17" s="805"/>
      <c r="AO17" s="805"/>
      <c r="AP17" s="805"/>
      <c r="AQ17" s="805"/>
      <c r="AR17" s="805"/>
      <c r="AS17" s="805"/>
      <c r="AT17" s="805"/>
      <c r="AU17" s="805"/>
      <c r="AV17" s="805"/>
      <c r="AW17" s="805"/>
      <c r="AX17" s="805"/>
      <c r="AY17" s="805"/>
      <c r="AZ17" s="805"/>
      <c r="BA17" s="805"/>
      <c r="BB17" s="805"/>
      <c r="BC17" s="805"/>
      <c r="BD17" s="805"/>
      <c r="BE17" s="805"/>
      <c r="BF17" s="805"/>
      <c r="BG17" s="805"/>
      <c r="BH17" s="805"/>
      <c r="BI17" s="805"/>
      <c r="BJ17" s="805"/>
      <c r="BK17" s="805"/>
      <c r="BL17" s="805"/>
      <c r="BM17" s="805"/>
      <c r="BN17" s="805"/>
      <c r="BO17" s="805"/>
      <c r="BP17" s="805"/>
      <c r="BQ17" s="805"/>
      <c r="BR17" s="805"/>
      <c r="BS17" s="805"/>
      <c r="BT17" s="805"/>
      <c r="BU17" s="805"/>
      <c r="BV17" s="805"/>
      <c r="BW17" s="805"/>
      <c r="BX17" s="805"/>
      <c r="BY17" s="805"/>
      <c r="BZ17" s="805"/>
      <c r="CA17" s="805"/>
      <c r="CB17" s="805"/>
      <c r="CC17" s="805"/>
      <c r="CD17" s="805"/>
      <c r="CE17" s="805"/>
      <c r="CF17" s="805"/>
      <c r="CG17" s="805"/>
      <c r="CH17" s="805"/>
      <c r="CI17" s="805"/>
      <c r="CJ17" s="805"/>
      <c r="CK17" s="805"/>
      <c r="CL17" s="805"/>
      <c r="CM17" s="805"/>
      <c r="CN17" s="805"/>
      <c r="CO17" s="805"/>
      <c r="CP17" s="805"/>
      <c r="CQ17" s="805"/>
      <c r="CR17" s="805"/>
      <c r="CS17" s="805"/>
      <c r="CT17" s="805"/>
      <c r="CU17" s="805"/>
      <c r="CV17" s="805"/>
      <c r="CW17" s="805"/>
      <c r="CX17" s="805"/>
      <c r="CY17" s="805"/>
      <c r="CZ17" s="805"/>
      <c r="DA17" s="805"/>
      <c r="DB17" s="805"/>
      <c r="DC17" s="805"/>
      <c r="DD17" s="805"/>
      <c r="DE17" s="805"/>
      <c r="DF17" s="805"/>
      <c r="DG17" s="805"/>
      <c r="DH17" s="805"/>
      <c r="DI17" s="805"/>
      <c r="DJ17" s="805"/>
      <c r="DK17" s="805"/>
      <c r="DL17" s="805"/>
      <c r="DM17" s="805"/>
      <c r="DN17" s="805"/>
      <c r="DO17" s="805"/>
      <c r="DP17" s="805"/>
      <c r="DQ17" s="805"/>
      <c r="DR17" s="805"/>
      <c r="DS17" s="805"/>
      <c r="DT17" s="805"/>
      <c r="DU17" s="805"/>
      <c r="DV17" s="805"/>
      <c r="DW17" s="805"/>
      <c r="DX17" s="805"/>
      <c r="DY17" s="805"/>
      <c r="DZ17" s="805"/>
      <c r="EA17" s="805"/>
      <c r="EB17" s="805"/>
      <c r="EC17" s="805"/>
      <c r="ED17" s="805"/>
      <c r="EE17" s="805"/>
      <c r="EF17" s="805"/>
      <c r="EG17" s="805"/>
      <c r="EH17" s="805"/>
      <c r="EI17" s="805"/>
      <c r="EJ17" s="805"/>
      <c r="EK17" s="805"/>
      <c r="EL17" s="805"/>
      <c r="EM17" s="805"/>
      <c r="EN17" s="805"/>
      <c r="EO17" s="805"/>
      <c r="EP17" s="805"/>
      <c r="EQ17" s="805"/>
      <c r="ER17" s="805"/>
      <c r="ES17" s="805"/>
      <c r="ET17" s="805"/>
      <c r="EU17" s="805"/>
      <c r="EV17" s="805"/>
      <c r="EW17" s="805"/>
      <c r="EX17" s="805"/>
      <c r="EY17" s="805"/>
      <c r="EZ17" s="805"/>
      <c r="FA17" s="805"/>
      <c r="FB17" s="805"/>
      <c r="FC17" s="805"/>
      <c r="FD17" s="805"/>
      <c r="FE17" s="805"/>
      <c r="FF17" s="805"/>
      <c r="FG17" s="805"/>
      <c r="FH17" s="805"/>
      <c r="FI17" s="805"/>
      <c r="FJ17" s="805"/>
      <c r="FK17" s="805"/>
      <c r="FL17" s="805"/>
      <c r="FM17" s="805"/>
      <c r="FN17" s="805"/>
      <c r="FO17" s="805"/>
      <c r="FP17" s="805"/>
      <c r="FQ17" s="805"/>
      <c r="FR17" s="805"/>
      <c r="FS17" s="805"/>
      <c r="FT17" s="805"/>
      <c r="FU17" s="805"/>
      <c r="FV17" s="805"/>
      <c r="FW17" s="805"/>
      <c r="FX17" s="805"/>
      <c r="FY17" s="805"/>
      <c r="FZ17" s="805"/>
      <c r="GA17" s="805"/>
      <c r="GB17" s="805"/>
      <c r="GC17" s="805"/>
      <c r="GD17" s="805"/>
      <c r="GE17" s="805"/>
      <c r="GF17" s="805"/>
      <c r="GG17" s="805"/>
      <c r="GH17" s="805"/>
      <c r="GI17" s="805"/>
      <c r="GJ17" s="805"/>
      <c r="GK17" s="805"/>
      <c r="GL17" s="805"/>
      <c r="GM17" s="805"/>
      <c r="GN17" s="805"/>
      <c r="GO17" s="805"/>
      <c r="GP17" s="805"/>
      <c r="GQ17" s="805"/>
      <c r="GR17" s="805"/>
      <c r="GS17" s="805"/>
      <c r="GT17" s="805"/>
      <c r="GU17" s="805"/>
      <c r="GV17" s="805"/>
      <c r="GW17" s="805"/>
      <c r="GX17" s="805"/>
      <c r="GY17" s="805"/>
      <c r="GZ17" s="805"/>
      <c r="HA17" s="805"/>
      <c r="HB17" s="805"/>
      <c r="HC17" s="805"/>
      <c r="HD17" s="805"/>
      <c r="HE17" s="805"/>
      <c r="HF17" s="805"/>
      <c r="HG17" s="805"/>
      <c r="HH17" s="805"/>
      <c r="HI17" s="805"/>
      <c r="HJ17" s="805"/>
      <c r="HK17" s="805"/>
      <c r="HL17" s="805"/>
      <c r="HM17" s="805"/>
      <c r="HN17" s="805"/>
      <c r="HO17" s="805"/>
      <c r="HP17" s="805"/>
      <c r="HQ17" s="805"/>
      <c r="HR17" s="805"/>
      <c r="HS17" s="805"/>
      <c r="HT17" s="805"/>
      <c r="HU17" s="805"/>
      <c r="HV17" s="805"/>
      <c r="HW17" s="805"/>
      <c r="HX17" s="805"/>
      <c r="HY17" s="805"/>
      <c r="HZ17" s="805"/>
      <c r="IA17" s="805"/>
      <c r="IB17" s="805"/>
      <c r="IC17" s="805"/>
      <c r="ID17" s="805"/>
      <c r="IE17" s="805"/>
      <c r="IF17" s="805"/>
      <c r="IG17" s="805"/>
      <c r="IH17" s="805"/>
      <c r="II17" s="805"/>
      <c r="IJ17" s="805"/>
      <c r="IK17" s="805"/>
      <c r="IL17" s="805"/>
      <c r="IM17" s="805"/>
      <c r="IN17" s="805"/>
      <c r="IO17" s="805"/>
      <c r="IP17" s="805"/>
      <c r="IQ17" s="805"/>
      <c r="IR17" s="805"/>
    </row>
    <row r="18" spans="1:252" s="804" customFormat="1">
      <c r="B18" s="830"/>
      <c r="C18" s="830"/>
      <c r="D18" s="830"/>
    </row>
    <row r="19" spans="1:252" s="804" customFormat="1"/>
    <row r="20" spans="1:252" s="804" customFormat="1"/>
    <row r="21" spans="1:252" s="804" customFormat="1"/>
    <row r="22" spans="1:252" s="804" customFormat="1"/>
    <row r="23" spans="1:252" s="804" customFormat="1"/>
    <row r="24" spans="1:252" s="804" customFormat="1"/>
    <row r="25" spans="1:252" s="804" customFormat="1"/>
    <row r="26" spans="1:252" s="804" customFormat="1"/>
    <row r="27" spans="1:252" s="804" customFormat="1"/>
    <row r="28" spans="1:252" s="804" customFormat="1"/>
    <row r="29" spans="1:252" s="804" customFormat="1"/>
    <row r="30" spans="1:252" s="804" customFormat="1"/>
    <row r="31" spans="1:252" s="804" customFormat="1"/>
    <row r="32" spans="1:252" s="804" customFormat="1"/>
    <row r="33" s="804" customFormat="1"/>
    <row r="34" s="804" customFormat="1"/>
    <row r="35" s="804" customFormat="1"/>
    <row r="36" s="804" customFormat="1"/>
    <row r="37" s="804" customFormat="1"/>
    <row r="38" s="804" customFormat="1"/>
    <row r="39" s="804" customFormat="1"/>
    <row r="40" s="804" customFormat="1"/>
    <row r="41" s="804" customFormat="1"/>
    <row r="42" s="804" customFormat="1"/>
    <row r="43" s="804" customFormat="1"/>
    <row r="44" s="804" customFormat="1"/>
    <row r="45" s="804" customFormat="1"/>
    <row r="46" s="804" customFormat="1"/>
    <row r="47" s="804" customFormat="1"/>
    <row r="48" s="804" customFormat="1"/>
    <row r="49" s="804" customFormat="1"/>
    <row r="50" s="804" customFormat="1"/>
    <row r="51" s="804" customFormat="1"/>
    <row r="52" s="804" customFormat="1"/>
    <row r="53" s="804" customFormat="1"/>
    <row r="54" s="804" customFormat="1"/>
    <row r="55" s="804" customFormat="1"/>
    <row r="56" s="804" customFormat="1"/>
    <row r="57" s="804" customFormat="1"/>
    <row r="58" s="804" customFormat="1"/>
    <row r="59" s="804" customFormat="1"/>
    <row r="60" s="804" customFormat="1"/>
    <row r="61" s="804" customFormat="1"/>
    <row r="62" s="804" customFormat="1"/>
    <row r="63" s="804" customFormat="1"/>
    <row r="64" s="804" customFormat="1"/>
    <row r="65" s="804" customFormat="1"/>
    <row r="66" s="804" customFormat="1"/>
    <row r="67" s="804" customFormat="1"/>
    <row r="68" s="804" customFormat="1"/>
    <row r="69" s="804" customFormat="1"/>
    <row r="70" s="804" customFormat="1"/>
    <row r="71" s="804" customFormat="1"/>
    <row r="72" s="804" customFormat="1"/>
    <row r="73" s="804" customFormat="1"/>
    <row r="74" s="804" customFormat="1"/>
    <row r="75" s="804" customFormat="1"/>
    <row r="76" s="804" customFormat="1"/>
    <row r="77" s="804" customFormat="1"/>
    <row r="78" s="804" customFormat="1"/>
    <row r="79" s="804" customFormat="1"/>
    <row r="80" s="804" customFormat="1"/>
    <row r="81" s="804" customFormat="1"/>
    <row r="82" s="804" customFormat="1"/>
    <row r="83" s="804" customFormat="1"/>
    <row r="84" s="804" customFormat="1"/>
    <row r="85" s="804" customFormat="1"/>
    <row r="86" s="804" customFormat="1"/>
    <row r="87" s="804" customFormat="1"/>
    <row r="88" s="804" customFormat="1"/>
    <row r="89" s="804" customFormat="1"/>
    <row r="90" s="804" customFormat="1"/>
    <row r="91" s="804" customFormat="1"/>
    <row r="92" s="804" customFormat="1"/>
    <row r="93" s="804" customFormat="1"/>
    <row r="94" s="804" customFormat="1"/>
    <row r="95" s="804" customFormat="1"/>
    <row r="96" s="804" customFormat="1"/>
    <row r="97" s="804" customFormat="1"/>
    <row r="98" s="804" customFormat="1"/>
    <row r="99" s="804" customFormat="1"/>
    <row r="100" s="804" customFormat="1"/>
    <row r="101" s="804" customFormat="1"/>
    <row r="102" s="804" customFormat="1"/>
    <row r="103" s="804" customFormat="1"/>
    <row r="104" s="804" customFormat="1"/>
    <row r="105" s="804" customFormat="1"/>
    <row r="106" s="804" customFormat="1"/>
    <row r="107" s="804" customFormat="1"/>
    <row r="108" s="804" customFormat="1"/>
    <row r="109" s="804" customFormat="1"/>
    <row r="110" s="804" customFormat="1"/>
    <row r="111" s="804" customFormat="1"/>
    <row r="112" s="804" customFormat="1"/>
    <row r="113" s="804" customFormat="1"/>
    <row r="114" s="804" customFormat="1"/>
    <row r="115" s="804" customFormat="1"/>
    <row r="116" s="804" customFormat="1"/>
    <row r="117" s="804" customFormat="1"/>
    <row r="118" s="804" customFormat="1"/>
    <row r="119" s="804" customFormat="1"/>
    <row r="120" s="804" customFormat="1"/>
    <row r="121" s="804" customFormat="1"/>
    <row r="122" s="804" customFormat="1"/>
    <row r="123" s="804" customFormat="1"/>
    <row r="124" s="804" customFormat="1"/>
    <row r="125" s="804" customFormat="1"/>
    <row r="126" s="804" customFormat="1"/>
    <row r="127" s="804" customFormat="1"/>
    <row r="128" s="804" customFormat="1"/>
    <row r="129" s="804" customFormat="1"/>
    <row r="130" s="804" customFormat="1"/>
    <row r="131" s="804" customFormat="1"/>
    <row r="132" s="804" customFormat="1"/>
    <row r="133" s="804" customFormat="1"/>
    <row r="134" s="804" customFormat="1"/>
    <row r="135" s="804" customFormat="1"/>
    <row r="136" s="804" customFormat="1"/>
    <row r="137" s="804" customFormat="1"/>
    <row r="138" s="804" customFormat="1"/>
    <row r="139" s="804" customFormat="1"/>
    <row r="140" s="804" customFormat="1"/>
    <row r="141" s="804" customFormat="1"/>
    <row r="142" s="804" customFormat="1"/>
    <row r="143" s="804" customFormat="1"/>
    <row r="144" s="804" customFormat="1"/>
    <row r="145" s="804" customFormat="1"/>
    <row r="146" s="804" customFormat="1"/>
    <row r="147" s="804" customFormat="1"/>
    <row r="148" s="804" customFormat="1"/>
    <row r="149" s="804" customFormat="1"/>
    <row r="150" s="804" customFormat="1"/>
    <row r="151" s="804" customFormat="1"/>
    <row r="152" s="804" customFormat="1"/>
    <row r="153" s="804" customFormat="1"/>
    <row r="154" s="804" customFormat="1"/>
    <row r="155" s="804" customFormat="1"/>
    <row r="156" s="804" customFormat="1"/>
    <row r="157" s="804" customFormat="1"/>
    <row r="158" s="804" customFormat="1"/>
    <row r="159" s="804" customFormat="1"/>
    <row r="160" s="804" customFormat="1"/>
    <row r="161" s="804" customFormat="1"/>
    <row r="162" s="804" customFormat="1"/>
    <row r="163" s="804" customFormat="1"/>
    <row r="164" s="804" customFormat="1"/>
    <row r="165" s="804" customFormat="1"/>
    <row r="166" s="804" customFormat="1"/>
    <row r="167" s="804" customFormat="1"/>
    <row r="168" s="804" customFormat="1"/>
    <row r="169" s="804" customFormat="1"/>
    <row r="170" s="804" customFormat="1"/>
    <row r="171" s="804" customFormat="1"/>
    <row r="172" s="804" customFormat="1"/>
    <row r="173" s="804" customFormat="1"/>
    <row r="174" s="804" customFormat="1"/>
    <row r="175" s="804" customFormat="1"/>
    <row r="176" s="804" customFormat="1"/>
    <row r="177" s="804" customFormat="1"/>
    <row r="178" s="804" customFormat="1"/>
    <row r="179" s="804" customFormat="1"/>
    <row r="180" s="804" customFormat="1"/>
    <row r="181" s="804" customFormat="1"/>
    <row r="182" s="804" customFormat="1"/>
    <row r="183" s="804" customFormat="1"/>
    <row r="184" s="804" customFormat="1"/>
    <row r="185" s="804" customFormat="1"/>
    <row r="186" s="804" customFormat="1"/>
    <row r="187" s="804" customFormat="1"/>
    <row r="188" s="804" customFormat="1"/>
    <row r="189" s="804" customFormat="1"/>
    <row r="190" s="804" customFormat="1"/>
    <row r="191" s="804" customFormat="1"/>
    <row r="192" s="804" customFormat="1"/>
    <row r="193" s="804" customFormat="1"/>
    <row r="194" s="804" customFormat="1"/>
    <row r="195" s="804" customFormat="1"/>
    <row r="196" s="804" customFormat="1"/>
    <row r="197" s="804" customFormat="1"/>
    <row r="198" s="804" customFormat="1"/>
    <row r="199" s="804" customFormat="1"/>
    <row r="200" s="804" customFormat="1"/>
    <row r="201" s="804" customFormat="1"/>
    <row r="202" s="804" customFormat="1"/>
    <row r="203" s="804" customFormat="1"/>
    <row r="204" s="804" customFormat="1"/>
    <row r="205" s="804" customFormat="1"/>
    <row r="206" s="804" customFormat="1"/>
    <row r="207" s="804" customFormat="1"/>
    <row r="208" s="804" customFormat="1"/>
    <row r="209" s="804" customFormat="1"/>
    <row r="210" s="804" customFormat="1"/>
    <row r="211" s="804" customFormat="1"/>
    <row r="212" s="804" customFormat="1"/>
    <row r="213" s="804" customFormat="1"/>
    <row r="214" s="804" customFormat="1"/>
    <row r="215" s="804" customFormat="1"/>
    <row r="216" s="804" customFormat="1"/>
    <row r="217" s="804" customFormat="1"/>
    <row r="218" s="804" customFormat="1"/>
    <row r="219" s="804" customFormat="1"/>
    <row r="220" s="804" customFormat="1"/>
    <row r="221" s="804" customFormat="1"/>
    <row r="222" s="804" customFormat="1"/>
    <row r="223" s="804" customFormat="1"/>
    <row r="224" s="804" customFormat="1"/>
    <row r="225" s="804" customFormat="1"/>
    <row r="226" s="804" customFormat="1"/>
    <row r="227" s="804" customFormat="1"/>
    <row r="228" s="804" customFormat="1"/>
    <row r="229" s="804" customFormat="1"/>
    <row r="230" s="804" customFormat="1"/>
    <row r="231" s="804" customFormat="1"/>
    <row r="232" s="804" customFormat="1"/>
    <row r="233" s="804" customFormat="1"/>
    <row r="234" s="804" customFormat="1"/>
    <row r="235" s="804" customFormat="1"/>
    <row r="236" s="804" customFormat="1"/>
    <row r="237" s="804" customFormat="1"/>
    <row r="238" s="804" customFormat="1"/>
    <row r="239" s="804" customFormat="1"/>
    <row r="240" s="804" customFormat="1"/>
    <row r="241" s="804" customFormat="1"/>
    <row r="242" s="804" customFormat="1"/>
    <row r="243" s="804" customFormat="1"/>
    <row r="244" s="804" customFormat="1"/>
    <row r="245" s="804" customFormat="1"/>
    <row r="246" s="804" customFormat="1"/>
    <row r="247" s="804" customFormat="1"/>
    <row r="248" s="804" customFormat="1"/>
    <row r="249" s="804" customFormat="1"/>
    <row r="250" s="804" customFormat="1"/>
    <row r="251" s="804" customFormat="1"/>
    <row r="252" s="804" customFormat="1"/>
    <row r="253" s="804" customFormat="1"/>
    <row r="254" s="804" customFormat="1"/>
    <row r="255" s="804" customFormat="1"/>
    <row r="256" s="804" customFormat="1"/>
    <row r="257" s="804" customFormat="1"/>
    <row r="258" s="804" customFormat="1"/>
    <row r="259" s="804" customFormat="1"/>
    <row r="260" s="804" customFormat="1"/>
    <row r="261" s="804" customFormat="1"/>
    <row r="262" s="804" customFormat="1"/>
    <row r="263" s="804" customFormat="1"/>
    <row r="264" s="804" customFormat="1"/>
    <row r="265" s="804" customFormat="1"/>
    <row r="266" s="804" customFormat="1"/>
    <row r="267" s="804" customFormat="1"/>
    <row r="268" s="804" customFormat="1"/>
    <row r="269" s="804" customFormat="1"/>
    <row r="270" s="804" customFormat="1"/>
    <row r="271" s="804" customFormat="1"/>
    <row r="272" s="804" customFormat="1"/>
    <row r="273" s="804" customFormat="1"/>
    <row r="274" s="804" customFormat="1"/>
    <row r="275" s="804" customFormat="1"/>
    <row r="276" s="804" customFormat="1"/>
    <row r="277" s="804" customFormat="1"/>
    <row r="278" s="804" customFormat="1"/>
    <row r="279" s="804" customFormat="1"/>
    <row r="280" s="804" customFormat="1"/>
    <row r="281" s="804" customFormat="1"/>
    <row r="282" s="804" customFormat="1"/>
    <row r="283" s="804" customFormat="1"/>
    <row r="284" s="804" customFormat="1"/>
    <row r="285" s="804" customFormat="1"/>
    <row r="286" s="804" customFormat="1"/>
    <row r="287" s="804" customFormat="1"/>
    <row r="288" s="804" customFormat="1"/>
    <row r="289" s="804" customFormat="1"/>
    <row r="290" s="804" customFormat="1"/>
    <row r="291" s="804" customFormat="1"/>
    <row r="292" s="804" customFormat="1"/>
    <row r="293" s="804" customFormat="1"/>
    <row r="294" s="804" customFormat="1"/>
    <row r="295" s="804" customFormat="1"/>
    <row r="296" s="804" customFormat="1"/>
    <row r="297" s="804" customFormat="1"/>
    <row r="298" s="804" customFormat="1"/>
    <row r="299" s="804" customFormat="1"/>
    <row r="300" s="804" customFormat="1"/>
    <row r="301" s="804" customFormat="1"/>
    <row r="302" s="804" customFormat="1"/>
    <row r="303" s="804" customFormat="1"/>
    <row r="304" s="804" customFormat="1"/>
    <row r="305" s="804" customFormat="1"/>
    <row r="306" s="804" customFormat="1"/>
    <row r="307" s="804" customFormat="1"/>
    <row r="308" s="804" customFormat="1"/>
    <row r="309" s="804" customFormat="1"/>
    <row r="310" s="804" customFormat="1"/>
    <row r="311" s="804" customFormat="1"/>
    <row r="312" s="804" customFormat="1"/>
    <row r="313" s="804" customFormat="1"/>
    <row r="314" s="804" customFormat="1"/>
    <row r="315" s="804" customFormat="1"/>
    <row r="316" s="804" customFormat="1"/>
    <row r="317" s="804" customFormat="1"/>
    <row r="318" s="804" customFormat="1"/>
    <row r="319" s="804" customFormat="1"/>
    <row r="320" s="804" customFormat="1"/>
    <row r="321" s="804" customFormat="1"/>
    <row r="322" s="804" customFormat="1"/>
    <row r="323" s="804" customFormat="1"/>
    <row r="324" s="804" customFormat="1"/>
    <row r="325" s="804" customFormat="1"/>
    <row r="326" s="804" customFormat="1"/>
    <row r="327" s="804" customFormat="1"/>
    <row r="328" s="804" customFormat="1"/>
    <row r="329" s="804" customFormat="1"/>
    <row r="330" s="804" customFormat="1"/>
    <row r="331" s="804" customFormat="1"/>
    <row r="332" s="804" customFormat="1"/>
    <row r="333" s="804" customFormat="1"/>
    <row r="334" s="804" customFormat="1"/>
    <row r="335" s="804" customFormat="1"/>
    <row r="336" s="804" customFormat="1"/>
    <row r="337" s="804" customFormat="1"/>
    <row r="338" s="804" customFormat="1"/>
    <row r="339" s="804" customFormat="1"/>
    <row r="340" s="804" customFormat="1"/>
    <row r="341" s="804" customFormat="1"/>
    <row r="342" s="804" customFormat="1"/>
    <row r="343" s="804" customFormat="1"/>
    <row r="344" s="804" customFormat="1"/>
    <row r="345" s="804" customFormat="1"/>
    <row r="346" s="804" customFormat="1"/>
    <row r="347" s="804" customFormat="1"/>
    <row r="348" s="804" customFormat="1"/>
    <row r="349" s="804" customFormat="1"/>
    <row r="350" s="804" customFormat="1"/>
    <row r="351" s="804" customFormat="1"/>
    <row r="352" s="804" customFormat="1"/>
    <row r="353" s="804" customFormat="1"/>
    <row r="354" s="804" customFormat="1"/>
    <row r="355" s="804" customFormat="1"/>
    <row r="356" s="804" customFormat="1"/>
    <row r="357" s="804" customFormat="1"/>
    <row r="358" s="804" customFormat="1"/>
    <row r="359" s="804" customFormat="1"/>
    <row r="360" s="804" customFormat="1"/>
    <row r="361" s="804" customFormat="1"/>
    <row r="362" s="804" customFormat="1"/>
    <row r="363" s="804" customFormat="1"/>
    <row r="364" s="804" customFormat="1"/>
    <row r="365" s="804" customFormat="1"/>
    <row r="366" s="804" customFormat="1"/>
    <row r="367" s="804" customFormat="1"/>
    <row r="368" s="804" customFormat="1"/>
    <row r="369" s="804" customFormat="1"/>
    <row r="370" s="804" customFormat="1"/>
    <row r="371" s="804" customFormat="1"/>
    <row r="372" s="804" customFormat="1"/>
    <row r="373" s="804" customFormat="1"/>
    <row r="374" s="804" customFormat="1"/>
    <row r="375" s="804" customFormat="1"/>
    <row r="376" s="804" customFormat="1"/>
    <row r="377" s="804" customFormat="1"/>
    <row r="378" s="804" customFormat="1"/>
    <row r="379" s="804" customFormat="1"/>
    <row r="380" s="804" customFormat="1"/>
    <row r="381" s="804" customFormat="1"/>
    <row r="382" s="804" customFormat="1"/>
    <row r="383" s="804" customFormat="1"/>
    <row r="384" s="804" customFormat="1"/>
    <row r="385" s="804" customFormat="1"/>
    <row r="386" s="804" customFormat="1"/>
    <row r="387" s="804" customFormat="1"/>
    <row r="388" s="804" customFormat="1"/>
    <row r="389" s="804" customFormat="1"/>
    <row r="390" s="804" customFormat="1"/>
    <row r="391" s="804" customFormat="1"/>
    <row r="392" s="804" customFormat="1"/>
    <row r="393" s="804" customFormat="1"/>
    <row r="394" s="804" customFormat="1"/>
    <row r="395" s="804" customFormat="1"/>
    <row r="396" s="804" customFormat="1"/>
    <row r="397" s="804" customFormat="1"/>
    <row r="398" s="804" customFormat="1"/>
    <row r="399" s="804" customFormat="1"/>
    <row r="400" s="804" customFormat="1"/>
    <row r="401" s="804" customFormat="1"/>
    <row r="402" s="804" customFormat="1"/>
    <row r="403" s="804" customFormat="1"/>
    <row r="404" s="804" customFormat="1"/>
    <row r="405" s="804" customFormat="1"/>
    <row r="406" s="804" customFormat="1"/>
    <row r="407" s="804" customFormat="1"/>
    <row r="408" s="804" customFormat="1"/>
    <row r="409" s="804" customFormat="1"/>
    <row r="410" s="804" customFormat="1"/>
    <row r="411" s="804" customFormat="1"/>
    <row r="412" s="804" customFormat="1"/>
    <row r="413" s="804" customFormat="1"/>
    <row r="414" s="804" customFormat="1"/>
    <row r="415" s="804" customFormat="1"/>
    <row r="416" s="804" customFormat="1"/>
    <row r="417" s="804" customFormat="1"/>
    <row r="418" s="804" customFormat="1"/>
    <row r="419" s="804" customFormat="1"/>
    <row r="420" s="804" customFormat="1"/>
    <row r="421" s="804" customFormat="1"/>
    <row r="422" s="804" customFormat="1"/>
    <row r="423" s="804" customFormat="1"/>
    <row r="424" s="804" customFormat="1"/>
    <row r="425" s="804" customFormat="1"/>
    <row r="426" s="804" customFormat="1"/>
    <row r="427" s="804" customFormat="1"/>
    <row r="428" s="804" customFormat="1"/>
    <row r="429" s="804" customFormat="1"/>
    <row r="430" s="804" customFormat="1"/>
    <row r="431" s="804" customFormat="1"/>
    <row r="432" s="804" customFormat="1"/>
    <row r="433" s="804" customFormat="1"/>
    <row r="434" s="804" customFormat="1"/>
    <row r="435" s="804" customFormat="1"/>
    <row r="436" s="804" customFormat="1"/>
    <row r="437" s="804" customFormat="1"/>
    <row r="438" s="804" customFormat="1"/>
    <row r="439" s="804" customFormat="1"/>
    <row r="440" s="804" customFormat="1"/>
    <row r="441" s="804" customFormat="1"/>
    <row r="442" s="804" customFormat="1"/>
    <row r="443" s="804" customFormat="1"/>
    <row r="444" s="804" customFormat="1"/>
    <row r="445" s="804" customFormat="1"/>
    <row r="446" s="804" customFormat="1"/>
    <row r="447" s="804" customFormat="1"/>
    <row r="448" s="804" customFormat="1"/>
    <row r="449" s="804" customFormat="1"/>
    <row r="450" s="804" customFormat="1"/>
    <row r="451" s="804" customFormat="1"/>
    <row r="452" s="804" customFormat="1"/>
    <row r="453" s="804" customFormat="1"/>
    <row r="454" s="804" customFormat="1"/>
    <row r="455" s="804" customFormat="1"/>
    <row r="456" s="804" customFormat="1"/>
    <row r="457" s="804" customFormat="1"/>
    <row r="458" s="804" customFormat="1"/>
    <row r="459" s="804" customFormat="1"/>
    <row r="460" s="804" customFormat="1"/>
    <row r="461" s="804" customFormat="1"/>
    <row r="462" s="804" customFormat="1"/>
    <row r="463" s="804" customFormat="1"/>
    <row r="464" s="804" customFormat="1"/>
    <row r="465" s="804" customFormat="1"/>
    <row r="466" s="804" customFormat="1"/>
    <row r="467" s="804" customFormat="1"/>
    <row r="468" s="804" customFormat="1"/>
    <row r="469" s="804" customFormat="1"/>
    <row r="470" s="804" customFormat="1"/>
    <row r="471" s="804" customFormat="1"/>
    <row r="472" s="804" customFormat="1"/>
    <row r="473" s="804" customFormat="1"/>
    <row r="474" s="804" customFormat="1"/>
    <row r="475" s="804" customFormat="1"/>
    <row r="476" s="804" customFormat="1"/>
    <row r="477" s="804" customFormat="1"/>
    <row r="478" s="804" customFormat="1"/>
    <row r="479" s="804" customFormat="1"/>
    <row r="480" s="804" customFormat="1"/>
    <row r="481" s="804" customFormat="1"/>
    <row r="482" s="804" customFormat="1"/>
    <row r="483" s="804" customFormat="1"/>
    <row r="484" s="804" customFormat="1"/>
    <row r="485" s="804" customFormat="1"/>
    <row r="486" s="804" customFormat="1"/>
    <row r="487" s="804" customFormat="1"/>
    <row r="488" s="804" customFormat="1"/>
    <row r="489" s="804" customFormat="1"/>
    <row r="490" s="804" customFormat="1"/>
    <row r="491" s="804" customFormat="1"/>
    <row r="492" s="804" customFormat="1"/>
    <row r="493" s="804" customFormat="1"/>
    <row r="494" s="804" customFormat="1"/>
    <row r="495" s="804" customFormat="1"/>
    <row r="496" s="804" customFormat="1"/>
    <row r="497" s="804" customFormat="1"/>
    <row r="498" s="804" customFormat="1"/>
    <row r="499" s="804" customFormat="1"/>
    <row r="500" s="804" customFormat="1"/>
    <row r="501" s="804" customFormat="1"/>
    <row r="502" s="804" customFormat="1"/>
    <row r="503" s="804" customFormat="1"/>
    <row r="504" s="804" customFormat="1"/>
    <row r="505" s="804" customFormat="1"/>
    <row r="506" s="804" customFormat="1"/>
    <row r="507" s="804" customFormat="1"/>
    <row r="508" s="804" customFormat="1"/>
    <row r="509" s="804" customFormat="1"/>
    <row r="510" s="804" customFormat="1"/>
    <row r="511" s="804" customFormat="1"/>
    <row r="512" s="804" customFormat="1"/>
    <row r="513" s="804" customFormat="1"/>
    <row r="514" s="804" customFormat="1"/>
    <row r="515" s="804" customFormat="1"/>
    <row r="516" s="804" customFormat="1"/>
    <row r="517" s="804" customFormat="1"/>
    <row r="518" s="804" customFormat="1"/>
    <row r="519" s="804" customFormat="1"/>
    <row r="520" s="804" customFormat="1"/>
    <row r="521" s="804" customFormat="1"/>
    <row r="522" s="804" customFormat="1"/>
    <row r="523" s="804" customFormat="1"/>
    <row r="524" s="804" customFormat="1"/>
    <row r="525" s="804" customFormat="1"/>
    <row r="526" s="804" customFormat="1"/>
    <row r="527" s="804" customFormat="1"/>
    <row r="528" s="804" customFormat="1"/>
    <row r="529" s="804" customFormat="1"/>
    <row r="530" s="804" customFormat="1"/>
    <row r="531" s="804" customFormat="1"/>
    <row r="532" s="804" customFormat="1"/>
    <row r="533" s="804" customFormat="1"/>
    <row r="534" s="804" customFormat="1"/>
    <row r="535" s="804" customFormat="1"/>
    <row r="536" s="804" customFormat="1"/>
    <row r="537" s="804" customFormat="1"/>
    <row r="538" s="804" customFormat="1"/>
    <row r="539" s="804" customFormat="1"/>
    <row r="540" s="804" customFormat="1"/>
    <row r="541" s="804" customFormat="1"/>
    <row r="542" s="804" customFormat="1"/>
    <row r="543" s="804" customFormat="1"/>
    <row r="544" s="804" customFormat="1"/>
    <row r="545" s="804" customFormat="1"/>
    <row r="546" s="804" customFormat="1"/>
    <row r="547" s="804" customFormat="1"/>
    <row r="548" s="804" customFormat="1"/>
    <row r="549" s="804" customFormat="1"/>
    <row r="550" s="804" customFormat="1"/>
    <row r="551" s="804" customFormat="1"/>
    <row r="552" s="804" customFormat="1"/>
    <row r="553" s="804" customFormat="1"/>
    <row r="554" s="804" customFormat="1"/>
    <row r="555" s="804" customFormat="1"/>
    <row r="556" s="804" customFormat="1"/>
    <row r="557" s="804" customFormat="1"/>
    <row r="558" s="804" customFormat="1"/>
    <row r="559" s="804" customFormat="1"/>
    <row r="560" s="804" customFormat="1"/>
    <row r="561" s="804" customFormat="1"/>
    <row r="562" s="804" customFormat="1"/>
    <row r="563" s="804" customFormat="1"/>
    <row r="564" s="804" customFormat="1"/>
    <row r="565" s="804" customFormat="1"/>
    <row r="566" s="804" customFormat="1"/>
    <row r="567" s="804" customFormat="1"/>
    <row r="568" s="804" customFormat="1"/>
    <row r="569" s="804" customFormat="1"/>
    <row r="570" s="804" customFormat="1"/>
    <row r="571" s="804" customFormat="1"/>
    <row r="572" s="804" customFormat="1"/>
    <row r="573" s="804" customFormat="1"/>
    <row r="574" s="804" customFormat="1"/>
    <row r="575" s="804" customFormat="1"/>
    <row r="576" s="804" customFormat="1"/>
    <row r="577" s="804" customFormat="1"/>
    <row r="578" s="804" customFormat="1"/>
    <row r="579" s="804" customFormat="1"/>
    <row r="580" s="804" customFormat="1"/>
    <row r="581" s="804" customFormat="1"/>
    <row r="582" s="804" customFormat="1"/>
    <row r="583" s="804" customFormat="1"/>
    <row r="584" s="804" customFormat="1"/>
    <row r="585" s="804" customFormat="1"/>
    <row r="586" s="804" customFormat="1"/>
    <row r="587" s="804" customFormat="1"/>
    <row r="588" s="804" customFormat="1"/>
    <row r="589" s="804" customFormat="1"/>
    <row r="590" s="804" customFormat="1"/>
    <row r="591" s="804" customFormat="1"/>
    <row r="592" s="804" customFormat="1"/>
    <row r="593" s="804" customFormat="1"/>
    <row r="594" s="804" customFormat="1"/>
    <row r="595" s="804" customFormat="1"/>
    <row r="596" s="804" customFormat="1"/>
    <row r="597" s="804" customFormat="1"/>
    <row r="598" s="804" customFormat="1"/>
    <row r="599" s="804" customFormat="1"/>
    <row r="600" s="804" customFormat="1"/>
    <row r="601" s="804" customFormat="1"/>
    <row r="602" s="804" customFormat="1"/>
    <row r="603" s="804" customFormat="1"/>
    <row r="604" s="804" customFormat="1"/>
    <row r="605" s="804" customFormat="1"/>
    <row r="606" s="804" customFormat="1"/>
    <row r="607" s="804" customFormat="1"/>
    <row r="608" s="804" customFormat="1"/>
    <row r="609" s="804" customFormat="1"/>
    <row r="610" s="804" customFormat="1"/>
    <row r="611" s="804" customFormat="1"/>
    <row r="612" s="804" customFormat="1"/>
    <row r="613" s="804" customFormat="1"/>
    <row r="614" s="804" customFormat="1"/>
    <row r="615" s="804" customFormat="1"/>
    <row r="616" s="804" customFormat="1"/>
    <row r="617" s="804" customFormat="1"/>
    <row r="618" s="804" customFormat="1"/>
    <row r="619" s="804" customFormat="1"/>
    <row r="620" s="804" customFormat="1"/>
    <row r="621" s="804" customFormat="1"/>
    <row r="622" s="804" customFormat="1"/>
    <row r="623" s="804" customFormat="1"/>
    <row r="624" s="804" customFormat="1"/>
    <row r="625" s="804" customFormat="1"/>
    <row r="626" s="804" customFormat="1"/>
    <row r="627" s="804" customFormat="1"/>
    <row r="628" s="804" customFormat="1"/>
    <row r="629" s="804" customFormat="1"/>
    <row r="630" s="804" customFormat="1"/>
    <row r="631" s="804" customFormat="1"/>
    <row r="632" s="804" customFormat="1"/>
    <row r="633" s="804" customFormat="1"/>
    <row r="634" s="804" customFormat="1"/>
    <row r="635" s="804" customFormat="1"/>
    <row r="636" s="804" customFormat="1"/>
    <row r="637" s="804" customFormat="1"/>
    <row r="638" s="804" customFormat="1"/>
    <row r="639" s="804" customFormat="1"/>
    <row r="640" s="804" customFormat="1"/>
    <row r="641" s="804" customFormat="1"/>
    <row r="642" s="804" customFormat="1"/>
    <row r="643" s="804" customFormat="1"/>
    <row r="644" s="804" customFormat="1"/>
    <row r="645" s="804" customFormat="1"/>
    <row r="646" s="804" customFormat="1"/>
    <row r="647" s="804" customFormat="1"/>
    <row r="648" s="804" customFormat="1"/>
    <row r="649" s="804" customFormat="1"/>
    <row r="650" s="804" customFormat="1"/>
    <row r="651" s="804" customFormat="1"/>
    <row r="652" s="804" customFormat="1"/>
    <row r="653" s="804" customFormat="1"/>
    <row r="654" s="804" customFormat="1"/>
    <row r="655" s="804" customFormat="1"/>
    <row r="656" s="804" customFormat="1"/>
    <row r="657" s="804" customFormat="1"/>
    <row r="658" s="804" customFormat="1"/>
    <row r="659" s="804" customFormat="1"/>
    <row r="660" s="804" customFormat="1"/>
    <row r="661" s="804" customFormat="1"/>
    <row r="662" s="804" customFormat="1"/>
    <row r="663" s="804" customFormat="1"/>
    <row r="664" s="804" customFormat="1"/>
    <row r="665" s="804" customFormat="1"/>
    <row r="666" s="804" customFormat="1"/>
    <row r="667" s="804" customFormat="1"/>
    <row r="668" s="804" customFormat="1"/>
    <row r="669" s="804" customFormat="1"/>
    <row r="670" s="804" customFormat="1"/>
    <row r="671" s="804" customFormat="1"/>
    <row r="672" s="804" customFormat="1"/>
    <row r="673" s="804" customFormat="1"/>
    <row r="674" s="804" customFormat="1"/>
    <row r="675" s="804" customFormat="1"/>
    <row r="676" s="804" customFormat="1"/>
    <row r="677" s="804" customFormat="1"/>
    <row r="678" s="804" customFormat="1"/>
    <row r="679" s="804" customFormat="1"/>
    <row r="680" s="804" customFormat="1"/>
    <row r="681" s="804" customFormat="1"/>
    <row r="682" s="804" customFormat="1"/>
    <row r="683" s="804" customFormat="1"/>
    <row r="684" s="804" customFormat="1"/>
    <row r="685" s="804" customFormat="1"/>
    <row r="686" s="804" customFormat="1"/>
    <row r="687" s="804" customFormat="1"/>
    <row r="688" s="804" customFormat="1"/>
    <row r="689" s="804" customFormat="1"/>
    <row r="690" s="804" customFormat="1"/>
    <row r="691" s="804" customFormat="1"/>
    <row r="692" s="804" customFormat="1"/>
    <row r="693" s="804" customFormat="1"/>
    <row r="694" s="804" customFormat="1"/>
    <row r="695" s="804" customFormat="1"/>
    <row r="696" s="804" customFormat="1"/>
    <row r="697" s="804" customFormat="1"/>
    <row r="698" s="804" customFormat="1"/>
    <row r="699" s="804" customFormat="1"/>
    <row r="700" s="804" customFormat="1"/>
    <row r="701" s="804" customFormat="1"/>
    <row r="702" s="804" customFormat="1"/>
    <row r="703" s="804" customFormat="1"/>
    <row r="704" s="804" customFormat="1"/>
    <row r="705" s="804" customFormat="1"/>
    <row r="706" s="804" customFormat="1"/>
    <row r="707" s="804" customFormat="1"/>
    <row r="708" s="804" customFormat="1"/>
    <row r="709" s="804" customFormat="1"/>
    <row r="710" s="804" customFormat="1"/>
    <row r="711" s="804" customFormat="1"/>
    <row r="712" s="804" customFormat="1"/>
    <row r="713" s="804" customFormat="1"/>
    <row r="714" s="804" customFormat="1"/>
    <row r="715" s="804" customFormat="1"/>
    <row r="716" s="804" customFormat="1"/>
    <row r="717" s="804" customFormat="1"/>
    <row r="718" s="804" customFormat="1"/>
    <row r="719" s="804" customFormat="1"/>
    <row r="720" s="804" customFormat="1"/>
    <row r="721" s="804" customFormat="1"/>
    <row r="722" s="804" customFormat="1"/>
    <row r="723" s="804" customFormat="1"/>
    <row r="724" s="804" customFormat="1"/>
    <row r="725" s="804" customFormat="1"/>
    <row r="726" s="804" customFormat="1"/>
    <row r="727" s="804" customFormat="1"/>
    <row r="728" s="804" customFormat="1"/>
    <row r="729" s="804" customFormat="1"/>
    <row r="730" s="804" customFormat="1"/>
    <row r="731" s="804" customFormat="1"/>
    <row r="732" s="804" customFormat="1"/>
    <row r="733" s="804" customFormat="1"/>
    <row r="734" s="804" customFormat="1"/>
    <row r="735" s="804" customFormat="1"/>
    <row r="736" s="804" customFormat="1"/>
    <row r="737" s="804" customFormat="1"/>
    <row r="738" s="804" customFormat="1"/>
    <row r="739" s="804" customFormat="1"/>
    <row r="740" s="804" customFormat="1"/>
    <row r="741" s="804" customFormat="1"/>
    <row r="742" s="804" customFormat="1"/>
    <row r="743" s="804" customFormat="1"/>
    <row r="744" s="804" customFormat="1"/>
    <row r="745" s="804" customFormat="1"/>
    <row r="746" s="804" customFormat="1"/>
    <row r="747" s="804" customFormat="1"/>
    <row r="748" s="804" customFormat="1"/>
    <row r="749" s="804" customFormat="1"/>
    <row r="750" s="804" customFormat="1"/>
    <row r="751" s="804" customFormat="1"/>
    <row r="752" s="804" customFormat="1"/>
    <row r="753" s="804" customFormat="1"/>
    <row r="754" s="804" customFormat="1"/>
    <row r="755" s="804" customFormat="1"/>
    <row r="756" s="804" customFormat="1"/>
    <row r="757" s="804" customFormat="1"/>
    <row r="758" s="804" customFormat="1"/>
    <row r="759" s="804" customFormat="1"/>
    <row r="760" s="804" customFormat="1"/>
    <row r="761" s="804" customFormat="1"/>
    <row r="762" s="804" customFormat="1"/>
    <row r="763" s="804" customFormat="1"/>
    <row r="764" s="804" customFormat="1"/>
    <row r="765" s="804" customFormat="1"/>
    <row r="766" s="804" customFormat="1"/>
    <row r="767" s="804" customFormat="1"/>
    <row r="768" s="804" customFormat="1"/>
    <row r="769" s="804" customFormat="1"/>
    <row r="770" s="804" customFormat="1"/>
    <row r="771" s="804" customFormat="1"/>
    <row r="772" s="804" customFormat="1"/>
    <row r="773" s="804" customFormat="1"/>
    <row r="774" s="804" customFormat="1"/>
    <row r="775" s="804" customFormat="1"/>
    <row r="776" s="804" customFormat="1"/>
    <row r="777" s="804" customFormat="1"/>
    <row r="778" s="804" customFormat="1"/>
    <row r="779" s="804" customFormat="1"/>
    <row r="780" s="804" customFormat="1"/>
    <row r="781" s="804" customFormat="1"/>
    <row r="782" s="804" customFormat="1"/>
    <row r="783" s="804" customFormat="1"/>
    <row r="784" s="804" customFormat="1"/>
    <row r="785" s="804" customFormat="1"/>
    <row r="786" s="804" customFormat="1"/>
    <row r="787" s="804" customFormat="1"/>
    <row r="788" s="804" customFormat="1"/>
    <row r="789" s="804" customFormat="1"/>
    <row r="790" s="804" customFormat="1"/>
    <row r="791" s="804" customFormat="1"/>
    <row r="792" s="804" customFormat="1"/>
    <row r="793" s="804" customFormat="1"/>
    <row r="794" s="804" customFormat="1"/>
    <row r="795" s="804" customFormat="1"/>
    <row r="796" s="804" customFormat="1"/>
    <row r="797" s="804" customFormat="1"/>
    <row r="798" s="804" customFormat="1"/>
    <row r="799" s="804" customFormat="1"/>
    <row r="800" s="804" customFormat="1"/>
    <row r="801" s="804" customFormat="1"/>
    <row r="802" s="804" customFormat="1"/>
    <row r="803" s="804" customFormat="1"/>
    <row r="804" s="804" customFormat="1"/>
    <row r="805" s="804" customFormat="1"/>
    <row r="806" s="804" customFormat="1"/>
    <row r="807" s="804" customFormat="1"/>
    <row r="808" s="804" customFormat="1"/>
    <row r="809" s="804" customFormat="1"/>
    <row r="810" s="804" customFormat="1"/>
    <row r="811" s="804" customFormat="1"/>
    <row r="812" s="804" customFormat="1"/>
    <row r="813" s="804" customFormat="1"/>
    <row r="814" s="804" customFormat="1"/>
    <row r="815" s="804" customFormat="1"/>
    <row r="816" s="804" customFormat="1"/>
    <row r="817" s="804" customFormat="1"/>
    <row r="818" s="804" customFormat="1"/>
    <row r="819" s="804" customFormat="1"/>
    <row r="820" s="804" customFormat="1"/>
    <row r="821" s="804" customFormat="1"/>
    <row r="822" s="804" customFormat="1"/>
    <row r="823" s="804" customFormat="1"/>
    <row r="824" s="804" customFormat="1"/>
    <row r="825" s="804" customFormat="1"/>
    <row r="826" s="804" customFormat="1"/>
    <row r="827" s="804" customFormat="1"/>
    <row r="828" s="804" customFormat="1"/>
    <row r="829" s="804" customFormat="1"/>
    <row r="830" s="804" customFormat="1"/>
    <row r="831" s="804" customFormat="1"/>
    <row r="832" s="804" customFormat="1"/>
    <row r="833" s="804" customFormat="1"/>
    <row r="834" s="804" customFormat="1"/>
    <row r="835" s="804" customFormat="1"/>
    <row r="836" s="804" customFormat="1"/>
    <row r="837" s="804" customFormat="1"/>
    <row r="838" s="804" customFormat="1"/>
    <row r="839" s="804" customFormat="1"/>
    <row r="840" s="804" customFormat="1"/>
    <row r="841" s="804" customFormat="1"/>
    <row r="842" s="804" customFormat="1"/>
    <row r="843" s="804" customFormat="1"/>
    <row r="844" s="804" customFormat="1"/>
    <row r="845" s="804" customFormat="1"/>
    <row r="846" s="804" customFormat="1"/>
    <row r="847" s="804" customFormat="1"/>
    <row r="848" s="804" customFormat="1"/>
    <row r="849" s="804" customFormat="1"/>
    <row r="850" s="804" customFormat="1"/>
    <row r="851" s="804" customFormat="1"/>
    <row r="852" s="804" customFormat="1"/>
    <row r="853" s="804" customFormat="1"/>
    <row r="854" s="804" customFormat="1"/>
    <row r="855" s="804" customFormat="1"/>
    <row r="856" s="804" customFormat="1"/>
    <row r="857" s="804" customFormat="1"/>
    <row r="858" s="804" customFormat="1"/>
    <row r="859" s="804" customFormat="1"/>
    <row r="860" s="804" customFormat="1"/>
    <row r="861" s="804" customFormat="1"/>
    <row r="862" s="804" customFormat="1"/>
    <row r="863" s="804" customFormat="1"/>
    <row r="864" s="804" customFormat="1"/>
    <row r="865" s="804" customFormat="1"/>
    <row r="866" s="804" customFormat="1"/>
    <row r="867" s="804" customFormat="1"/>
    <row r="868" s="804" customFormat="1"/>
    <row r="869" s="804" customFormat="1"/>
    <row r="870" s="804" customFormat="1"/>
    <row r="871" s="804" customFormat="1"/>
    <row r="872" s="804" customFormat="1"/>
    <row r="873" s="804" customFormat="1"/>
    <row r="874" s="804" customFormat="1"/>
    <row r="875" s="804" customFormat="1"/>
    <row r="876" s="804" customFormat="1"/>
    <row r="877" s="804" customFormat="1"/>
    <row r="878" s="804" customFormat="1"/>
    <row r="879" s="804" customFormat="1"/>
    <row r="880" s="804" customFormat="1"/>
    <row r="881" s="804" customFormat="1"/>
    <row r="882" s="804" customFormat="1"/>
    <row r="883" s="804" customFormat="1"/>
    <row r="884" s="804" customFormat="1"/>
    <row r="885" s="804" customFormat="1"/>
    <row r="886" s="804" customFormat="1"/>
    <row r="887" s="804" customFormat="1"/>
    <row r="888" s="804" customFormat="1"/>
    <row r="889" s="804" customFormat="1"/>
    <row r="890" s="804" customFormat="1"/>
    <row r="891" s="804" customFormat="1"/>
    <row r="892" s="804" customFormat="1"/>
    <row r="893" s="804" customFormat="1"/>
    <row r="894" s="804" customFormat="1"/>
    <row r="895" s="804" customFormat="1"/>
    <row r="896" s="804" customFormat="1"/>
    <row r="897" s="804" customFormat="1"/>
    <row r="898" s="804" customFormat="1"/>
    <row r="899" s="804" customFormat="1"/>
    <row r="900" s="804" customFormat="1"/>
    <row r="901" s="804" customFormat="1"/>
    <row r="902" s="804" customFormat="1"/>
    <row r="903" s="804" customFormat="1"/>
    <row r="904" s="804" customFormat="1"/>
    <row r="905" s="804" customFormat="1"/>
    <row r="906" s="804" customFormat="1"/>
  </sheetData>
  <mergeCells count="17">
    <mergeCell ref="B2:D2"/>
    <mergeCell ref="B3:D3"/>
    <mergeCell ref="B4:D4"/>
    <mergeCell ref="B5:B13"/>
    <mergeCell ref="C5:D5"/>
    <mergeCell ref="C7:D7"/>
    <mergeCell ref="C8:D8"/>
    <mergeCell ref="C9:D9"/>
    <mergeCell ref="C10:D10"/>
    <mergeCell ref="C6:D6"/>
    <mergeCell ref="C17:D17"/>
    <mergeCell ref="C11:D11"/>
    <mergeCell ref="C12:D12"/>
    <mergeCell ref="C13:D13"/>
    <mergeCell ref="C14:D14"/>
    <mergeCell ref="C15:D15"/>
    <mergeCell ref="C16:D16"/>
  </mergeCells>
  <pageMargins left="0.70866141732283472" right="0.70866141732283472" top="0.74803149606299213" bottom="0.74803149606299213" header="0.31496062992125984" footer="0.31496062992125984"/>
  <pageSetup paperSize="9" scale="45" orientation="landscape" r:id="rId1"/>
  <rowBreaks count="1" manualBreakCount="1">
    <brk id="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14555-F45C-4B21-BDF9-844422B87D53}">
  <sheetPr>
    <pageSetUpPr fitToPage="1"/>
  </sheetPr>
  <dimension ref="A1:IR903"/>
  <sheetViews>
    <sheetView topLeftCell="A6" zoomScale="80" zoomScaleNormal="80" zoomScalePageLayoutView="70" workbookViewId="0">
      <selection activeCell="B14" sqref="B14:D14"/>
    </sheetView>
  </sheetViews>
  <sheetFormatPr defaultColWidth="8.33203125" defaultRowHeight="12.5"/>
  <cols>
    <col min="1" max="1" width="4.33203125" style="812" customWidth="1"/>
    <col min="2" max="2" width="50.58203125" style="814" customWidth="1"/>
    <col min="3" max="3" width="70.58203125" style="814" customWidth="1"/>
    <col min="4" max="4" width="74.58203125" style="814" customWidth="1"/>
    <col min="5" max="252" width="8.33203125" style="804"/>
    <col min="253" max="16384" width="8.33203125" style="814"/>
  </cols>
  <sheetData>
    <row r="1" spans="1:252" s="807" customFormat="1" ht="14.25" customHeight="1">
      <c r="A1" s="804"/>
      <c r="B1" s="805"/>
      <c r="C1" s="805"/>
      <c r="D1" s="806"/>
      <c r="E1" s="804"/>
      <c r="F1" s="804"/>
      <c r="G1" s="804"/>
      <c r="H1" s="804"/>
      <c r="I1" s="804"/>
      <c r="J1" s="804"/>
      <c r="K1" s="804"/>
      <c r="L1" s="804"/>
      <c r="M1" s="804"/>
      <c r="N1" s="804"/>
      <c r="O1" s="804"/>
      <c r="P1" s="804"/>
      <c r="Q1" s="804"/>
      <c r="R1" s="804"/>
      <c r="S1" s="804"/>
      <c r="T1" s="804"/>
      <c r="U1" s="804"/>
      <c r="V1" s="804"/>
      <c r="W1" s="804"/>
      <c r="X1" s="804"/>
      <c r="Y1" s="804"/>
      <c r="Z1" s="804"/>
      <c r="AA1" s="804"/>
      <c r="AB1" s="804"/>
      <c r="AC1" s="804"/>
      <c r="AD1" s="804"/>
      <c r="AE1" s="804"/>
      <c r="AF1" s="804"/>
      <c r="AG1" s="804"/>
      <c r="AH1" s="804"/>
      <c r="AI1" s="804"/>
      <c r="AJ1" s="804"/>
      <c r="AK1" s="804"/>
      <c r="AL1" s="804"/>
      <c r="AM1" s="804"/>
      <c r="AN1" s="804"/>
      <c r="AO1" s="804"/>
      <c r="AP1" s="804"/>
      <c r="AQ1" s="804"/>
      <c r="AR1" s="804"/>
      <c r="AS1" s="804"/>
      <c r="AT1" s="804"/>
      <c r="AU1" s="804"/>
      <c r="AV1" s="804"/>
      <c r="AW1" s="804"/>
      <c r="AX1" s="804"/>
      <c r="AY1" s="804"/>
      <c r="AZ1" s="804"/>
      <c r="BA1" s="804"/>
      <c r="BB1" s="804"/>
      <c r="BC1" s="804"/>
      <c r="BD1" s="804"/>
      <c r="BE1" s="804"/>
      <c r="BF1" s="804"/>
      <c r="BG1" s="804"/>
      <c r="BH1" s="804"/>
      <c r="BI1" s="804"/>
      <c r="BJ1" s="804"/>
      <c r="BK1" s="804"/>
      <c r="BL1" s="804"/>
      <c r="BM1" s="804"/>
      <c r="BN1" s="804"/>
      <c r="BO1" s="804"/>
      <c r="BP1" s="804"/>
      <c r="BQ1" s="804"/>
      <c r="BR1" s="804"/>
      <c r="BS1" s="804"/>
      <c r="BT1" s="804"/>
      <c r="BU1" s="804"/>
      <c r="BV1" s="804"/>
      <c r="BW1" s="804"/>
      <c r="BX1" s="804"/>
      <c r="BY1" s="804"/>
      <c r="BZ1" s="804"/>
      <c r="CA1" s="804"/>
      <c r="CB1" s="804"/>
      <c r="CC1" s="804"/>
      <c r="CD1" s="804"/>
      <c r="CE1" s="804"/>
      <c r="CF1" s="804"/>
      <c r="CG1" s="804"/>
      <c r="CH1" s="804"/>
      <c r="CI1" s="804"/>
      <c r="CJ1" s="804"/>
      <c r="CK1" s="804"/>
      <c r="CL1" s="804"/>
      <c r="CM1" s="804"/>
      <c r="CN1" s="804"/>
      <c r="CO1" s="804"/>
      <c r="CP1" s="804"/>
      <c r="CQ1" s="804"/>
      <c r="CR1" s="804"/>
      <c r="CS1" s="804"/>
      <c r="CT1" s="804"/>
      <c r="CU1" s="804"/>
      <c r="CV1" s="804"/>
      <c r="CW1" s="804"/>
      <c r="CX1" s="804"/>
      <c r="CY1" s="804"/>
      <c r="CZ1" s="804"/>
      <c r="DA1" s="804"/>
      <c r="DB1" s="804"/>
      <c r="DC1" s="804"/>
      <c r="DD1" s="804"/>
      <c r="DE1" s="804"/>
      <c r="DF1" s="804"/>
      <c r="DG1" s="804"/>
      <c r="DH1" s="804"/>
      <c r="DI1" s="804"/>
      <c r="DJ1" s="804"/>
      <c r="DK1" s="804"/>
      <c r="DL1" s="804"/>
      <c r="DM1" s="804"/>
      <c r="DN1" s="804"/>
      <c r="DO1" s="804"/>
      <c r="DP1" s="804"/>
      <c r="DQ1" s="804"/>
      <c r="DR1" s="804"/>
      <c r="DS1" s="804"/>
      <c r="DT1" s="804"/>
      <c r="DU1" s="804"/>
      <c r="DV1" s="804"/>
      <c r="DW1" s="804"/>
      <c r="DX1" s="804"/>
      <c r="DY1" s="804"/>
      <c r="DZ1" s="804"/>
      <c r="EA1" s="804"/>
      <c r="EB1" s="804"/>
      <c r="EC1" s="804"/>
      <c r="ED1" s="804"/>
      <c r="EE1" s="804"/>
      <c r="EF1" s="804"/>
      <c r="EG1" s="804"/>
      <c r="EH1" s="804"/>
      <c r="EI1" s="804"/>
      <c r="EJ1" s="804"/>
      <c r="EK1" s="804"/>
      <c r="EL1" s="804"/>
      <c r="EM1" s="804"/>
      <c r="EN1" s="804"/>
      <c r="EO1" s="804"/>
      <c r="EP1" s="804"/>
      <c r="EQ1" s="804"/>
      <c r="ER1" s="804"/>
      <c r="ES1" s="804"/>
      <c r="ET1" s="804"/>
      <c r="EU1" s="804"/>
      <c r="EV1" s="804"/>
      <c r="EW1" s="804"/>
      <c r="EX1" s="804"/>
      <c r="EY1" s="804"/>
      <c r="EZ1" s="804"/>
      <c r="FA1" s="804"/>
      <c r="FB1" s="804"/>
      <c r="FC1" s="804"/>
      <c r="FD1" s="804"/>
      <c r="FE1" s="804"/>
      <c r="FF1" s="804"/>
      <c r="FG1" s="804"/>
      <c r="FH1" s="804"/>
      <c r="FI1" s="804"/>
      <c r="FJ1" s="804"/>
      <c r="FK1" s="804"/>
      <c r="FL1" s="804"/>
      <c r="FM1" s="804"/>
      <c r="FN1" s="804"/>
      <c r="FO1" s="804"/>
      <c r="FP1" s="804"/>
      <c r="FQ1" s="804"/>
      <c r="FR1" s="804"/>
      <c r="FS1" s="804"/>
      <c r="FT1" s="804"/>
      <c r="FU1" s="804"/>
      <c r="FV1" s="804"/>
      <c r="FW1" s="804"/>
      <c r="FX1" s="804"/>
      <c r="FY1" s="804"/>
      <c r="FZ1" s="804"/>
      <c r="GA1" s="804"/>
      <c r="GB1" s="804"/>
      <c r="GC1" s="804"/>
      <c r="GD1" s="804"/>
      <c r="GE1" s="804"/>
      <c r="GF1" s="804"/>
      <c r="GG1" s="804"/>
      <c r="GH1" s="804"/>
      <c r="GI1" s="804"/>
      <c r="GJ1" s="804"/>
      <c r="GK1" s="804"/>
      <c r="GL1" s="804"/>
      <c r="GM1" s="804"/>
      <c r="GN1" s="804"/>
      <c r="GO1" s="804"/>
      <c r="GP1" s="804"/>
      <c r="GQ1" s="804"/>
      <c r="GR1" s="804"/>
      <c r="GS1" s="804"/>
      <c r="GT1" s="804"/>
      <c r="GU1" s="804"/>
      <c r="GV1" s="804"/>
      <c r="GW1" s="804"/>
      <c r="GX1" s="804"/>
      <c r="GY1" s="804"/>
      <c r="GZ1" s="804"/>
      <c r="HA1" s="804"/>
      <c r="HB1" s="804"/>
      <c r="HC1" s="804"/>
      <c r="HD1" s="804"/>
      <c r="HE1" s="804"/>
      <c r="HF1" s="804"/>
      <c r="HG1" s="804"/>
      <c r="HH1" s="804"/>
      <c r="HI1" s="804"/>
      <c r="HJ1" s="804"/>
      <c r="HK1" s="804"/>
      <c r="HL1" s="804"/>
      <c r="HM1" s="804"/>
      <c r="HN1" s="804"/>
      <c r="HO1" s="804"/>
      <c r="HP1" s="804"/>
      <c r="HQ1" s="804"/>
      <c r="HR1" s="804"/>
      <c r="HS1" s="804"/>
      <c r="HT1" s="804"/>
      <c r="HU1" s="804"/>
      <c r="HV1" s="804"/>
      <c r="HW1" s="804"/>
      <c r="HX1" s="804"/>
      <c r="HY1" s="804"/>
      <c r="HZ1" s="804"/>
      <c r="IA1" s="804"/>
      <c r="IB1" s="804"/>
      <c r="IC1" s="804"/>
      <c r="ID1" s="804"/>
      <c r="IE1" s="804"/>
      <c r="IF1" s="804"/>
      <c r="IG1" s="804"/>
      <c r="IH1" s="804"/>
      <c r="II1" s="804"/>
      <c r="IJ1" s="804"/>
      <c r="IK1" s="804"/>
      <c r="IL1" s="804"/>
      <c r="IM1" s="804"/>
      <c r="IN1" s="804"/>
      <c r="IO1" s="804"/>
      <c r="IP1" s="804"/>
      <c r="IQ1" s="804"/>
      <c r="IR1" s="804"/>
    </row>
    <row r="2" spans="1:252" s="811" customFormat="1" ht="80.25" customHeight="1">
      <c r="A2" s="808"/>
      <c r="B2" s="920"/>
      <c r="C2" s="921"/>
      <c r="D2" s="922"/>
      <c r="E2" s="809"/>
      <c r="F2" s="810"/>
      <c r="G2" s="810"/>
      <c r="H2" s="810"/>
      <c r="I2" s="810"/>
      <c r="J2" s="810"/>
      <c r="K2" s="810"/>
      <c r="L2" s="810"/>
      <c r="M2" s="810"/>
      <c r="N2" s="810"/>
      <c r="O2" s="810"/>
      <c r="P2" s="810"/>
      <c r="Q2" s="810"/>
      <c r="R2" s="810"/>
      <c r="S2" s="810"/>
      <c r="T2" s="810"/>
      <c r="U2" s="810"/>
      <c r="V2" s="810"/>
      <c r="W2" s="810"/>
      <c r="X2" s="810"/>
      <c r="Y2" s="810"/>
      <c r="Z2" s="810"/>
      <c r="AA2" s="810"/>
      <c r="AB2" s="810"/>
      <c r="AC2" s="810"/>
      <c r="AD2" s="810"/>
      <c r="AE2" s="810"/>
      <c r="AF2" s="810"/>
      <c r="AG2" s="810"/>
      <c r="AH2" s="810"/>
      <c r="AI2" s="810"/>
      <c r="AJ2" s="810"/>
      <c r="AK2" s="810"/>
      <c r="AL2" s="810"/>
      <c r="AM2" s="810"/>
      <c r="AN2" s="810"/>
      <c r="AO2" s="810"/>
      <c r="AP2" s="810"/>
      <c r="AQ2" s="810"/>
      <c r="AR2" s="810"/>
      <c r="AS2" s="810"/>
      <c r="AT2" s="810"/>
      <c r="AU2" s="810"/>
      <c r="AV2" s="810"/>
      <c r="AW2" s="810"/>
      <c r="AX2" s="810"/>
      <c r="AY2" s="810"/>
      <c r="AZ2" s="810"/>
      <c r="BA2" s="810"/>
      <c r="BB2" s="810"/>
      <c r="BC2" s="810"/>
      <c r="BD2" s="810"/>
      <c r="BE2" s="810"/>
      <c r="BF2" s="810"/>
      <c r="BG2" s="810"/>
      <c r="BH2" s="810"/>
      <c r="BI2" s="810"/>
      <c r="BJ2" s="810"/>
      <c r="BK2" s="810"/>
      <c r="BL2" s="810"/>
      <c r="BM2" s="810"/>
      <c r="BN2" s="810"/>
      <c r="BO2" s="810"/>
      <c r="BP2" s="810"/>
      <c r="BQ2" s="810"/>
      <c r="BR2" s="810"/>
      <c r="BS2" s="810"/>
      <c r="BT2" s="810"/>
      <c r="BU2" s="810"/>
      <c r="BV2" s="810"/>
      <c r="BW2" s="810"/>
      <c r="BX2" s="810"/>
      <c r="BY2" s="810"/>
      <c r="BZ2" s="810"/>
      <c r="CA2" s="810"/>
      <c r="CB2" s="810"/>
      <c r="CC2" s="810"/>
      <c r="CD2" s="810"/>
      <c r="CE2" s="810"/>
      <c r="CF2" s="810"/>
      <c r="CG2" s="810"/>
      <c r="CH2" s="810"/>
      <c r="CI2" s="810"/>
      <c r="CJ2" s="810"/>
      <c r="CK2" s="810"/>
      <c r="CL2" s="810"/>
      <c r="CM2" s="810"/>
      <c r="CN2" s="810"/>
      <c r="CO2" s="810"/>
      <c r="CP2" s="810"/>
      <c r="CQ2" s="810"/>
      <c r="CR2" s="810"/>
      <c r="CS2" s="810"/>
      <c r="CT2" s="810"/>
      <c r="CU2" s="810"/>
      <c r="CV2" s="810"/>
      <c r="CW2" s="810"/>
      <c r="CX2" s="810"/>
      <c r="CY2" s="810"/>
      <c r="CZ2" s="810"/>
      <c r="DA2" s="810"/>
      <c r="DB2" s="810"/>
      <c r="DC2" s="810"/>
      <c r="DD2" s="810"/>
      <c r="DE2" s="810"/>
      <c r="DF2" s="810"/>
      <c r="DG2" s="810"/>
      <c r="DH2" s="810"/>
      <c r="DI2" s="810"/>
      <c r="DJ2" s="810"/>
      <c r="DK2" s="810"/>
      <c r="DL2" s="810"/>
      <c r="DM2" s="810"/>
      <c r="DN2" s="810"/>
      <c r="DO2" s="810"/>
      <c r="DP2" s="810"/>
      <c r="DQ2" s="810"/>
      <c r="DR2" s="810"/>
      <c r="DS2" s="810"/>
      <c r="DT2" s="810"/>
      <c r="DU2" s="810"/>
      <c r="DV2" s="810"/>
      <c r="DW2" s="810"/>
      <c r="DX2" s="810"/>
      <c r="DY2" s="810"/>
      <c r="DZ2" s="810"/>
      <c r="EA2" s="810"/>
      <c r="EB2" s="810"/>
      <c r="EC2" s="810"/>
      <c r="ED2" s="810"/>
      <c r="EE2" s="810"/>
      <c r="EF2" s="810"/>
      <c r="EG2" s="810"/>
      <c r="EH2" s="810"/>
      <c r="EI2" s="810"/>
      <c r="EJ2" s="810"/>
      <c r="EK2" s="810"/>
      <c r="EL2" s="810"/>
      <c r="EM2" s="810"/>
      <c r="EN2" s="810"/>
      <c r="EO2" s="810"/>
      <c r="EP2" s="810"/>
      <c r="EQ2" s="810"/>
      <c r="ER2" s="810"/>
      <c r="ES2" s="810"/>
      <c r="ET2" s="810"/>
      <c r="EU2" s="810"/>
      <c r="EV2" s="810"/>
      <c r="EW2" s="810"/>
      <c r="EX2" s="810"/>
      <c r="EY2" s="810"/>
      <c r="EZ2" s="810"/>
      <c r="FA2" s="810"/>
      <c r="FB2" s="810"/>
      <c r="FC2" s="810"/>
      <c r="FD2" s="810"/>
      <c r="FE2" s="810"/>
      <c r="FF2" s="810"/>
      <c r="FG2" s="810"/>
      <c r="FH2" s="810"/>
      <c r="FI2" s="810"/>
      <c r="FJ2" s="810"/>
      <c r="FK2" s="810"/>
      <c r="FL2" s="810"/>
      <c r="FM2" s="810"/>
      <c r="FN2" s="810"/>
      <c r="FO2" s="810"/>
      <c r="FP2" s="810"/>
      <c r="FQ2" s="810"/>
      <c r="FR2" s="810"/>
      <c r="FS2" s="810"/>
      <c r="FT2" s="810"/>
      <c r="FU2" s="810"/>
      <c r="FV2" s="810"/>
      <c r="FW2" s="810"/>
      <c r="FX2" s="810"/>
      <c r="FY2" s="810"/>
      <c r="FZ2" s="810"/>
      <c r="GA2" s="810"/>
      <c r="GB2" s="810"/>
      <c r="GC2" s="810"/>
      <c r="GD2" s="810"/>
      <c r="GE2" s="810"/>
      <c r="GF2" s="810"/>
      <c r="GG2" s="810"/>
      <c r="GH2" s="810"/>
      <c r="GI2" s="810"/>
      <c r="GJ2" s="810"/>
      <c r="GK2" s="810"/>
      <c r="GL2" s="810"/>
      <c r="GM2" s="810"/>
      <c r="GN2" s="810"/>
      <c r="GO2" s="810"/>
      <c r="GP2" s="810"/>
      <c r="GQ2" s="810"/>
      <c r="GR2" s="810"/>
      <c r="GS2" s="810"/>
      <c r="GT2" s="810"/>
      <c r="GU2" s="810"/>
      <c r="GV2" s="810"/>
      <c r="GW2" s="810"/>
      <c r="GX2" s="810"/>
      <c r="GY2" s="810"/>
      <c r="GZ2" s="810"/>
      <c r="HA2" s="810"/>
      <c r="HB2" s="810"/>
      <c r="HC2" s="810"/>
      <c r="HD2" s="810"/>
      <c r="HE2" s="810"/>
      <c r="HF2" s="810"/>
      <c r="HG2" s="810"/>
      <c r="HH2" s="810"/>
      <c r="HI2" s="810"/>
      <c r="HJ2" s="810"/>
      <c r="HK2" s="810"/>
      <c r="HL2" s="810"/>
      <c r="HM2" s="810"/>
      <c r="HN2" s="810"/>
      <c r="HO2" s="810"/>
      <c r="HP2" s="810"/>
      <c r="HQ2" s="810"/>
      <c r="HR2" s="810"/>
      <c r="HS2" s="810"/>
      <c r="HT2" s="810"/>
      <c r="HU2" s="810"/>
      <c r="HV2" s="810"/>
      <c r="HW2" s="810"/>
      <c r="HX2" s="810"/>
      <c r="HY2" s="810"/>
      <c r="HZ2" s="810"/>
      <c r="IA2" s="810"/>
      <c r="IB2" s="810"/>
      <c r="IC2" s="810"/>
      <c r="ID2" s="810"/>
      <c r="IE2" s="810"/>
      <c r="IF2" s="810"/>
      <c r="IG2" s="810"/>
      <c r="IH2" s="810"/>
      <c r="II2" s="810"/>
      <c r="IJ2" s="810"/>
      <c r="IK2" s="810"/>
      <c r="IL2" s="810"/>
      <c r="IM2" s="810"/>
      <c r="IN2" s="810"/>
      <c r="IO2" s="810"/>
      <c r="IP2" s="810"/>
      <c r="IQ2" s="810"/>
      <c r="IR2" s="810"/>
    </row>
    <row r="3" spans="1:252" ht="48" customHeight="1">
      <c r="B3" s="923" t="s">
        <v>1095</v>
      </c>
      <c r="C3" s="898"/>
      <c r="D3" s="924"/>
      <c r="E3" s="813"/>
    </row>
    <row r="4" spans="1:252" ht="48" customHeight="1">
      <c r="B4" s="923" t="s">
        <v>1076</v>
      </c>
      <c r="C4" s="898"/>
      <c r="D4" s="924"/>
      <c r="E4" s="813"/>
    </row>
    <row r="5" spans="1:252" s="804" customFormat="1" ht="97.5" customHeight="1">
      <c r="A5" s="827"/>
      <c r="B5" s="940" t="s">
        <v>1077</v>
      </c>
      <c r="C5" s="941"/>
      <c r="D5" s="942"/>
      <c r="E5" s="813"/>
    </row>
    <row r="6" spans="1:252" s="804" customFormat="1" ht="67.150000000000006" customHeight="1">
      <c r="A6" s="827"/>
      <c r="B6" s="943" t="s">
        <v>1078</v>
      </c>
      <c r="C6" s="935"/>
      <c r="D6" s="936"/>
      <c r="E6" s="813"/>
    </row>
    <row r="7" spans="1:252" s="804" customFormat="1" ht="83.5" customHeight="1">
      <c r="A7" s="827"/>
      <c r="B7" s="943" t="s">
        <v>1079</v>
      </c>
      <c r="C7" s="944"/>
      <c r="D7" s="945"/>
      <c r="E7" s="813"/>
    </row>
    <row r="8" spans="1:252" s="804" customFormat="1" ht="34.15" customHeight="1">
      <c r="A8" s="827"/>
      <c r="B8" s="828" t="s">
        <v>1080</v>
      </c>
      <c r="D8" s="829"/>
      <c r="E8" s="813"/>
    </row>
    <row r="9" spans="1:252" s="804" customFormat="1" ht="152.5" customHeight="1">
      <c r="A9" s="827"/>
      <c r="B9" s="943" t="s">
        <v>1081</v>
      </c>
      <c r="C9" s="944"/>
      <c r="D9" s="945"/>
      <c r="E9" s="813"/>
    </row>
    <row r="10" spans="1:252" s="804" customFormat="1" ht="118.15" customHeight="1">
      <c r="A10" s="827"/>
      <c r="B10" s="943" t="s">
        <v>1082</v>
      </c>
      <c r="C10" s="944"/>
      <c r="D10" s="945"/>
      <c r="E10" s="813"/>
    </row>
    <row r="11" spans="1:252" s="804" customFormat="1" ht="81.650000000000006" customHeight="1">
      <c r="A11" s="827"/>
      <c r="B11" s="943" t="s">
        <v>1083</v>
      </c>
      <c r="C11" s="944"/>
      <c r="D11" s="945"/>
      <c r="E11" s="813"/>
    </row>
    <row r="12" spans="1:252" s="804" customFormat="1" ht="79.900000000000006" customHeight="1">
      <c r="A12" s="827"/>
      <c r="B12" s="943" t="s">
        <v>1084</v>
      </c>
      <c r="C12" s="944"/>
      <c r="D12" s="945"/>
      <c r="E12" s="813"/>
    </row>
    <row r="13" spans="1:252" s="804" customFormat="1" ht="37.15" customHeight="1">
      <c r="A13" s="827"/>
      <c r="B13" s="934" t="s">
        <v>1085</v>
      </c>
      <c r="C13" s="935"/>
      <c r="D13" s="936"/>
      <c r="E13" s="813"/>
    </row>
    <row r="14" spans="1:252" s="804" customFormat="1" ht="28.9" customHeight="1">
      <c r="A14" s="827"/>
      <c r="B14" s="937" t="s">
        <v>1086</v>
      </c>
      <c r="C14" s="938"/>
      <c r="D14" s="939"/>
      <c r="E14" s="813"/>
    </row>
    <row r="15" spans="1:252" s="804" customFormat="1">
      <c r="B15" s="830"/>
      <c r="C15" s="830"/>
      <c r="D15" s="830"/>
    </row>
    <row r="16" spans="1:252" s="804" customFormat="1"/>
    <row r="17" s="804" customFormat="1"/>
    <row r="18" s="804" customFormat="1"/>
    <row r="19" s="804" customFormat="1"/>
    <row r="20" s="804" customFormat="1"/>
    <row r="21" s="804" customFormat="1"/>
    <row r="22" s="804" customFormat="1"/>
    <row r="23" s="804" customFormat="1"/>
    <row r="24" s="804" customFormat="1"/>
    <row r="25" s="804" customFormat="1"/>
    <row r="26" s="804" customFormat="1"/>
    <row r="27" s="804" customFormat="1"/>
    <row r="28" s="804" customFormat="1"/>
    <row r="29" s="804" customFormat="1"/>
    <row r="30" s="804" customFormat="1"/>
    <row r="31" s="804" customFormat="1"/>
    <row r="32" s="804" customFormat="1"/>
    <row r="33" s="804" customFormat="1"/>
    <row r="34" s="804" customFormat="1"/>
    <row r="35" s="804" customFormat="1"/>
    <row r="36" s="804" customFormat="1"/>
    <row r="37" s="804" customFormat="1"/>
    <row r="38" s="804" customFormat="1"/>
    <row r="39" s="804" customFormat="1"/>
    <row r="40" s="804" customFormat="1"/>
    <row r="41" s="804" customFormat="1"/>
    <row r="42" s="804" customFormat="1"/>
    <row r="43" s="804" customFormat="1"/>
    <row r="44" s="804" customFormat="1"/>
    <row r="45" s="804" customFormat="1"/>
    <row r="46" s="804" customFormat="1"/>
    <row r="47" s="804" customFormat="1"/>
    <row r="48" s="804" customFormat="1"/>
    <row r="49" s="804" customFormat="1"/>
    <row r="50" s="804" customFormat="1"/>
    <row r="51" s="804" customFormat="1"/>
    <row r="52" s="804" customFormat="1"/>
    <row r="53" s="804" customFormat="1"/>
    <row r="54" s="804" customFormat="1"/>
    <row r="55" s="804" customFormat="1"/>
    <row r="56" s="804" customFormat="1"/>
    <row r="57" s="804" customFormat="1"/>
    <row r="58" s="804" customFormat="1"/>
    <row r="59" s="804" customFormat="1"/>
    <row r="60" s="804" customFormat="1"/>
    <row r="61" s="804" customFormat="1"/>
    <row r="62" s="804" customFormat="1"/>
    <row r="63" s="804" customFormat="1"/>
    <row r="64" s="804" customFormat="1"/>
    <row r="65" s="804" customFormat="1"/>
    <row r="66" s="804" customFormat="1"/>
    <row r="67" s="804" customFormat="1"/>
    <row r="68" s="804" customFormat="1"/>
    <row r="69" s="804" customFormat="1"/>
    <row r="70" s="804" customFormat="1"/>
    <row r="71" s="804" customFormat="1"/>
    <row r="72" s="804" customFormat="1"/>
    <row r="73" s="804" customFormat="1"/>
    <row r="74" s="804" customFormat="1"/>
    <row r="75" s="804" customFormat="1"/>
    <row r="76" s="804" customFormat="1"/>
    <row r="77" s="804" customFormat="1"/>
    <row r="78" s="804" customFormat="1"/>
    <row r="79" s="804" customFormat="1"/>
    <row r="80" s="804" customFormat="1"/>
    <row r="81" s="804" customFormat="1"/>
    <row r="82" s="804" customFormat="1"/>
    <row r="83" s="804" customFormat="1"/>
    <row r="84" s="804" customFormat="1"/>
    <row r="85" s="804" customFormat="1"/>
    <row r="86" s="804" customFormat="1"/>
    <row r="87" s="804" customFormat="1"/>
    <row r="88" s="804" customFormat="1"/>
    <row r="89" s="804" customFormat="1"/>
    <row r="90" s="804" customFormat="1"/>
    <row r="91" s="804" customFormat="1"/>
    <row r="92" s="804" customFormat="1"/>
    <row r="93" s="804" customFormat="1"/>
    <row r="94" s="804" customFormat="1"/>
    <row r="95" s="804" customFormat="1"/>
    <row r="96" s="804" customFormat="1"/>
    <row r="97" s="804" customFormat="1"/>
    <row r="98" s="804" customFormat="1"/>
    <row r="99" s="804" customFormat="1"/>
    <row r="100" s="804" customFormat="1"/>
    <row r="101" s="804" customFormat="1"/>
    <row r="102" s="804" customFormat="1"/>
    <row r="103" s="804" customFormat="1"/>
    <row r="104" s="804" customFormat="1"/>
    <row r="105" s="804" customFormat="1"/>
    <row r="106" s="804" customFormat="1"/>
    <row r="107" s="804" customFormat="1"/>
    <row r="108" s="804" customFormat="1"/>
    <row r="109" s="804" customFormat="1"/>
    <row r="110" s="804" customFormat="1"/>
    <row r="111" s="804" customFormat="1"/>
    <row r="112" s="804" customFormat="1"/>
    <row r="113" s="804" customFormat="1"/>
    <row r="114" s="804" customFormat="1"/>
    <row r="115" s="804" customFormat="1"/>
    <row r="116" s="804" customFormat="1"/>
    <row r="117" s="804" customFormat="1"/>
    <row r="118" s="804" customFormat="1"/>
    <row r="119" s="804" customFormat="1"/>
    <row r="120" s="804" customFormat="1"/>
    <row r="121" s="804" customFormat="1"/>
    <row r="122" s="804" customFormat="1"/>
    <row r="123" s="804" customFormat="1"/>
    <row r="124" s="804" customFormat="1"/>
    <row r="125" s="804" customFormat="1"/>
    <row r="126" s="804" customFormat="1"/>
    <row r="127" s="804" customFormat="1"/>
    <row r="128" s="804" customFormat="1"/>
    <row r="129" s="804" customFormat="1"/>
    <row r="130" s="804" customFormat="1"/>
    <row r="131" s="804" customFormat="1"/>
    <row r="132" s="804" customFormat="1"/>
    <row r="133" s="804" customFormat="1"/>
    <row r="134" s="804" customFormat="1"/>
    <row r="135" s="804" customFormat="1"/>
    <row r="136" s="804" customFormat="1"/>
    <row r="137" s="804" customFormat="1"/>
    <row r="138" s="804" customFormat="1"/>
    <row r="139" s="804" customFormat="1"/>
    <row r="140" s="804" customFormat="1"/>
    <row r="141" s="804" customFormat="1"/>
    <row r="142" s="804" customFormat="1"/>
    <row r="143" s="804" customFormat="1"/>
    <row r="144" s="804" customFormat="1"/>
    <row r="145" s="804" customFormat="1"/>
    <row r="146" s="804" customFormat="1"/>
    <row r="147" s="804" customFormat="1"/>
    <row r="148" s="804" customFormat="1"/>
    <row r="149" s="804" customFormat="1"/>
    <row r="150" s="804" customFormat="1"/>
    <row r="151" s="804" customFormat="1"/>
    <row r="152" s="804" customFormat="1"/>
    <row r="153" s="804" customFormat="1"/>
    <row r="154" s="804" customFormat="1"/>
    <row r="155" s="804" customFormat="1"/>
    <row r="156" s="804" customFormat="1"/>
    <row r="157" s="804" customFormat="1"/>
    <row r="158" s="804" customFormat="1"/>
    <row r="159" s="804" customFormat="1"/>
    <row r="160" s="804" customFormat="1"/>
    <row r="161" s="804" customFormat="1"/>
    <row r="162" s="804" customFormat="1"/>
    <row r="163" s="804" customFormat="1"/>
    <row r="164" s="804" customFormat="1"/>
    <row r="165" s="804" customFormat="1"/>
    <row r="166" s="804" customFormat="1"/>
    <row r="167" s="804" customFormat="1"/>
    <row r="168" s="804" customFormat="1"/>
    <row r="169" s="804" customFormat="1"/>
    <row r="170" s="804" customFormat="1"/>
    <row r="171" s="804" customFormat="1"/>
    <row r="172" s="804" customFormat="1"/>
    <row r="173" s="804" customFormat="1"/>
    <row r="174" s="804" customFormat="1"/>
    <row r="175" s="804" customFormat="1"/>
    <row r="176" s="804" customFormat="1"/>
    <row r="177" s="804" customFormat="1"/>
    <row r="178" s="804" customFormat="1"/>
    <row r="179" s="804" customFormat="1"/>
    <row r="180" s="804" customFormat="1"/>
    <row r="181" s="804" customFormat="1"/>
    <row r="182" s="804" customFormat="1"/>
    <row r="183" s="804" customFormat="1"/>
    <row r="184" s="804" customFormat="1"/>
    <row r="185" s="804" customFormat="1"/>
    <row r="186" s="804" customFormat="1"/>
    <row r="187" s="804" customFormat="1"/>
    <row r="188" s="804" customFormat="1"/>
    <row r="189" s="804" customFormat="1"/>
    <row r="190" s="804" customFormat="1"/>
    <row r="191" s="804" customFormat="1"/>
    <row r="192" s="804" customFormat="1"/>
    <row r="193" s="804" customFormat="1"/>
    <row r="194" s="804" customFormat="1"/>
    <row r="195" s="804" customFormat="1"/>
    <row r="196" s="804" customFormat="1"/>
    <row r="197" s="804" customFormat="1"/>
    <row r="198" s="804" customFormat="1"/>
    <row r="199" s="804" customFormat="1"/>
    <row r="200" s="804" customFormat="1"/>
    <row r="201" s="804" customFormat="1"/>
    <row r="202" s="804" customFormat="1"/>
    <row r="203" s="804" customFormat="1"/>
    <row r="204" s="804" customFormat="1"/>
    <row r="205" s="804" customFormat="1"/>
    <row r="206" s="804" customFormat="1"/>
    <row r="207" s="804" customFormat="1"/>
    <row r="208" s="804" customFormat="1"/>
    <row r="209" s="804" customFormat="1"/>
    <row r="210" s="804" customFormat="1"/>
    <row r="211" s="804" customFormat="1"/>
    <row r="212" s="804" customFormat="1"/>
    <row r="213" s="804" customFormat="1"/>
    <row r="214" s="804" customFormat="1"/>
    <row r="215" s="804" customFormat="1"/>
    <row r="216" s="804" customFormat="1"/>
    <row r="217" s="804" customFormat="1"/>
    <row r="218" s="804" customFormat="1"/>
    <row r="219" s="804" customFormat="1"/>
    <row r="220" s="804" customFormat="1"/>
    <row r="221" s="804" customFormat="1"/>
    <row r="222" s="804" customFormat="1"/>
    <row r="223" s="804" customFormat="1"/>
    <row r="224" s="804" customFormat="1"/>
    <row r="225" s="804" customFormat="1"/>
    <row r="226" s="804" customFormat="1"/>
    <row r="227" s="804" customFormat="1"/>
    <row r="228" s="804" customFormat="1"/>
    <row r="229" s="804" customFormat="1"/>
    <row r="230" s="804" customFormat="1"/>
    <row r="231" s="804" customFormat="1"/>
    <row r="232" s="804" customFormat="1"/>
    <row r="233" s="804" customFormat="1"/>
    <row r="234" s="804" customFormat="1"/>
    <row r="235" s="804" customFormat="1"/>
    <row r="236" s="804" customFormat="1"/>
    <row r="237" s="804" customFormat="1"/>
    <row r="238" s="804" customFormat="1"/>
    <row r="239" s="804" customFormat="1"/>
    <row r="240" s="804" customFormat="1"/>
    <row r="241" s="804" customFormat="1"/>
    <row r="242" s="804" customFormat="1"/>
    <row r="243" s="804" customFormat="1"/>
    <row r="244" s="804" customFormat="1"/>
    <row r="245" s="804" customFormat="1"/>
    <row r="246" s="804" customFormat="1"/>
    <row r="247" s="804" customFormat="1"/>
    <row r="248" s="804" customFormat="1"/>
    <row r="249" s="804" customFormat="1"/>
    <row r="250" s="804" customFormat="1"/>
    <row r="251" s="804" customFormat="1"/>
    <row r="252" s="804" customFormat="1"/>
    <row r="253" s="804" customFormat="1"/>
    <row r="254" s="804" customFormat="1"/>
    <row r="255" s="804" customFormat="1"/>
    <row r="256" s="804" customFormat="1"/>
    <row r="257" s="804" customFormat="1"/>
    <row r="258" s="804" customFormat="1"/>
    <row r="259" s="804" customFormat="1"/>
    <row r="260" s="804" customFormat="1"/>
    <row r="261" s="804" customFormat="1"/>
    <row r="262" s="804" customFormat="1"/>
    <row r="263" s="804" customFormat="1"/>
    <row r="264" s="804" customFormat="1"/>
    <row r="265" s="804" customFormat="1"/>
    <row r="266" s="804" customFormat="1"/>
    <row r="267" s="804" customFormat="1"/>
    <row r="268" s="804" customFormat="1"/>
    <row r="269" s="804" customFormat="1"/>
    <row r="270" s="804" customFormat="1"/>
    <row r="271" s="804" customFormat="1"/>
    <row r="272" s="804" customFormat="1"/>
    <row r="273" s="804" customFormat="1"/>
    <row r="274" s="804" customFormat="1"/>
    <row r="275" s="804" customFormat="1"/>
    <row r="276" s="804" customFormat="1"/>
    <row r="277" s="804" customFormat="1"/>
    <row r="278" s="804" customFormat="1"/>
    <row r="279" s="804" customFormat="1"/>
    <row r="280" s="804" customFormat="1"/>
    <row r="281" s="804" customFormat="1"/>
    <row r="282" s="804" customFormat="1"/>
    <row r="283" s="804" customFormat="1"/>
    <row r="284" s="804" customFormat="1"/>
    <row r="285" s="804" customFormat="1"/>
    <row r="286" s="804" customFormat="1"/>
    <row r="287" s="804" customFormat="1"/>
    <row r="288" s="804" customFormat="1"/>
    <row r="289" s="804" customFormat="1"/>
    <row r="290" s="804" customFormat="1"/>
    <row r="291" s="804" customFormat="1"/>
    <row r="292" s="804" customFormat="1"/>
    <row r="293" s="804" customFormat="1"/>
    <row r="294" s="804" customFormat="1"/>
    <row r="295" s="804" customFormat="1"/>
    <row r="296" s="804" customFormat="1"/>
    <row r="297" s="804" customFormat="1"/>
    <row r="298" s="804" customFormat="1"/>
    <row r="299" s="804" customFormat="1"/>
    <row r="300" s="804" customFormat="1"/>
    <row r="301" s="804" customFormat="1"/>
    <row r="302" s="804" customFormat="1"/>
    <row r="303" s="804" customFormat="1"/>
    <row r="304" s="804" customFormat="1"/>
    <row r="305" s="804" customFormat="1"/>
    <row r="306" s="804" customFormat="1"/>
    <row r="307" s="804" customFormat="1"/>
    <row r="308" s="804" customFormat="1"/>
    <row r="309" s="804" customFormat="1"/>
    <row r="310" s="804" customFormat="1"/>
    <row r="311" s="804" customFormat="1"/>
    <row r="312" s="804" customFormat="1"/>
    <row r="313" s="804" customFormat="1"/>
    <row r="314" s="804" customFormat="1"/>
    <row r="315" s="804" customFormat="1"/>
    <row r="316" s="804" customFormat="1"/>
    <row r="317" s="804" customFormat="1"/>
    <row r="318" s="804" customFormat="1"/>
    <row r="319" s="804" customFormat="1"/>
    <row r="320" s="804" customFormat="1"/>
    <row r="321" s="804" customFormat="1"/>
    <row r="322" s="804" customFormat="1"/>
    <row r="323" s="804" customFormat="1"/>
    <row r="324" s="804" customFormat="1"/>
    <row r="325" s="804" customFormat="1"/>
    <row r="326" s="804" customFormat="1"/>
    <row r="327" s="804" customFormat="1"/>
    <row r="328" s="804" customFormat="1"/>
    <row r="329" s="804" customFormat="1"/>
    <row r="330" s="804" customFormat="1"/>
    <row r="331" s="804" customFormat="1"/>
    <row r="332" s="804" customFormat="1"/>
    <row r="333" s="804" customFormat="1"/>
    <row r="334" s="804" customFormat="1"/>
    <row r="335" s="804" customFormat="1"/>
    <row r="336" s="804" customFormat="1"/>
    <row r="337" s="804" customFormat="1"/>
    <row r="338" s="804" customFormat="1"/>
    <row r="339" s="804" customFormat="1"/>
    <row r="340" s="804" customFormat="1"/>
    <row r="341" s="804" customFormat="1"/>
    <row r="342" s="804" customFormat="1"/>
    <row r="343" s="804" customFormat="1"/>
    <row r="344" s="804" customFormat="1"/>
    <row r="345" s="804" customFormat="1"/>
    <row r="346" s="804" customFormat="1"/>
    <row r="347" s="804" customFormat="1"/>
    <row r="348" s="804" customFormat="1"/>
    <row r="349" s="804" customFormat="1"/>
    <row r="350" s="804" customFormat="1"/>
    <row r="351" s="804" customFormat="1"/>
    <row r="352" s="804" customFormat="1"/>
    <row r="353" s="804" customFormat="1"/>
    <row r="354" s="804" customFormat="1"/>
    <row r="355" s="804" customFormat="1"/>
    <row r="356" s="804" customFormat="1"/>
    <row r="357" s="804" customFormat="1"/>
    <row r="358" s="804" customFormat="1"/>
    <row r="359" s="804" customFormat="1"/>
    <row r="360" s="804" customFormat="1"/>
    <row r="361" s="804" customFormat="1"/>
    <row r="362" s="804" customFormat="1"/>
    <row r="363" s="804" customFormat="1"/>
    <row r="364" s="804" customFormat="1"/>
    <row r="365" s="804" customFormat="1"/>
    <row r="366" s="804" customFormat="1"/>
    <row r="367" s="804" customFormat="1"/>
    <row r="368" s="804" customFormat="1"/>
    <row r="369" s="804" customFormat="1"/>
    <row r="370" s="804" customFormat="1"/>
    <row r="371" s="804" customFormat="1"/>
    <row r="372" s="804" customFormat="1"/>
    <row r="373" s="804" customFormat="1"/>
    <row r="374" s="804" customFormat="1"/>
    <row r="375" s="804" customFormat="1"/>
    <row r="376" s="804" customFormat="1"/>
    <row r="377" s="804" customFormat="1"/>
    <row r="378" s="804" customFormat="1"/>
    <row r="379" s="804" customFormat="1"/>
    <row r="380" s="804" customFormat="1"/>
    <row r="381" s="804" customFormat="1"/>
    <row r="382" s="804" customFormat="1"/>
    <row r="383" s="804" customFormat="1"/>
    <row r="384" s="804" customFormat="1"/>
    <row r="385" s="804" customFormat="1"/>
    <row r="386" s="804" customFormat="1"/>
    <row r="387" s="804" customFormat="1"/>
    <row r="388" s="804" customFormat="1"/>
    <row r="389" s="804" customFormat="1"/>
    <row r="390" s="804" customFormat="1"/>
    <row r="391" s="804" customFormat="1"/>
    <row r="392" s="804" customFormat="1"/>
    <row r="393" s="804" customFormat="1"/>
    <row r="394" s="804" customFormat="1"/>
    <row r="395" s="804" customFormat="1"/>
    <row r="396" s="804" customFormat="1"/>
    <row r="397" s="804" customFormat="1"/>
    <row r="398" s="804" customFormat="1"/>
    <row r="399" s="804" customFormat="1"/>
    <row r="400" s="804" customFormat="1"/>
    <row r="401" s="804" customFormat="1"/>
    <row r="402" s="804" customFormat="1"/>
    <row r="403" s="804" customFormat="1"/>
    <row r="404" s="804" customFormat="1"/>
    <row r="405" s="804" customFormat="1"/>
    <row r="406" s="804" customFormat="1"/>
    <row r="407" s="804" customFormat="1"/>
    <row r="408" s="804" customFormat="1"/>
    <row r="409" s="804" customFormat="1"/>
    <row r="410" s="804" customFormat="1"/>
    <row r="411" s="804" customFormat="1"/>
    <row r="412" s="804" customFormat="1"/>
    <row r="413" s="804" customFormat="1"/>
    <row r="414" s="804" customFormat="1"/>
    <row r="415" s="804" customFormat="1"/>
    <row r="416" s="804" customFormat="1"/>
    <row r="417" s="804" customFormat="1"/>
    <row r="418" s="804" customFormat="1"/>
    <row r="419" s="804" customFormat="1"/>
    <row r="420" s="804" customFormat="1"/>
    <row r="421" s="804" customFormat="1"/>
    <row r="422" s="804" customFormat="1"/>
    <row r="423" s="804" customFormat="1"/>
    <row r="424" s="804" customFormat="1"/>
    <row r="425" s="804" customFormat="1"/>
    <row r="426" s="804" customFormat="1"/>
    <row r="427" s="804" customFormat="1"/>
    <row r="428" s="804" customFormat="1"/>
    <row r="429" s="804" customFormat="1"/>
    <row r="430" s="804" customFormat="1"/>
    <row r="431" s="804" customFormat="1"/>
    <row r="432" s="804" customFormat="1"/>
    <row r="433" s="804" customFormat="1"/>
    <row r="434" s="804" customFormat="1"/>
    <row r="435" s="804" customFormat="1"/>
    <row r="436" s="804" customFormat="1"/>
    <row r="437" s="804" customFormat="1"/>
    <row r="438" s="804" customFormat="1"/>
    <row r="439" s="804" customFormat="1"/>
    <row r="440" s="804" customFormat="1"/>
    <row r="441" s="804" customFormat="1"/>
    <row r="442" s="804" customFormat="1"/>
    <row r="443" s="804" customFormat="1"/>
    <row r="444" s="804" customFormat="1"/>
    <row r="445" s="804" customFormat="1"/>
    <row r="446" s="804" customFormat="1"/>
    <row r="447" s="804" customFormat="1"/>
    <row r="448" s="804" customFormat="1"/>
    <row r="449" s="804" customFormat="1"/>
    <row r="450" s="804" customFormat="1"/>
    <row r="451" s="804" customFormat="1"/>
    <row r="452" s="804" customFormat="1"/>
    <row r="453" s="804" customFormat="1"/>
    <row r="454" s="804" customFormat="1"/>
    <row r="455" s="804" customFormat="1"/>
    <row r="456" s="804" customFormat="1"/>
    <row r="457" s="804" customFormat="1"/>
    <row r="458" s="804" customFormat="1"/>
    <row r="459" s="804" customFormat="1"/>
    <row r="460" s="804" customFormat="1"/>
    <row r="461" s="804" customFormat="1"/>
    <row r="462" s="804" customFormat="1"/>
    <row r="463" s="804" customFormat="1"/>
    <row r="464" s="804" customFormat="1"/>
    <row r="465" s="804" customFormat="1"/>
    <row r="466" s="804" customFormat="1"/>
    <row r="467" s="804" customFormat="1"/>
    <row r="468" s="804" customFormat="1"/>
    <row r="469" s="804" customFormat="1"/>
    <row r="470" s="804" customFormat="1"/>
    <row r="471" s="804" customFormat="1"/>
    <row r="472" s="804" customFormat="1"/>
    <row r="473" s="804" customFormat="1"/>
    <row r="474" s="804" customFormat="1"/>
    <row r="475" s="804" customFormat="1"/>
    <row r="476" s="804" customFormat="1"/>
    <row r="477" s="804" customFormat="1"/>
    <row r="478" s="804" customFormat="1"/>
    <row r="479" s="804" customFormat="1"/>
    <row r="480" s="804" customFormat="1"/>
    <row r="481" s="804" customFormat="1"/>
    <row r="482" s="804" customFormat="1"/>
    <row r="483" s="804" customFormat="1"/>
    <row r="484" s="804" customFormat="1"/>
    <row r="485" s="804" customFormat="1"/>
    <row r="486" s="804" customFormat="1"/>
    <row r="487" s="804" customFormat="1"/>
    <row r="488" s="804" customFormat="1"/>
    <row r="489" s="804" customFormat="1"/>
    <row r="490" s="804" customFormat="1"/>
    <row r="491" s="804" customFormat="1"/>
    <row r="492" s="804" customFormat="1"/>
    <row r="493" s="804" customFormat="1"/>
    <row r="494" s="804" customFormat="1"/>
    <row r="495" s="804" customFormat="1"/>
    <row r="496" s="804" customFormat="1"/>
    <row r="497" s="804" customFormat="1"/>
    <row r="498" s="804" customFormat="1"/>
    <row r="499" s="804" customFormat="1"/>
    <row r="500" s="804" customFormat="1"/>
    <row r="501" s="804" customFormat="1"/>
    <row r="502" s="804" customFormat="1"/>
    <row r="503" s="804" customFormat="1"/>
    <row r="504" s="804" customFormat="1"/>
    <row r="505" s="804" customFormat="1"/>
    <row r="506" s="804" customFormat="1"/>
    <row r="507" s="804" customFormat="1"/>
    <row r="508" s="804" customFormat="1"/>
    <row r="509" s="804" customFormat="1"/>
    <row r="510" s="804" customFormat="1"/>
    <row r="511" s="804" customFormat="1"/>
    <row r="512" s="804" customFormat="1"/>
    <row r="513" s="804" customFormat="1"/>
    <row r="514" s="804" customFormat="1"/>
    <row r="515" s="804" customFormat="1"/>
    <row r="516" s="804" customFormat="1"/>
    <row r="517" s="804" customFormat="1"/>
    <row r="518" s="804" customFormat="1"/>
    <row r="519" s="804" customFormat="1"/>
    <row r="520" s="804" customFormat="1"/>
    <row r="521" s="804" customFormat="1"/>
    <row r="522" s="804" customFormat="1"/>
    <row r="523" s="804" customFormat="1"/>
    <row r="524" s="804" customFormat="1"/>
    <row r="525" s="804" customFormat="1"/>
    <row r="526" s="804" customFormat="1"/>
    <row r="527" s="804" customFormat="1"/>
    <row r="528" s="804" customFormat="1"/>
    <row r="529" s="804" customFormat="1"/>
    <row r="530" s="804" customFormat="1"/>
    <row r="531" s="804" customFormat="1"/>
    <row r="532" s="804" customFormat="1"/>
    <row r="533" s="804" customFormat="1"/>
    <row r="534" s="804" customFormat="1"/>
    <row r="535" s="804" customFormat="1"/>
    <row r="536" s="804" customFormat="1"/>
    <row r="537" s="804" customFormat="1"/>
    <row r="538" s="804" customFormat="1"/>
    <row r="539" s="804" customFormat="1"/>
    <row r="540" s="804" customFormat="1"/>
    <row r="541" s="804" customFormat="1"/>
    <row r="542" s="804" customFormat="1"/>
    <row r="543" s="804" customFormat="1"/>
    <row r="544" s="804" customFormat="1"/>
    <row r="545" s="804" customFormat="1"/>
    <row r="546" s="804" customFormat="1"/>
    <row r="547" s="804" customFormat="1"/>
    <row r="548" s="804" customFormat="1"/>
    <row r="549" s="804" customFormat="1"/>
    <row r="550" s="804" customFormat="1"/>
    <row r="551" s="804" customFormat="1"/>
    <row r="552" s="804" customFormat="1"/>
    <row r="553" s="804" customFormat="1"/>
    <row r="554" s="804" customFormat="1"/>
    <row r="555" s="804" customFormat="1"/>
    <row r="556" s="804" customFormat="1"/>
    <row r="557" s="804" customFormat="1"/>
    <row r="558" s="804" customFormat="1"/>
    <row r="559" s="804" customFormat="1"/>
    <row r="560" s="804" customFormat="1"/>
    <row r="561" s="804" customFormat="1"/>
    <row r="562" s="804" customFormat="1"/>
    <row r="563" s="804" customFormat="1"/>
    <row r="564" s="804" customFormat="1"/>
    <row r="565" s="804" customFormat="1"/>
    <row r="566" s="804" customFormat="1"/>
    <row r="567" s="804" customFormat="1"/>
    <row r="568" s="804" customFormat="1"/>
    <row r="569" s="804" customFormat="1"/>
    <row r="570" s="804" customFormat="1"/>
    <row r="571" s="804" customFormat="1"/>
    <row r="572" s="804" customFormat="1"/>
    <row r="573" s="804" customFormat="1"/>
    <row r="574" s="804" customFormat="1"/>
    <row r="575" s="804" customFormat="1"/>
    <row r="576" s="804" customFormat="1"/>
    <row r="577" s="804" customFormat="1"/>
    <row r="578" s="804" customFormat="1"/>
    <row r="579" s="804" customFormat="1"/>
    <row r="580" s="804" customFormat="1"/>
    <row r="581" s="804" customFormat="1"/>
    <row r="582" s="804" customFormat="1"/>
    <row r="583" s="804" customFormat="1"/>
    <row r="584" s="804" customFormat="1"/>
    <row r="585" s="804" customFormat="1"/>
    <row r="586" s="804" customFormat="1"/>
    <row r="587" s="804" customFormat="1"/>
    <row r="588" s="804" customFormat="1"/>
    <row r="589" s="804" customFormat="1"/>
    <row r="590" s="804" customFormat="1"/>
    <row r="591" s="804" customFormat="1"/>
    <row r="592" s="804" customFormat="1"/>
    <row r="593" s="804" customFormat="1"/>
    <row r="594" s="804" customFormat="1"/>
    <row r="595" s="804" customFormat="1"/>
    <row r="596" s="804" customFormat="1"/>
    <row r="597" s="804" customFormat="1"/>
    <row r="598" s="804" customFormat="1"/>
    <row r="599" s="804" customFormat="1"/>
    <row r="600" s="804" customFormat="1"/>
    <row r="601" s="804" customFormat="1"/>
    <row r="602" s="804" customFormat="1"/>
    <row r="603" s="804" customFormat="1"/>
    <row r="604" s="804" customFormat="1"/>
    <row r="605" s="804" customFormat="1"/>
    <row r="606" s="804" customFormat="1"/>
    <row r="607" s="804" customFormat="1"/>
    <row r="608" s="804" customFormat="1"/>
    <row r="609" s="804" customFormat="1"/>
    <row r="610" s="804" customFormat="1"/>
    <row r="611" s="804" customFormat="1"/>
    <row r="612" s="804" customFormat="1"/>
    <row r="613" s="804" customFormat="1"/>
    <row r="614" s="804" customFormat="1"/>
    <row r="615" s="804" customFormat="1"/>
    <row r="616" s="804" customFormat="1"/>
    <row r="617" s="804" customFormat="1"/>
    <row r="618" s="804" customFormat="1"/>
    <row r="619" s="804" customFormat="1"/>
    <row r="620" s="804" customFormat="1"/>
    <row r="621" s="804" customFormat="1"/>
    <row r="622" s="804" customFormat="1"/>
    <row r="623" s="804" customFormat="1"/>
    <row r="624" s="804" customFormat="1"/>
    <row r="625" s="804" customFormat="1"/>
    <row r="626" s="804" customFormat="1"/>
    <row r="627" s="804" customFormat="1"/>
    <row r="628" s="804" customFormat="1"/>
    <row r="629" s="804" customFormat="1"/>
    <row r="630" s="804" customFormat="1"/>
    <row r="631" s="804" customFormat="1"/>
    <row r="632" s="804" customFormat="1"/>
    <row r="633" s="804" customFormat="1"/>
    <row r="634" s="804" customFormat="1"/>
    <row r="635" s="804" customFormat="1"/>
    <row r="636" s="804" customFormat="1"/>
    <row r="637" s="804" customFormat="1"/>
    <row r="638" s="804" customFormat="1"/>
    <row r="639" s="804" customFormat="1"/>
    <row r="640" s="804" customFormat="1"/>
    <row r="641" s="804" customFormat="1"/>
    <row r="642" s="804" customFormat="1"/>
    <row r="643" s="804" customFormat="1"/>
    <row r="644" s="804" customFormat="1"/>
    <row r="645" s="804" customFormat="1"/>
    <row r="646" s="804" customFormat="1"/>
    <row r="647" s="804" customFormat="1"/>
    <row r="648" s="804" customFormat="1"/>
    <row r="649" s="804" customFormat="1"/>
    <row r="650" s="804" customFormat="1"/>
    <row r="651" s="804" customFormat="1"/>
    <row r="652" s="804" customFormat="1"/>
    <row r="653" s="804" customFormat="1"/>
    <row r="654" s="804" customFormat="1"/>
    <row r="655" s="804" customFormat="1"/>
    <row r="656" s="804" customFormat="1"/>
    <row r="657" s="804" customFormat="1"/>
    <row r="658" s="804" customFormat="1"/>
    <row r="659" s="804" customFormat="1"/>
    <row r="660" s="804" customFormat="1"/>
    <row r="661" s="804" customFormat="1"/>
    <row r="662" s="804" customFormat="1"/>
    <row r="663" s="804" customFormat="1"/>
    <row r="664" s="804" customFormat="1"/>
    <row r="665" s="804" customFormat="1"/>
    <row r="666" s="804" customFormat="1"/>
    <row r="667" s="804" customFormat="1"/>
    <row r="668" s="804" customFormat="1"/>
    <row r="669" s="804" customFormat="1"/>
    <row r="670" s="804" customFormat="1"/>
    <row r="671" s="804" customFormat="1"/>
    <row r="672" s="804" customFormat="1"/>
    <row r="673" s="804" customFormat="1"/>
    <row r="674" s="804" customFormat="1"/>
    <row r="675" s="804" customFormat="1"/>
    <row r="676" s="804" customFormat="1"/>
    <row r="677" s="804" customFormat="1"/>
    <row r="678" s="804" customFormat="1"/>
    <row r="679" s="804" customFormat="1"/>
    <row r="680" s="804" customFormat="1"/>
    <row r="681" s="804" customFormat="1"/>
    <row r="682" s="804" customFormat="1"/>
    <row r="683" s="804" customFormat="1"/>
    <row r="684" s="804" customFormat="1"/>
    <row r="685" s="804" customFormat="1"/>
    <row r="686" s="804" customFormat="1"/>
    <row r="687" s="804" customFormat="1"/>
    <row r="688" s="804" customFormat="1"/>
    <row r="689" s="804" customFormat="1"/>
    <row r="690" s="804" customFormat="1"/>
    <row r="691" s="804" customFormat="1"/>
    <row r="692" s="804" customFormat="1"/>
    <row r="693" s="804" customFormat="1"/>
    <row r="694" s="804" customFormat="1"/>
    <row r="695" s="804" customFormat="1"/>
    <row r="696" s="804" customFormat="1"/>
    <row r="697" s="804" customFormat="1"/>
    <row r="698" s="804" customFormat="1"/>
    <row r="699" s="804" customFormat="1"/>
    <row r="700" s="804" customFormat="1"/>
    <row r="701" s="804" customFormat="1"/>
    <row r="702" s="804" customFormat="1"/>
    <row r="703" s="804" customFormat="1"/>
    <row r="704" s="804" customFormat="1"/>
    <row r="705" s="804" customFormat="1"/>
    <row r="706" s="804" customFormat="1"/>
    <row r="707" s="804" customFormat="1"/>
    <row r="708" s="804" customFormat="1"/>
    <row r="709" s="804" customFormat="1"/>
    <row r="710" s="804" customFormat="1"/>
    <row r="711" s="804" customFormat="1"/>
    <row r="712" s="804" customFormat="1"/>
    <row r="713" s="804" customFormat="1"/>
    <row r="714" s="804" customFormat="1"/>
    <row r="715" s="804" customFormat="1"/>
    <row r="716" s="804" customFormat="1"/>
    <row r="717" s="804" customFormat="1"/>
    <row r="718" s="804" customFormat="1"/>
    <row r="719" s="804" customFormat="1"/>
    <row r="720" s="804" customFormat="1"/>
    <row r="721" s="804" customFormat="1"/>
    <row r="722" s="804" customFormat="1"/>
    <row r="723" s="804" customFormat="1"/>
    <row r="724" s="804" customFormat="1"/>
    <row r="725" s="804" customFormat="1"/>
    <row r="726" s="804" customFormat="1"/>
    <row r="727" s="804" customFormat="1"/>
    <row r="728" s="804" customFormat="1"/>
    <row r="729" s="804" customFormat="1"/>
    <row r="730" s="804" customFormat="1"/>
    <row r="731" s="804" customFormat="1"/>
    <row r="732" s="804" customFormat="1"/>
    <row r="733" s="804" customFormat="1"/>
    <row r="734" s="804" customFormat="1"/>
    <row r="735" s="804" customFormat="1"/>
    <row r="736" s="804" customFormat="1"/>
    <row r="737" s="804" customFormat="1"/>
    <row r="738" s="804" customFormat="1"/>
    <row r="739" s="804" customFormat="1"/>
    <row r="740" s="804" customFormat="1"/>
    <row r="741" s="804" customFormat="1"/>
    <row r="742" s="804" customFormat="1"/>
    <row r="743" s="804" customFormat="1"/>
    <row r="744" s="804" customFormat="1"/>
    <row r="745" s="804" customFormat="1"/>
    <row r="746" s="804" customFormat="1"/>
    <row r="747" s="804" customFormat="1"/>
    <row r="748" s="804" customFormat="1"/>
    <row r="749" s="804" customFormat="1"/>
    <row r="750" s="804" customFormat="1"/>
    <row r="751" s="804" customFormat="1"/>
    <row r="752" s="804" customFormat="1"/>
    <row r="753" s="804" customFormat="1"/>
    <row r="754" s="804" customFormat="1"/>
    <row r="755" s="804" customFormat="1"/>
    <row r="756" s="804" customFormat="1"/>
    <row r="757" s="804" customFormat="1"/>
    <row r="758" s="804" customFormat="1"/>
    <row r="759" s="804" customFormat="1"/>
    <row r="760" s="804" customFormat="1"/>
    <row r="761" s="804" customFormat="1"/>
    <row r="762" s="804" customFormat="1"/>
    <row r="763" s="804" customFormat="1"/>
    <row r="764" s="804" customFormat="1"/>
    <row r="765" s="804" customFormat="1"/>
    <row r="766" s="804" customFormat="1"/>
    <row r="767" s="804" customFormat="1"/>
    <row r="768" s="804" customFormat="1"/>
    <row r="769" s="804" customFormat="1"/>
    <row r="770" s="804" customFormat="1"/>
    <row r="771" s="804" customFormat="1"/>
    <row r="772" s="804" customFormat="1"/>
    <row r="773" s="804" customFormat="1"/>
    <row r="774" s="804" customFormat="1"/>
    <row r="775" s="804" customFormat="1"/>
    <row r="776" s="804" customFormat="1"/>
    <row r="777" s="804" customFormat="1"/>
    <row r="778" s="804" customFormat="1"/>
    <row r="779" s="804" customFormat="1"/>
    <row r="780" s="804" customFormat="1"/>
    <row r="781" s="804" customFormat="1"/>
    <row r="782" s="804" customFormat="1"/>
    <row r="783" s="804" customFormat="1"/>
    <row r="784" s="804" customFormat="1"/>
    <row r="785" s="804" customFormat="1"/>
    <row r="786" s="804" customFormat="1"/>
    <row r="787" s="804" customFormat="1"/>
    <row r="788" s="804" customFormat="1"/>
    <row r="789" s="804" customFormat="1"/>
    <row r="790" s="804" customFormat="1"/>
    <row r="791" s="804" customFormat="1"/>
    <row r="792" s="804" customFormat="1"/>
    <row r="793" s="804" customFormat="1"/>
    <row r="794" s="804" customFormat="1"/>
    <row r="795" s="804" customFormat="1"/>
    <row r="796" s="804" customFormat="1"/>
    <row r="797" s="804" customFormat="1"/>
    <row r="798" s="804" customFormat="1"/>
    <row r="799" s="804" customFormat="1"/>
    <row r="800" s="804" customFormat="1"/>
    <row r="801" s="804" customFormat="1"/>
    <row r="802" s="804" customFormat="1"/>
    <row r="803" s="804" customFormat="1"/>
    <row r="804" s="804" customFormat="1"/>
    <row r="805" s="804" customFormat="1"/>
    <row r="806" s="804" customFormat="1"/>
    <row r="807" s="804" customFormat="1"/>
    <row r="808" s="804" customFormat="1"/>
    <row r="809" s="804" customFormat="1"/>
    <row r="810" s="804" customFormat="1"/>
    <row r="811" s="804" customFormat="1"/>
    <row r="812" s="804" customFormat="1"/>
    <row r="813" s="804" customFormat="1"/>
    <row r="814" s="804" customFormat="1"/>
    <row r="815" s="804" customFormat="1"/>
    <row r="816" s="804" customFormat="1"/>
    <row r="817" s="804" customFormat="1"/>
    <row r="818" s="804" customFormat="1"/>
    <row r="819" s="804" customFormat="1"/>
    <row r="820" s="804" customFormat="1"/>
    <row r="821" s="804" customFormat="1"/>
    <row r="822" s="804" customFormat="1"/>
    <row r="823" s="804" customFormat="1"/>
    <row r="824" s="804" customFormat="1"/>
    <row r="825" s="804" customFormat="1"/>
    <row r="826" s="804" customFormat="1"/>
    <row r="827" s="804" customFormat="1"/>
    <row r="828" s="804" customFormat="1"/>
    <row r="829" s="804" customFormat="1"/>
    <row r="830" s="804" customFormat="1"/>
    <row r="831" s="804" customFormat="1"/>
    <row r="832" s="804" customFormat="1"/>
    <row r="833" s="804" customFormat="1"/>
    <row r="834" s="804" customFormat="1"/>
    <row r="835" s="804" customFormat="1"/>
    <row r="836" s="804" customFormat="1"/>
    <row r="837" s="804" customFormat="1"/>
    <row r="838" s="804" customFormat="1"/>
    <row r="839" s="804" customFormat="1"/>
    <row r="840" s="804" customFormat="1"/>
    <row r="841" s="804" customFormat="1"/>
    <row r="842" s="804" customFormat="1"/>
    <row r="843" s="804" customFormat="1"/>
    <row r="844" s="804" customFormat="1"/>
    <row r="845" s="804" customFormat="1"/>
    <row r="846" s="804" customFormat="1"/>
    <row r="847" s="804" customFormat="1"/>
    <row r="848" s="804" customFormat="1"/>
    <row r="849" s="804" customFormat="1"/>
    <row r="850" s="804" customFormat="1"/>
    <row r="851" s="804" customFormat="1"/>
    <row r="852" s="804" customFormat="1"/>
    <row r="853" s="804" customFormat="1"/>
    <row r="854" s="804" customFormat="1"/>
    <row r="855" s="804" customFormat="1"/>
    <row r="856" s="804" customFormat="1"/>
    <row r="857" s="804" customFormat="1"/>
    <row r="858" s="804" customFormat="1"/>
    <row r="859" s="804" customFormat="1"/>
    <row r="860" s="804" customFormat="1"/>
    <row r="861" s="804" customFormat="1"/>
    <row r="862" s="804" customFormat="1"/>
    <row r="863" s="804" customFormat="1"/>
    <row r="864" s="804" customFormat="1"/>
    <row r="865" s="804" customFormat="1"/>
    <row r="866" s="804" customFormat="1"/>
    <row r="867" s="804" customFormat="1"/>
    <row r="868" s="804" customFormat="1"/>
    <row r="869" s="804" customFormat="1"/>
    <row r="870" s="804" customFormat="1"/>
    <row r="871" s="804" customFormat="1"/>
    <row r="872" s="804" customFormat="1"/>
    <row r="873" s="804" customFormat="1"/>
    <row r="874" s="804" customFormat="1"/>
    <row r="875" s="804" customFormat="1"/>
    <row r="876" s="804" customFormat="1"/>
    <row r="877" s="804" customFormat="1"/>
    <row r="878" s="804" customFormat="1"/>
    <row r="879" s="804" customFormat="1"/>
    <row r="880" s="804" customFormat="1"/>
    <row r="881" s="804" customFormat="1"/>
    <row r="882" s="804" customFormat="1"/>
    <row r="883" s="804" customFormat="1"/>
    <row r="884" s="804" customFormat="1"/>
    <row r="885" s="804" customFormat="1"/>
    <row r="886" s="804" customFormat="1"/>
    <row r="887" s="804" customFormat="1"/>
    <row r="888" s="804" customFormat="1"/>
    <row r="889" s="804" customFormat="1"/>
    <row r="890" s="804" customFormat="1"/>
    <row r="891" s="804" customFormat="1"/>
    <row r="892" s="804" customFormat="1"/>
    <row r="893" s="804" customFormat="1"/>
    <row r="894" s="804" customFormat="1"/>
    <row r="895" s="804" customFormat="1"/>
    <row r="896" s="804" customFormat="1"/>
    <row r="897" s="804" customFormat="1"/>
    <row r="898" s="804" customFormat="1"/>
    <row r="899" s="804" customFormat="1"/>
    <row r="900" s="804" customFormat="1"/>
    <row r="901" s="804" customFormat="1"/>
    <row r="902" s="804" customFormat="1"/>
    <row r="903" s="804" customFormat="1"/>
  </sheetData>
  <mergeCells count="12">
    <mergeCell ref="B2:D2"/>
    <mergeCell ref="B3:D3"/>
    <mergeCell ref="B4:D4"/>
    <mergeCell ref="B11:D11"/>
    <mergeCell ref="B12:D12"/>
    <mergeCell ref="B13:D13"/>
    <mergeCell ref="B14:D14"/>
    <mergeCell ref="B5:D5"/>
    <mergeCell ref="B6:D6"/>
    <mergeCell ref="B7:D7"/>
    <mergeCell ref="B9:D9"/>
    <mergeCell ref="B10:D10"/>
  </mergeCells>
  <hyperlinks>
    <hyperlink ref="B14" r:id="rId1" xr:uid="{D8079D7E-87E7-4DC0-8EF8-0CF226547292}"/>
  </hyperlinks>
  <pageMargins left="0.70866141732283472" right="0.70866141732283472" top="0.74803149606299213" bottom="0.74803149606299213" header="0.31496062992125984" footer="0.31496062992125984"/>
  <pageSetup paperSize="9" scale="45"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339966"/>
    <pageSetUpPr fitToPage="1"/>
  </sheetPr>
  <dimension ref="A1:Z108"/>
  <sheetViews>
    <sheetView showGridLines="0" zoomScaleNormal="100" zoomScaleSheetLayoutView="100" workbookViewId="0">
      <selection activeCell="D92" sqref="D92:H95"/>
    </sheetView>
  </sheetViews>
  <sheetFormatPr defaultColWidth="9.5" defaultRowHeight="12.75" customHeight="1"/>
  <cols>
    <col min="1" max="1" width="8.33203125" style="128" customWidth="1"/>
    <col min="2" max="2" width="64.5" style="1" bestFit="1" customWidth="1"/>
    <col min="3" max="3" width="11.5" style="1" customWidth="1"/>
    <col min="4" max="5" width="22.5" style="1" customWidth="1"/>
    <col min="6" max="6" width="9.5" style="1" customWidth="1"/>
    <col min="7" max="7" width="8.75" style="1" customWidth="1"/>
    <col min="8" max="8" width="50.5" style="1" customWidth="1"/>
    <col min="9" max="9" width="9.33203125" style="1" customWidth="1"/>
    <col min="10" max="11" width="10.33203125" style="1" customWidth="1"/>
    <col min="12" max="12" width="12.5" style="1" customWidth="1"/>
    <col min="13" max="13" width="1.5" style="1" customWidth="1"/>
    <col min="14" max="20" width="15.5" style="1" customWidth="1"/>
    <col min="21" max="21" width="12.5" style="1" customWidth="1"/>
    <col min="22" max="22" width="1.5" style="1" customWidth="1"/>
    <col min="23" max="16384" width="9.5" style="1"/>
  </cols>
  <sheetData>
    <row r="1" spans="1:17" ht="14.65" customHeight="1">
      <c r="A1" s="4"/>
      <c r="B1" s="105"/>
      <c r="C1" s="385" t="s">
        <v>439</v>
      </c>
      <c r="D1" s="396"/>
      <c r="E1" s="352" t="s">
        <v>30</v>
      </c>
      <c r="G1" s="3"/>
      <c r="H1" s="3"/>
      <c r="I1" s="29"/>
      <c r="J1" s="29"/>
      <c r="K1" s="3"/>
    </row>
    <row r="2" spans="1:17" ht="14.65" customHeight="1">
      <c r="A2" s="106"/>
      <c r="B2" s="107" t="s">
        <v>24</v>
      </c>
      <c r="C2" s="946" t="s">
        <v>440</v>
      </c>
      <c r="D2" s="947"/>
      <c r="E2" s="387"/>
      <c r="G2" s="3"/>
      <c r="H2" s="3"/>
      <c r="I2" s="3"/>
      <c r="J2" s="3"/>
      <c r="K2" s="3"/>
    </row>
    <row r="3" spans="1:17" ht="14.65" customHeight="1">
      <c r="A3" s="106"/>
      <c r="B3" s="107" t="s">
        <v>24</v>
      </c>
      <c r="C3" s="946" t="s">
        <v>24</v>
      </c>
      <c r="D3" s="947"/>
      <c r="E3" s="958"/>
      <c r="G3" s="3"/>
      <c r="H3" s="3"/>
      <c r="I3" s="3"/>
      <c r="J3" s="3"/>
      <c r="K3" s="3"/>
    </row>
    <row r="4" spans="1:17" ht="14.65" customHeight="1">
      <c r="A4" s="106"/>
      <c r="B4" s="107"/>
      <c r="C4" s="385" t="s">
        <v>441</v>
      </c>
      <c r="D4" s="386"/>
      <c r="E4" s="387"/>
      <c r="G4" s="3"/>
      <c r="H4" s="3"/>
      <c r="I4" s="3"/>
      <c r="J4" s="3"/>
      <c r="K4" s="3"/>
    </row>
    <row r="5" spans="1:17" ht="14.65" customHeight="1">
      <c r="A5" s="953" t="s">
        <v>569</v>
      </c>
      <c r="B5" s="954"/>
      <c r="C5" s="959"/>
      <c r="D5" s="960"/>
      <c r="E5" s="961"/>
      <c r="G5" s="3"/>
      <c r="H5" s="3"/>
      <c r="I5" s="3"/>
      <c r="J5" s="3"/>
      <c r="K5" s="3"/>
    </row>
    <row r="6" spans="1:17" ht="14.65" customHeight="1">
      <c r="A6" s="955"/>
      <c r="B6" s="954"/>
      <c r="C6" s="397"/>
      <c r="D6" s="388"/>
      <c r="E6" s="389"/>
      <c r="G6" s="3"/>
      <c r="H6" s="3"/>
      <c r="I6" s="3"/>
      <c r="J6" s="3"/>
      <c r="K6" s="3"/>
      <c r="N6" s="100"/>
      <c r="O6" s="100"/>
      <c r="P6" s="100"/>
      <c r="Q6" s="100"/>
    </row>
    <row r="7" spans="1:17" ht="14.65" customHeight="1">
      <c r="A7" s="956" t="s">
        <v>444</v>
      </c>
      <c r="B7" s="957"/>
      <c r="C7" s="385" t="s">
        <v>442</v>
      </c>
      <c r="D7" s="386"/>
      <c r="E7" s="588"/>
      <c r="G7" s="3"/>
      <c r="H7" s="963" t="s">
        <v>1029</v>
      </c>
      <c r="I7" s="963"/>
      <c r="J7" s="962" t="s">
        <v>508</v>
      </c>
      <c r="K7" s="962"/>
      <c r="N7" s="100"/>
      <c r="O7" s="100"/>
      <c r="P7" s="100"/>
      <c r="Q7" s="100"/>
    </row>
    <row r="8" spans="1:17" ht="14.65" customHeight="1">
      <c r="A8" s="956" t="s">
        <v>445</v>
      </c>
      <c r="B8" s="957"/>
      <c r="C8" s="398" t="s">
        <v>443</v>
      </c>
      <c r="D8" s="650"/>
      <c r="E8" s="651"/>
      <c r="G8" s="3"/>
      <c r="H8" s="963"/>
      <c r="I8" s="963"/>
      <c r="J8" s="962"/>
      <c r="K8" s="962"/>
      <c r="N8" s="100"/>
      <c r="O8" s="100"/>
      <c r="P8" s="100"/>
      <c r="Q8" s="100"/>
    </row>
    <row r="9" spans="1:17" ht="15.75" customHeight="1">
      <c r="A9" s="108"/>
      <c r="B9" s="16"/>
      <c r="C9" s="2"/>
      <c r="D9" s="649"/>
      <c r="E9" s="655"/>
      <c r="G9" s="31" t="s">
        <v>24</v>
      </c>
      <c r="H9" s="92"/>
      <c r="I9" s="30" t="s">
        <v>24</v>
      </c>
      <c r="J9" s="30"/>
      <c r="K9" s="30"/>
      <c r="N9" s="100"/>
      <c r="O9" s="100"/>
      <c r="P9" s="100"/>
      <c r="Q9" s="100"/>
    </row>
    <row r="10" spans="1:17" ht="12.75" customHeight="1">
      <c r="A10" s="93" t="s">
        <v>447</v>
      </c>
      <c r="B10" s="220" t="s">
        <v>446</v>
      </c>
      <c r="C10" s="951" t="s">
        <v>514</v>
      </c>
      <c r="D10" s="831">
        <v>2024</v>
      </c>
      <c r="E10" s="528">
        <f>D10+1</f>
        <v>2025</v>
      </c>
      <c r="G10" s="93" t="s">
        <v>31</v>
      </c>
      <c r="H10" s="109" t="str">
        <f>B10</f>
        <v>Produit</v>
      </c>
      <c r="I10" s="93" t="str">
        <f>C10</f>
        <v xml:space="preserve">Unité </v>
      </c>
      <c r="J10" s="94">
        <f>D10</f>
        <v>2024</v>
      </c>
      <c r="K10" s="95">
        <f>E10</f>
        <v>2025</v>
      </c>
      <c r="N10" s="100"/>
      <c r="P10" s="100"/>
      <c r="Q10" s="100"/>
    </row>
    <row r="11" spans="1:17" ht="12.75" customHeight="1">
      <c r="A11" s="26" t="s">
        <v>446</v>
      </c>
      <c r="B11" s="110"/>
      <c r="C11" s="952"/>
      <c r="D11" s="648" t="s">
        <v>448</v>
      </c>
      <c r="E11" s="648" t="s">
        <v>448</v>
      </c>
      <c r="G11" s="26" t="s">
        <v>29</v>
      </c>
      <c r="H11" s="32"/>
      <c r="I11" s="33"/>
      <c r="J11" s="34" t="str">
        <f>D11</f>
        <v>Quantité</v>
      </c>
      <c r="K11" s="96" t="str">
        <f>E11</f>
        <v>Quantité</v>
      </c>
      <c r="N11" s="100"/>
      <c r="P11" s="100"/>
      <c r="Q11" s="100"/>
    </row>
    <row r="12" spans="1:17" s="84" customFormat="1" ht="12.75" customHeight="1">
      <c r="A12" s="948" t="s">
        <v>570</v>
      </c>
      <c r="B12" s="949"/>
      <c r="C12" s="949"/>
      <c r="D12" s="949"/>
      <c r="E12" s="950"/>
      <c r="G12" s="36"/>
      <c r="H12" s="35" t="str">
        <f>A12</f>
        <v>TOUTES LES QUANTITÉS ENLEVÉES DE BOIS RONDS (BOIS BRUT)</v>
      </c>
      <c r="I12" s="111"/>
      <c r="J12" s="111"/>
      <c r="K12" s="112"/>
      <c r="N12" s="101"/>
      <c r="P12" s="101"/>
      <c r="Q12" s="101"/>
    </row>
    <row r="13" spans="1:17" s="84" customFormat="1" ht="12.75" customHeight="1">
      <c r="A13" s="529">
        <v>1</v>
      </c>
      <c r="B13" s="113" t="s">
        <v>449</v>
      </c>
      <c r="C13" s="527" t="s">
        <v>458</v>
      </c>
      <c r="D13" s="199"/>
      <c r="E13" s="199"/>
      <c r="G13" s="500">
        <f>A13</f>
        <v>1</v>
      </c>
      <c r="H13" s="501" t="str">
        <f>B13</f>
        <v>BOIS ROND (BOIS BRUT)</v>
      </c>
      <c r="I13" s="540" t="s">
        <v>507</v>
      </c>
      <c r="J13" s="511" t="str">
        <f>IF(D13-(D14+D17)&lt;0,"ERREUR",(IF(D13-(D14+D17)&gt;0,"CHECK AGGREGATE","OK")))</f>
        <v>OK</v>
      </c>
      <c r="K13" s="511" t="str">
        <f>IF(E13-(E14+E17)&lt;0,"ERREUR",(IF(E13-(E14+E17)&gt;0,"CHECK AGGREGATE","OK")))</f>
        <v>OK</v>
      </c>
      <c r="N13" s="101"/>
      <c r="P13" s="101"/>
      <c r="Q13" s="101"/>
    </row>
    <row r="14" spans="1:17" s="2" customFormat="1" ht="14.5">
      <c r="A14" s="530">
        <v>1.1000000000000001</v>
      </c>
      <c r="B14" s="489" t="s">
        <v>450</v>
      </c>
      <c r="C14" s="526" t="s">
        <v>458</v>
      </c>
      <c r="D14" s="198"/>
      <c r="E14" s="198"/>
      <c r="G14" s="115">
        <f t="shared" ref="G14:H83" si="0">A14</f>
        <v>1.1000000000000001</v>
      </c>
      <c r="H14" s="363" t="str">
        <f t="shared" si="0"/>
        <v>BOIS DE CHAUFFAGE (Y COMPRIS LE BOIS DE CARBONISATION)</v>
      </c>
      <c r="I14" s="541" t="s">
        <v>507</v>
      </c>
      <c r="J14" s="747" t="str">
        <f>IF(D14-(D15+D16)&lt;0,"ERREUR",(IF(D14-(D15+D16)&gt;0,"CHECK AGGREGATE","OK")))</f>
        <v>OK</v>
      </c>
      <c r="K14" s="747" t="str">
        <f>IF(E14-(E15+E16)&lt;0,"ERREUR",(IF(E14-(E15+E16)&gt;0,"CHECK AGGREGATE","OK")))</f>
        <v>OK</v>
      </c>
      <c r="N14" s="103"/>
      <c r="P14" s="103"/>
      <c r="Q14" s="103"/>
    </row>
    <row r="15" spans="1:17" s="2" customFormat="1" ht="14.5">
      <c r="A15" s="530" t="s">
        <v>35</v>
      </c>
      <c r="B15" s="488" t="s">
        <v>451</v>
      </c>
      <c r="C15" s="526" t="s">
        <v>458</v>
      </c>
      <c r="D15" s="198"/>
      <c r="E15" s="198"/>
      <c r="G15" s="115" t="str">
        <f t="shared" si="0"/>
        <v>1.1.C</v>
      </c>
      <c r="H15" s="357" t="str">
        <f t="shared" si="0"/>
        <v>Conifère</v>
      </c>
      <c r="I15" s="541" t="s">
        <v>507</v>
      </c>
      <c r="J15" s="513"/>
      <c r="K15" s="513"/>
      <c r="N15" s="103"/>
      <c r="P15" s="103"/>
      <c r="Q15" s="103"/>
    </row>
    <row r="16" spans="1:17" s="2" customFormat="1" ht="14.5">
      <c r="A16" s="530" t="s">
        <v>64</v>
      </c>
      <c r="B16" s="488" t="s">
        <v>452</v>
      </c>
      <c r="C16" s="526" t="s">
        <v>458</v>
      </c>
      <c r="D16" s="198"/>
      <c r="E16" s="198"/>
      <c r="G16" s="115" t="str">
        <f t="shared" si="0"/>
        <v>1.1.NC</v>
      </c>
      <c r="H16" s="357" t="str">
        <f t="shared" si="0"/>
        <v>Non conifère</v>
      </c>
      <c r="I16" s="541" t="s">
        <v>507</v>
      </c>
      <c r="J16" s="514"/>
      <c r="K16" s="514"/>
      <c r="N16" s="103"/>
      <c r="P16" s="103"/>
      <c r="Q16" s="103"/>
    </row>
    <row r="17" spans="1:17" s="2" customFormat="1" ht="14.5">
      <c r="A17" s="530">
        <v>1.2</v>
      </c>
      <c r="B17" s="490" t="s">
        <v>453</v>
      </c>
      <c r="C17" s="526" t="s">
        <v>458</v>
      </c>
      <c r="D17" s="198"/>
      <c r="E17" s="198"/>
      <c r="G17" s="115">
        <f t="shared" si="0"/>
        <v>1.2</v>
      </c>
      <c r="H17" s="363" t="str">
        <f t="shared" si="0"/>
        <v>BOIS ROND INDUSTRIEL</v>
      </c>
      <c r="I17" s="541" t="s">
        <v>507</v>
      </c>
      <c r="J17" s="747" t="str">
        <f>IF(D17-(D18+D19)&lt;0,"ERREUR",(IF(D17-(D18+D19)&gt;0,"CHECK AGGREGATE","OK")))</f>
        <v>OK</v>
      </c>
      <c r="K17" s="747" t="str">
        <f>IF(E17-(E18+E19)&lt;0,"ERREUR",(IF(E17-(E18+E19)&gt;0,"CHECK AGGREGATE","OK")))</f>
        <v>OK</v>
      </c>
      <c r="N17" s="103"/>
      <c r="P17" s="103"/>
      <c r="Q17" s="103"/>
    </row>
    <row r="18" spans="1:17" s="2" customFormat="1" ht="14.5">
      <c r="A18" s="530" t="s">
        <v>36</v>
      </c>
      <c r="B18" s="85" t="s">
        <v>451</v>
      </c>
      <c r="C18" s="526" t="s">
        <v>458</v>
      </c>
      <c r="D18" s="198"/>
      <c r="E18" s="198"/>
      <c r="G18" s="115" t="str">
        <f t="shared" si="0"/>
        <v>1.2.C</v>
      </c>
      <c r="H18" s="357" t="str">
        <f t="shared" si="0"/>
        <v>Conifère</v>
      </c>
      <c r="I18" s="541" t="s">
        <v>507</v>
      </c>
      <c r="J18" s="515" t="str">
        <f>IF(D18-(D22+D25+D28)&lt;0,"ERREUR",(IF(D18-(D22+D25+D28)&gt;0,"CHECK AGGREGATE","OK")))</f>
        <v>OK</v>
      </c>
      <c r="K18" s="515" t="str">
        <f>IF(E18-(E22+E25+E28)&lt;0,"ERREUR",(IF(E18-(E22+E25+E28)&gt;0,"CHECK AGGREGATE","OK")))</f>
        <v>OK</v>
      </c>
      <c r="N18" s="103"/>
      <c r="P18" s="103"/>
      <c r="Q18" s="103"/>
    </row>
    <row r="19" spans="1:17" s="2" customFormat="1" ht="14.5">
      <c r="A19" s="530" t="s">
        <v>65</v>
      </c>
      <c r="B19" s="85" t="s">
        <v>452</v>
      </c>
      <c r="C19" s="526" t="s">
        <v>458</v>
      </c>
      <c r="D19" s="198"/>
      <c r="E19" s="198"/>
      <c r="G19" s="115" t="str">
        <f t="shared" si="0"/>
        <v>1.2.NC</v>
      </c>
      <c r="H19" s="357" t="str">
        <f t="shared" si="0"/>
        <v>Non conifère</v>
      </c>
      <c r="I19" s="541" t="s">
        <v>507</v>
      </c>
      <c r="J19" s="515" t="str">
        <f>IF(D19-(D23+D26+D29)&lt;0,"ERREUR",(IF(D19-(D23+D26+D29)&gt;0,"CHECK AGGREGATE","OK")))</f>
        <v>OK</v>
      </c>
      <c r="K19" s="515" t="str">
        <f>IF(E19-(E23+E26+E29)&lt;0,"ERREUR",(IF(E19-(E23+E26+E29)&gt;0,"CHECK AGGREGATE","OK")))</f>
        <v>OK</v>
      </c>
      <c r="N19" s="103"/>
      <c r="P19" s="103"/>
      <c r="Q19" s="103"/>
    </row>
    <row r="20" spans="1:17" s="2" customFormat="1" ht="14.5">
      <c r="A20" s="530" t="s">
        <v>0</v>
      </c>
      <c r="B20" s="117" t="s">
        <v>454</v>
      </c>
      <c r="C20" s="526" t="s">
        <v>458</v>
      </c>
      <c r="D20" s="198"/>
      <c r="E20" s="198"/>
      <c r="G20" s="115" t="str">
        <f t="shared" si="0"/>
        <v>1.2.NC.T</v>
      </c>
      <c r="H20" s="358" t="str">
        <f t="shared" si="0"/>
        <v>dont tropical</v>
      </c>
      <c r="I20" s="541" t="s">
        <v>507</v>
      </c>
      <c r="J20" s="515"/>
      <c r="K20" s="515"/>
      <c r="N20" s="103"/>
      <c r="O20" s="103"/>
      <c r="P20" s="103"/>
      <c r="Q20" s="103"/>
    </row>
    <row r="21" spans="1:17" s="2" customFormat="1" ht="14.5">
      <c r="A21" s="530" t="s">
        <v>33</v>
      </c>
      <c r="B21" s="85" t="s">
        <v>455</v>
      </c>
      <c r="C21" s="526" t="s">
        <v>458</v>
      </c>
      <c r="D21" s="198"/>
      <c r="E21" s="198"/>
      <c r="G21" s="115" t="str">
        <f t="shared" si="0"/>
        <v>1.2.1</v>
      </c>
      <c r="H21" s="357" t="str">
        <f t="shared" si="0"/>
        <v>GRUMES DE SCIAGE ET DE PLACAGE</v>
      </c>
      <c r="I21" s="541" t="s">
        <v>507</v>
      </c>
      <c r="J21" s="748" t="str">
        <f>IF(D21-(D22+D23)&lt;0,"ERREUR",(IF(D21-(D22+D23)&gt;0,"CHECK AGGREGATE","OK")))</f>
        <v>OK</v>
      </c>
      <c r="K21" s="748" t="str">
        <f>IF(E21-(E22+E23)&lt;0,"ERREUR",(IF(E21-(E22+E23)&gt;0,"CHECK AGGREGATE","OK")))</f>
        <v>OK</v>
      </c>
      <c r="O21" s="103"/>
      <c r="P21" s="103"/>
      <c r="Q21" s="103"/>
    </row>
    <row r="22" spans="1:17" s="2" customFormat="1" ht="14.5">
      <c r="A22" s="530" t="s">
        <v>34</v>
      </c>
      <c r="B22" s="118" t="s">
        <v>451</v>
      </c>
      <c r="C22" s="526" t="s">
        <v>458</v>
      </c>
      <c r="D22" s="198"/>
      <c r="E22" s="198"/>
      <c r="G22" s="115" t="str">
        <f t="shared" si="0"/>
        <v>1.2.1.C</v>
      </c>
      <c r="H22" s="358" t="str">
        <f t="shared" si="0"/>
        <v>Conifère</v>
      </c>
      <c r="I22" s="541" t="s">
        <v>507</v>
      </c>
      <c r="J22" s="513"/>
      <c r="K22" s="513"/>
      <c r="N22" s="103"/>
      <c r="O22" s="103"/>
      <c r="P22" s="103"/>
      <c r="Q22" s="103"/>
    </row>
    <row r="23" spans="1:17" s="2" customFormat="1" ht="14.5">
      <c r="A23" s="530" t="s">
        <v>66</v>
      </c>
      <c r="B23" s="117" t="s">
        <v>452</v>
      </c>
      <c r="C23" s="526" t="s">
        <v>458</v>
      </c>
      <c r="D23" s="198"/>
      <c r="E23" s="198"/>
      <c r="G23" s="115" t="str">
        <f t="shared" si="0"/>
        <v>1.2.1.NC</v>
      </c>
      <c r="H23" s="358" t="str">
        <f t="shared" si="0"/>
        <v>Non conifère</v>
      </c>
      <c r="I23" s="541" t="s">
        <v>507</v>
      </c>
      <c r="J23" s="513"/>
      <c r="K23" s="513"/>
      <c r="N23" s="103"/>
      <c r="O23" s="103"/>
      <c r="P23" s="103"/>
      <c r="Q23" s="103"/>
    </row>
    <row r="24" spans="1:17" s="2" customFormat="1" ht="39">
      <c r="A24" s="530" t="s">
        <v>37</v>
      </c>
      <c r="B24" s="188" t="s">
        <v>456</v>
      </c>
      <c r="C24" s="526" t="s">
        <v>458</v>
      </c>
      <c r="D24" s="198"/>
      <c r="E24" s="198"/>
      <c r="G24" s="115" t="str">
        <f t="shared" si="0"/>
        <v>1.2.2</v>
      </c>
      <c r="H24" s="545" t="str">
        <f t="shared" si="0"/>
        <v>BOIS DE TRITURATION, RONDINS ET QUARTIERS (INCLUANT LE BOIS UTILISÉ POUR LA PRODUCTION DE PANNEAUX DE PARTICULES, OSB ET PANNEAUX DE FIBRES)</v>
      </c>
      <c r="I24" s="541" t="s">
        <v>507</v>
      </c>
      <c r="J24" s="748" t="str">
        <f>IF(D24-(D25+D26)&lt;0,"ERREUR",(IF(D24-(D25+D26)&gt;0,"CHECK AGGREGATE","OK")))</f>
        <v>OK</v>
      </c>
      <c r="K24" s="748" t="str">
        <f>IF(E24-(E25+E26)&lt;0,"ERREUR",(IF(E24-(E25+E26)&gt;0,"CHECK AGGREGATE","OK")))</f>
        <v>OK</v>
      </c>
      <c r="N24" s="103"/>
      <c r="O24" s="103"/>
      <c r="P24" s="103"/>
      <c r="Q24" s="103"/>
    </row>
    <row r="25" spans="1:17" s="2" customFormat="1" ht="14.5">
      <c r="A25" s="530" t="s">
        <v>38</v>
      </c>
      <c r="B25" s="118" t="s">
        <v>451</v>
      </c>
      <c r="C25" s="526" t="s">
        <v>458</v>
      </c>
      <c r="D25" s="198"/>
      <c r="E25" s="198"/>
      <c r="G25" s="115" t="str">
        <f t="shared" si="0"/>
        <v>1.2.2.C</v>
      </c>
      <c r="H25" s="358" t="str">
        <f t="shared" si="0"/>
        <v>Conifère</v>
      </c>
      <c r="I25" s="541" t="s">
        <v>507</v>
      </c>
      <c r="J25" s="513"/>
      <c r="K25" s="513"/>
      <c r="N25" s="103"/>
      <c r="O25" s="103"/>
      <c r="P25" s="103"/>
      <c r="Q25" s="103"/>
    </row>
    <row r="26" spans="1:17" s="2" customFormat="1" ht="14.5">
      <c r="A26" s="530" t="s">
        <v>67</v>
      </c>
      <c r="B26" s="117" t="s">
        <v>452</v>
      </c>
      <c r="C26" s="526" t="s">
        <v>458</v>
      </c>
      <c r="D26" s="198"/>
      <c r="E26" s="198"/>
      <c r="G26" s="115" t="str">
        <f t="shared" si="0"/>
        <v>1.2.2.NC</v>
      </c>
      <c r="H26" s="358" t="str">
        <f t="shared" si="0"/>
        <v>Non conifère</v>
      </c>
      <c r="I26" s="541" t="s">
        <v>507</v>
      </c>
      <c r="J26" s="513"/>
      <c r="K26" s="513"/>
      <c r="N26" s="103"/>
      <c r="O26" s="103"/>
      <c r="P26" s="103"/>
      <c r="Q26" s="103"/>
    </row>
    <row r="27" spans="1:17" s="2" customFormat="1" ht="14.5">
      <c r="A27" s="530" t="s">
        <v>39</v>
      </c>
      <c r="B27" s="85" t="s">
        <v>457</v>
      </c>
      <c r="C27" s="526" t="s">
        <v>458</v>
      </c>
      <c r="D27" s="198"/>
      <c r="E27" s="198"/>
      <c r="G27" s="115" t="str">
        <f t="shared" si="0"/>
        <v>1.2.3</v>
      </c>
      <c r="H27" s="357" t="str">
        <f t="shared" si="0"/>
        <v>AUTRE BOIS ROND INDUSTRIEL</v>
      </c>
      <c r="I27" s="541" t="s">
        <v>507</v>
      </c>
      <c r="J27" s="748" t="str">
        <f>IF(D27-(D28+D29)&lt;0,"ERREUR",(IF(D27-(D28+D29)&gt;0,"CHECK AGGREGATE","OK")))</f>
        <v>OK</v>
      </c>
      <c r="K27" s="748" t="str">
        <f>IF(E27-(E28+E29)&lt;0,"ERREUR",(IF(E27-(E28+E29)&gt;0,"CHECK AGGREGATE","OK")))</f>
        <v>OK</v>
      </c>
      <c r="N27" s="102"/>
      <c r="O27" s="103"/>
      <c r="P27" s="103"/>
      <c r="Q27" s="103"/>
    </row>
    <row r="28" spans="1:17" s="2" customFormat="1" ht="14.5">
      <c r="A28" s="530" t="s">
        <v>40</v>
      </c>
      <c r="B28" s="118" t="s">
        <v>451</v>
      </c>
      <c r="C28" s="526" t="s">
        <v>458</v>
      </c>
      <c r="D28" s="198"/>
      <c r="E28" s="198"/>
      <c r="G28" s="115" t="str">
        <f t="shared" si="0"/>
        <v>1.2.3.C</v>
      </c>
      <c r="H28" s="358" t="str">
        <f t="shared" si="0"/>
        <v>Conifère</v>
      </c>
      <c r="I28" s="541" t="s">
        <v>507</v>
      </c>
      <c r="J28" s="513"/>
      <c r="K28" s="513"/>
      <c r="N28" s="119"/>
      <c r="O28" s="103"/>
      <c r="P28" s="103"/>
      <c r="Q28" s="103"/>
    </row>
    <row r="29" spans="1:17" s="2" customFormat="1" ht="14.5">
      <c r="A29" s="530" t="s">
        <v>68</v>
      </c>
      <c r="B29" s="117" t="s">
        <v>452</v>
      </c>
      <c r="C29" s="526" t="s">
        <v>458</v>
      </c>
      <c r="D29" s="198"/>
      <c r="E29" s="198"/>
      <c r="G29" s="115" t="str">
        <f t="shared" si="0"/>
        <v>1.2.3.NC</v>
      </c>
      <c r="H29" s="364" t="str">
        <f t="shared" si="0"/>
        <v>Non conifère</v>
      </c>
      <c r="I29" s="541" t="s">
        <v>507</v>
      </c>
      <c r="J29" s="514"/>
      <c r="K29" s="514"/>
      <c r="N29" s="103"/>
      <c r="O29" s="103"/>
      <c r="P29" s="103"/>
      <c r="Q29" s="103"/>
    </row>
    <row r="30" spans="1:17" s="84" customFormat="1" ht="12.75" customHeight="1">
      <c r="A30" s="948" t="s">
        <v>32</v>
      </c>
      <c r="B30" s="949"/>
      <c r="C30" s="949"/>
      <c r="D30" s="949"/>
      <c r="E30" s="950"/>
      <c r="G30" s="120" t="s">
        <v>24</v>
      </c>
      <c r="H30" s="36" t="str">
        <f>A30</f>
        <v xml:space="preserve">  PRODUCTION</v>
      </c>
      <c r="I30" s="37" t="s">
        <v>24</v>
      </c>
      <c r="J30" s="749"/>
      <c r="K30" s="749"/>
      <c r="N30" s="103"/>
      <c r="O30" s="103"/>
      <c r="P30" s="103"/>
      <c r="Q30" s="101"/>
    </row>
    <row r="31" spans="1:17" s="2" customFormat="1" ht="13">
      <c r="A31" s="531">
        <v>2</v>
      </c>
      <c r="B31" s="121" t="s">
        <v>459</v>
      </c>
      <c r="C31" s="122" t="s">
        <v>235</v>
      </c>
      <c r="D31" s="199"/>
      <c r="E31" s="199"/>
      <c r="G31" s="503">
        <f t="shared" si="0"/>
        <v>2</v>
      </c>
      <c r="H31" s="501" t="str">
        <f t="shared" si="0"/>
        <v>CHARBON DE BOIS</v>
      </c>
      <c r="I31" s="504" t="s">
        <v>235</v>
      </c>
      <c r="J31" s="750"/>
      <c r="K31" s="750"/>
    </row>
    <row r="32" spans="1:17" s="2" customFormat="1" ht="14.5">
      <c r="A32" s="532">
        <v>3</v>
      </c>
      <c r="B32" s="113" t="s">
        <v>460</v>
      </c>
      <c r="C32" s="114" t="s">
        <v>1</v>
      </c>
      <c r="D32" s="199"/>
      <c r="E32" s="199"/>
      <c r="G32" s="503">
        <f t="shared" si="0"/>
        <v>3</v>
      </c>
      <c r="H32" s="505" t="str">
        <f t="shared" si="0"/>
        <v>PLAQUETTES, PARTICULES ET RESIDUS DE BOIS</v>
      </c>
      <c r="I32" s="502" t="s">
        <v>417</v>
      </c>
      <c r="J32" s="511" t="str">
        <f>IF(D32-(D33+D34)&lt;0,"ERREUR",(IF(D32-(D33+D34)&gt;0,"CHECK AGGREGATE","OK")))</f>
        <v>OK</v>
      </c>
      <c r="K32" s="511" t="str">
        <f>IF(E32-(E33+E34)&lt;0,"ERREUR",(IF(E32-(E33+E34)&gt;0,"CHECK AGGREGATE","OK")))</f>
        <v>OK</v>
      </c>
    </row>
    <row r="33" spans="1:11" s="2" customFormat="1" ht="14.5">
      <c r="A33" s="530" t="s">
        <v>71</v>
      </c>
      <c r="B33" s="123" t="s">
        <v>461</v>
      </c>
      <c r="C33" s="116" t="s">
        <v>1</v>
      </c>
      <c r="D33" s="198"/>
      <c r="E33" s="198"/>
      <c r="G33" s="115" t="str">
        <f>A33</f>
        <v>3.1</v>
      </c>
      <c r="H33" s="356" t="str">
        <f t="shared" si="0"/>
        <v>PLAQUETTES ET PARTICULES DE BOIS</v>
      </c>
      <c r="I33" s="355" t="s">
        <v>417</v>
      </c>
      <c r="J33" s="513"/>
      <c r="K33" s="513"/>
    </row>
    <row r="34" spans="1:11" s="2" customFormat="1" ht="14.5">
      <c r="A34" s="530" t="s">
        <v>72</v>
      </c>
      <c r="B34" s="123" t="s">
        <v>462</v>
      </c>
      <c r="C34" s="116" t="s">
        <v>1</v>
      </c>
      <c r="D34" s="198"/>
      <c r="E34" s="198"/>
      <c r="G34" s="115" t="str">
        <f>A34</f>
        <v>3.2</v>
      </c>
      <c r="H34" s="356" t="str">
        <f t="shared" si="0"/>
        <v>RESIDUS DE BOIS (Y COMPRIS LE BOIS POUR AGGLOMÉRÉS)</v>
      </c>
      <c r="I34" s="355" t="s">
        <v>417</v>
      </c>
      <c r="J34" s="514"/>
      <c r="K34" s="514"/>
    </row>
    <row r="35" spans="1:11" s="2" customFormat="1" ht="14.5">
      <c r="A35" s="530" t="s">
        <v>419</v>
      </c>
      <c r="B35" s="117" t="s">
        <v>463</v>
      </c>
      <c r="C35" s="402" t="s">
        <v>1</v>
      </c>
      <c r="D35" s="198"/>
      <c r="E35" s="198"/>
      <c r="G35" s="530" t="s">
        <v>419</v>
      </c>
      <c r="H35" s="364" t="s">
        <v>463</v>
      </c>
      <c r="I35" s="355" t="s">
        <v>23</v>
      </c>
      <c r="J35" s="513"/>
      <c r="K35" s="513"/>
    </row>
    <row r="36" spans="1:11" s="2" customFormat="1" ht="13">
      <c r="A36" s="533">
        <v>4</v>
      </c>
      <c r="B36" s="353" t="s">
        <v>464</v>
      </c>
      <c r="C36" s="365" t="s">
        <v>235</v>
      </c>
      <c r="D36" s="366"/>
      <c r="E36" s="366"/>
      <c r="G36" s="503">
        <f t="shared" ref="G36" si="1">A36</f>
        <v>4</v>
      </c>
      <c r="H36" s="505" t="str">
        <f t="shared" si="0"/>
        <v>BOIS RÉCUPÉRÉ EN AVAL DE LA CONSOMMATION</v>
      </c>
      <c r="I36" s="502" t="s">
        <v>235</v>
      </c>
      <c r="J36" s="512"/>
      <c r="K36" s="512"/>
    </row>
    <row r="37" spans="1:11" s="2" customFormat="1" ht="13">
      <c r="A37" s="532" t="s">
        <v>83</v>
      </c>
      <c r="B37" s="113" t="s">
        <v>571</v>
      </c>
      <c r="C37" s="114" t="s">
        <v>235</v>
      </c>
      <c r="D37" s="199"/>
      <c r="E37" s="199"/>
      <c r="G37" s="503" t="str">
        <f t="shared" si="0"/>
        <v>5</v>
      </c>
      <c r="H37" s="505" t="str">
        <f t="shared" si="0"/>
        <v>GRANULES, BRIQUETTES ET AUTRES AGGLOMERES DE BOIS</v>
      </c>
      <c r="I37" s="502" t="s">
        <v>235</v>
      </c>
      <c r="J37" s="511" t="str">
        <f>IF(D37-(D38+D39)&lt;0,"ERREUR",(IF(D37-(D38+D39)&gt;0,"CHECK AGGREGATE","OK")))</f>
        <v>OK</v>
      </c>
      <c r="K37" s="511" t="str">
        <f>IF(E37-(E38+E39)&lt;0,"ERREUR",(IF(E37-(E38+E39)&gt;0,"CHECK AGGREGATE","OK")))</f>
        <v>OK</v>
      </c>
    </row>
    <row r="38" spans="1:11" s="2" customFormat="1" ht="13">
      <c r="A38" s="530" t="s">
        <v>84</v>
      </c>
      <c r="B38" s="123" t="s">
        <v>465</v>
      </c>
      <c r="C38" s="116" t="s">
        <v>235</v>
      </c>
      <c r="D38" s="198"/>
      <c r="E38" s="198"/>
      <c r="G38" s="115" t="str">
        <f t="shared" si="0"/>
        <v>5.1</v>
      </c>
      <c r="H38" s="356" t="str">
        <f>B38</f>
        <v>GRANULÉS DE BOIS</v>
      </c>
      <c r="I38" s="355" t="s">
        <v>235</v>
      </c>
      <c r="J38" s="513"/>
      <c r="K38" s="513"/>
    </row>
    <row r="39" spans="1:11" s="2" customFormat="1" ht="13">
      <c r="A39" s="530" t="s">
        <v>86</v>
      </c>
      <c r="B39" s="123" t="s">
        <v>572</v>
      </c>
      <c r="C39" s="116" t="s">
        <v>235</v>
      </c>
      <c r="D39" s="198"/>
      <c r="E39" s="198"/>
      <c r="G39" s="115" t="str">
        <f t="shared" si="0"/>
        <v>5.2</v>
      </c>
      <c r="H39" s="356" t="str">
        <f>B39</f>
        <v>BRIQUETTES ET AUTRES AGGLOMERES DE BOIS</v>
      </c>
      <c r="I39" s="355" t="s">
        <v>235</v>
      </c>
      <c r="J39" s="514"/>
      <c r="K39" s="514"/>
    </row>
    <row r="40" spans="1:11" s="2" customFormat="1" ht="14.5">
      <c r="A40" s="534" t="s">
        <v>88</v>
      </c>
      <c r="B40" s="124" t="s">
        <v>466</v>
      </c>
      <c r="C40" s="114" t="s">
        <v>1</v>
      </c>
      <c r="D40" s="199"/>
      <c r="E40" s="199"/>
      <c r="G40" s="503" t="str">
        <f t="shared" si="0"/>
        <v>6</v>
      </c>
      <c r="H40" s="506" t="str">
        <f t="shared" si="0"/>
        <v>SCIAGES (Y COMPRIS LES TRAVERSES)</v>
      </c>
      <c r="I40" s="502" t="s">
        <v>417</v>
      </c>
      <c r="J40" s="511" t="str">
        <f>IF(D40-(D41+D42)&lt;0,"ERREUR",(IF(D40-(D41+D42)&gt;0,"CHECK AGGREGATE","OK")))</f>
        <v>OK</v>
      </c>
      <c r="K40" s="511" t="str">
        <f>IF(E40-(E41+E42)&lt;0,"ERREUR",(IF(E40-(E41+E42)&gt;0,"CHECK AGGREGATE","OK")))</f>
        <v>OK</v>
      </c>
    </row>
    <row r="41" spans="1:11" s="2" customFormat="1" ht="14.5">
      <c r="A41" s="535" t="s">
        <v>90</v>
      </c>
      <c r="B41" s="123" t="s">
        <v>451</v>
      </c>
      <c r="C41" s="116" t="s">
        <v>1</v>
      </c>
      <c r="D41" s="198"/>
      <c r="E41" s="198"/>
      <c r="G41" s="115" t="str">
        <f t="shared" si="0"/>
        <v>6.C</v>
      </c>
      <c r="H41" s="356" t="str">
        <f t="shared" si="0"/>
        <v>Conifère</v>
      </c>
      <c r="I41" s="355" t="s">
        <v>417</v>
      </c>
      <c r="J41" s="513"/>
      <c r="K41" s="513"/>
    </row>
    <row r="42" spans="1:11" s="2" customFormat="1" ht="14.5">
      <c r="A42" s="535" t="s">
        <v>91</v>
      </c>
      <c r="B42" s="123" t="s">
        <v>452</v>
      </c>
      <c r="C42" s="116" t="s">
        <v>1</v>
      </c>
      <c r="D42" s="198"/>
      <c r="E42" s="198"/>
      <c r="G42" s="115" t="str">
        <f t="shared" si="0"/>
        <v>6.NC</v>
      </c>
      <c r="H42" s="356" t="str">
        <f t="shared" si="0"/>
        <v>Non conifère</v>
      </c>
      <c r="I42" s="355" t="s">
        <v>417</v>
      </c>
      <c r="J42" s="513"/>
      <c r="K42" s="513"/>
    </row>
    <row r="43" spans="1:11" s="2" customFormat="1" ht="14.5">
      <c r="A43" s="530" t="s">
        <v>92</v>
      </c>
      <c r="B43" s="85" t="s">
        <v>454</v>
      </c>
      <c r="C43" s="116" t="s">
        <v>1</v>
      </c>
      <c r="D43" s="198"/>
      <c r="E43" s="198"/>
      <c r="G43" s="115" t="str">
        <f t="shared" si="0"/>
        <v>6.NC.T</v>
      </c>
      <c r="H43" s="357" t="str">
        <f t="shared" si="0"/>
        <v>dont tropical</v>
      </c>
      <c r="I43" s="355" t="s">
        <v>417</v>
      </c>
      <c r="J43" s="515"/>
      <c r="K43" s="515"/>
    </row>
    <row r="44" spans="1:11" s="2" customFormat="1" ht="14.5">
      <c r="A44" s="534" t="s">
        <v>93</v>
      </c>
      <c r="B44" s="124" t="s">
        <v>467</v>
      </c>
      <c r="C44" s="114" t="s">
        <v>1</v>
      </c>
      <c r="D44" s="199"/>
      <c r="E44" s="199"/>
      <c r="G44" s="503" t="str">
        <f t="shared" si="0"/>
        <v>7</v>
      </c>
      <c r="H44" s="506" t="str">
        <f t="shared" si="0"/>
        <v>FEUILLES DE PLACAGE</v>
      </c>
      <c r="I44" s="502" t="s">
        <v>417</v>
      </c>
      <c r="J44" s="511" t="str">
        <f>IF(D44-(D45+D46)&lt;0,"ERREUR",(IF(D44-(D45+D46)&gt;0,"CHECK AGGREGATE","OK")))</f>
        <v>OK</v>
      </c>
      <c r="K44" s="511" t="str">
        <f>IF(E44-(E45+E46)&lt;0,"ERREUR",(IF(E44-(E45+E46)&gt;0,"CHECK AGGREGATE","OK")))</f>
        <v>OK</v>
      </c>
    </row>
    <row r="45" spans="1:11" s="2" customFormat="1" ht="14.5">
      <c r="A45" s="535" t="s">
        <v>94</v>
      </c>
      <c r="B45" s="123" t="s">
        <v>451</v>
      </c>
      <c r="C45" s="116" t="s">
        <v>1</v>
      </c>
      <c r="D45" s="198"/>
      <c r="E45" s="198"/>
      <c r="G45" s="115" t="str">
        <f t="shared" si="0"/>
        <v>7.C</v>
      </c>
      <c r="H45" s="357" t="str">
        <f t="shared" si="0"/>
        <v>Conifère</v>
      </c>
      <c r="I45" s="355" t="s">
        <v>417</v>
      </c>
      <c r="J45" s="513"/>
      <c r="K45" s="513"/>
    </row>
    <row r="46" spans="1:11" s="2" customFormat="1" ht="14.5">
      <c r="A46" s="535" t="s">
        <v>95</v>
      </c>
      <c r="B46" s="123" t="s">
        <v>452</v>
      </c>
      <c r="C46" s="116" t="s">
        <v>1</v>
      </c>
      <c r="D46" s="198"/>
      <c r="E46" s="198"/>
      <c r="G46" s="115" t="str">
        <f t="shared" si="0"/>
        <v>7.NC</v>
      </c>
      <c r="H46" s="357" t="str">
        <f t="shared" si="0"/>
        <v>Non conifère</v>
      </c>
      <c r="I46" s="355" t="s">
        <v>417</v>
      </c>
      <c r="J46" s="513"/>
      <c r="K46" s="513"/>
    </row>
    <row r="47" spans="1:11" s="2" customFormat="1" ht="14.5">
      <c r="A47" s="536" t="s">
        <v>96</v>
      </c>
      <c r="B47" s="125" t="s">
        <v>454</v>
      </c>
      <c r="C47" s="116" t="s">
        <v>1</v>
      </c>
      <c r="D47" s="198"/>
      <c r="E47" s="198"/>
      <c r="G47" s="115" t="str">
        <f t="shared" si="0"/>
        <v>7.NC.T</v>
      </c>
      <c r="H47" s="358" t="str">
        <f t="shared" si="0"/>
        <v>dont tropical</v>
      </c>
      <c r="I47" s="355" t="s">
        <v>417</v>
      </c>
      <c r="J47" s="515"/>
      <c r="K47" s="515"/>
    </row>
    <row r="48" spans="1:11" s="2" customFormat="1" ht="14.5">
      <c r="A48" s="532" t="s">
        <v>97</v>
      </c>
      <c r="B48" s="113" t="s">
        <v>468</v>
      </c>
      <c r="C48" s="122" t="s">
        <v>1</v>
      </c>
      <c r="D48" s="196"/>
      <c r="E48" s="196"/>
      <c r="G48" s="503" t="str">
        <f t="shared" si="0"/>
        <v>8</v>
      </c>
      <c r="H48" s="506" t="str">
        <f t="shared" si="0"/>
        <v>PANNEAUX DÉRIVÉS DU BOIS</v>
      </c>
      <c r="I48" s="502" t="s">
        <v>417</v>
      </c>
      <c r="J48" s="511" t="str">
        <f>IF(D48-(D49+D57+D59)&lt;0,"ERREUR",(IF(D48-(D49+D57+D59)&gt;0,"CHECK AGGREGATE","OK")))</f>
        <v>OK</v>
      </c>
      <c r="K48" s="511" t="str">
        <f>IF(E48-(E49+E57+E59)&lt;0,"ERREUR",(IF(E48-(E49+E57+E59)&gt;0,"CHECK AGGREGATE","OK")))</f>
        <v>OK</v>
      </c>
    </row>
    <row r="49" spans="1:11" s="2" customFormat="1" ht="14.5">
      <c r="A49" s="535" t="s">
        <v>13</v>
      </c>
      <c r="B49" s="123" t="s">
        <v>469</v>
      </c>
      <c r="C49" s="116" t="s">
        <v>1</v>
      </c>
      <c r="D49" s="198"/>
      <c r="E49" s="198"/>
      <c r="G49" s="115" t="str">
        <f t="shared" si="0"/>
        <v>8.1</v>
      </c>
      <c r="H49" s="356" t="str">
        <f t="shared" si="0"/>
        <v>CONTREPLAQUÉS</v>
      </c>
      <c r="I49" s="355" t="s">
        <v>417</v>
      </c>
      <c r="J49" s="515" t="str">
        <f>IF(D49-(D50+D51)&lt;0,"ERREUR",(IF(D49-(D50+D51)&gt;0,"CHECK AGGREGATE","OK")))</f>
        <v>OK</v>
      </c>
      <c r="K49" s="515" t="str">
        <f>IF(E49-(E50+E51)&lt;0,"ERREUR",(IF(E49-(E50+E51)&gt;0,"CHECK AGGREGATE","OK")))</f>
        <v>OK</v>
      </c>
    </row>
    <row r="50" spans="1:11" s="2" customFormat="1" ht="14.5">
      <c r="A50" s="535" t="s">
        <v>98</v>
      </c>
      <c r="B50" s="85" t="s">
        <v>451</v>
      </c>
      <c r="C50" s="116" t="s">
        <v>1</v>
      </c>
      <c r="D50" s="198"/>
      <c r="E50" s="198"/>
      <c r="G50" s="115" t="str">
        <f t="shared" si="0"/>
        <v>8.1.C</v>
      </c>
      <c r="H50" s="357" t="str">
        <f t="shared" si="0"/>
        <v>Conifère</v>
      </c>
      <c r="I50" s="355" t="s">
        <v>417</v>
      </c>
      <c r="J50" s="513"/>
      <c r="K50" s="513"/>
    </row>
    <row r="51" spans="1:11" s="2" customFormat="1" ht="14.5">
      <c r="A51" s="535" t="s">
        <v>99</v>
      </c>
      <c r="B51" s="85" t="s">
        <v>452</v>
      </c>
      <c r="C51" s="116" t="s">
        <v>1</v>
      </c>
      <c r="D51" s="198"/>
      <c r="E51" s="198"/>
      <c r="G51" s="115" t="str">
        <f t="shared" si="0"/>
        <v>8.1.NC</v>
      </c>
      <c r="H51" s="357" t="str">
        <f t="shared" si="0"/>
        <v>Non conifère</v>
      </c>
      <c r="I51" s="355" t="s">
        <v>417</v>
      </c>
      <c r="J51" s="513" t="s">
        <v>24</v>
      </c>
      <c r="K51" s="513" t="s">
        <v>24</v>
      </c>
    </row>
    <row r="52" spans="1:11" s="2" customFormat="1" ht="14.5">
      <c r="A52" s="535" t="s">
        <v>100</v>
      </c>
      <c r="B52" s="118" t="s">
        <v>454</v>
      </c>
      <c r="C52" s="116" t="s">
        <v>1</v>
      </c>
      <c r="D52" s="198"/>
      <c r="E52" s="198"/>
      <c r="G52" s="115" t="str">
        <f t="shared" si="0"/>
        <v>8.1.NC.T</v>
      </c>
      <c r="H52" s="358" t="str">
        <f t="shared" si="0"/>
        <v>dont tropical</v>
      </c>
      <c r="I52" s="355" t="s">
        <v>417</v>
      </c>
      <c r="J52" s="515"/>
      <c r="K52" s="515"/>
    </row>
    <row r="53" spans="1:11" s="2" customFormat="1" ht="14.5">
      <c r="A53" s="538" t="s">
        <v>420</v>
      </c>
      <c r="B53" s="656" t="s">
        <v>475</v>
      </c>
      <c r="C53" s="116" t="s">
        <v>1</v>
      </c>
      <c r="D53" s="198"/>
      <c r="E53" s="198"/>
      <c r="G53" s="115" t="s">
        <v>420</v>
      </c>
      <c r="H53" s="658" t="s">
        <v>475</v>
      </c>
      <c r="I53" s="355" t="s">
        <v>23</v>
      </c>
      <c r="J53" s="515" t="str">
        <f>IF(D53-(D54+D55)&lt;0,"ERREUR",(IF(D53-(D54+D55)&gt;0,"CHECK AGGREGATE","OK")))</f>
        <v>OK</v>
      </c>
      <c r="K53" s="515" t="str">
        <f>IF(E53-(E54+E55)&lt;0,"ERREUR",(IF(E53-(E54+E55)&gt;0,"CHECK AGGREGATE","OK")))</f>
        <v>OK</v>
      </c>
    </row>
    <row r="54" spans="1:11" s="2" customFormat="1" ht="14.5">
      <c r="A54" s="538" t="s">
        <v>421</v>
      </c>
      <c r="B54" s="656" t="s">
        <v>470</v>
      </c>
      <c r="C54" s="116" t="s">
        <v>1</v>
      </c>
      <c r="D54" s="198"/>
      <c r="E54" s="198"/>
      <c r="G54" s="115" t="s">
        <v>421</v>
      </c>
      <c r="H54" s="658" t="s">
        <v>470</v>
      </c>
      <c r="I54" s="355" t="s">
        <v>23</v>
      </c>
      <c r="J54" s="515"/>
      <c r="K54" s="515"/>
    </row>
    <row r="55" spans="1:11" s="2" customFormat="1" ht="14.5">
      <c r="A55" s="538" t="s">
        <v>422</v>
      </c>
      <c r="B55" s="656" t="s">
        <v>471</v>
      </c>
      <c r="C55" s="116" t="s">
        <v>1</v>
      </c>
      <c r="D55" s="198"/>
      <c r="E55" s="198"/>
      <c r="G55" s="115" t="s">
        <v>422</v>
      </c>
      <c r="H55" s="658" t="s">
        <v>471</v>
      </c>
      <c r="I55" s="355" t="s">
        <v>23</v>
      </c>
      <c r="J55" s="515"/>
      <c r="K55" s="515"/>
    </row>
    <row r="56" spans="1:11" s="2" customFormat="1" ht="14.5">
      <c r="A56" s="538" t="s">
        <v>423</v>
      </c>
      <c r="B56" s="657" t="s">
        <v>472</v>
      </c>
      <c r="C56" s="116" t="s">
        <v>1</v>
      </c>
      <c r="D56" s="198"/>
      <c r="E56" s="198"/>
      <c r="G56" s="115" t="s">
        <v>423</v>
      </c>
      <c r="H56" s="659" t="s">
        <v>472</v>
      </c>
      <c r="I56" s="355" t="s">
        <v>23</v>
      </c>
      <c r="J56" s="515"/>
      <c r="K56" s="515"/>
    </row>
    <row r="57" spans="1:11" s="2" customFormat="1" ht="14.5">
      <c r="A57" s="535" t="s">
        <v>14</v>
      </c>
      <c r="B57" s="493" t="s">
        <v>473</v>
      </c>
      <c r="C57" s="116" t="s">
        <v>1</v>
      </c>
      <c r="D57" s="198"/>
      <c r="E57" s="198"/>
      <c r="G57" s="115" t="str">
        <f t="shared" si="0"/>
        <v>8.2</v>
      </c>
      <c r="H57" s="363" t="str">
        <f t="shared" si="0"/>
        <v>PANNEAUX DE PARTICULES, PANNEAUX STRUCTURAUX ORIENTÉS (OSB) ET AUTRES PANNEAUX SIMILIARES</v>
      </c>
      <c r="I57" s="355" t="s">
        <v>417</v>
      </c>
      <c r="J57" s="513"/>
      <c r="K57" s="513"/>
    </row>
    <row r="58" spans="1:11" s="2" customFormat="1" ht="14.5">
      <c r="A58" s="535" t="s">
        <v>102</v>
      </c>
      <c r="B58" s="494" t="s">
        <v>474</v>
      </c>
      <c r="C58" s="116" t="s">
        <v>1</v>
      </c>
      <c r="D58" s="198"/>
      <c r="E58" s="198"/>
      <c r="G58" s="115" t="str">
        <f t="shared" si="0"/>
        <v>8.2.1</v>
      </c>
      <c r="H58" s="357" t="str">
        <f t="shared" si="0"/>
        <v>dont PANNEAUX STRUCTURAUX ORIENTÉS (OSB)</v>
      </c>
      <c r="I58" s="355" t="s">
        <v>417</v>
      </c>
      <c r="J58" s="515"/>
      <c r="K58" s="515"/>
    </row>
    <row r="59" spans="1:11" s="2" customFormat="1" ht="14.5">
      <c r="A59" s="535" t="s">
        <v>103</v>
      </c>
      <c r="B59" s="123" t="s">
        <v>476</v>
      </c>
      <c r="C59" s="116" t="s">
        <v>1</v>
      </c>
      <c r="D59" s="198"/>
      <c r="E59" s="198"/>
      <c r="G59" s="115" t="str">
        <f t="shared" si="0"/>
        <v>8.3</v>
      </c>
      <c r="H59" s="363" t="str">
        <f t="shared" si="0"/>
        <v>PANNEAUX DE FIBRES</v>
      </c>
      <c r="I59" s="355" t="s">
        <v>417</v>
      </c>
      <c r="J59" s="515" t="str">
        <f>IF(D59-(D60+D61+D62)&lt;0,"ERREUR",(IF(D59-(D60+D61+D62)&gt;0,"CHECK AGGREGATE","OK")))</f>
        <v>OK</v>
      </c>
      <c r="K59" s="515" t="str">
        <f>IF(E59-(E60+E61+E62)&lt;0,"ERREUR",(IF(E59-(E60+E61+E62)&gt;0,"CHECK AGGREGATE","OK")))</f>
        <v>OK</v>
      </c>
    </row>
    <row r="60" spans="1:11" s="2" customFormat="1" ht="14.5">
      <c r="A60" s="535" t="s">
        <v>104</v>
      </c>
      <c r="B60" s="85" t="s">
        <v>477</v>
      </c>
      <c r="C60" s="116" t="s">
        <v>1</v>
      </c>
      <c r="D60" s="198"/>
      <c r="E60" s="198"/>
      <c r="G60" s="115" t="str">
        <f t="shared" si="0"/>
        <v>8.3.1</v>
      </c>
      <c r="H60" s="357" t="str">
        <f t="shared" si="0"/>
        <v>PANNEAUX DURS</v>
      </c>
      <c r="I60" s="355" t="s">
        <v>417</v>
      </c>
      <c r="J60" s="513"/>
      <c r="K60" s="513"/>
    </row>
    <row r="61" spans="1:11" s="2" customFormat="1" ht="14.5">
      <c r="A61" s="535" t="s">
        <v>105</v>
      </c>
      <c r="B61" s="85" t="s">
        <v>478</v>
      </c>
      <c r="C61" s="116" t="s">
        <v>1</v>
      </c>
      <c r="D61" s="198"/>
      <c r="E61" s="198"/>
      <c r="G61" s="115" t="str">
        <f t="shared" si="0"/>
        <v>8.3.2</v>
      </c>
      <c r="H61" s="357" t="str">
        <f t="shared" si="0"/>
        <v>PANNEAUX DE FIBRES À DENSITÉ MOYENNE/HAUTE (MDF/HDF)</v>
      </c>
      <c r="I61" s="355" t="s">
        <v>417</v>
      </c>
      <c r="J61" s="513"/>
      <c r="K61" s="513"/>
    </row>
    <row r="62" spans="1:11" s="2" customFormat="1" ht="14.5">
      <c r="A62" s="536" t="s">
        <v>107</v>
      </c>
      <c r="B62" s="125" t="s">
        <v>479</v>
      </c>
      <c r="C62" s="116" t="s">
        <v>1</v>
      </c>
      <c r="D62" s="198"/>
      <c r="E62" s="198"/>
      <c r="G62" s="115" t="str">
        <f t="shared" si="0"/>
        <v>8.3.3</v>
      </c>
      <c r="H62" s="359" t="str">
        <f t="shared" si="0"/>
        <v>AUTRES PANNEAUX DE FIBRES</v>
      </c>
      <c r="I62" s="355" t="s">
        <v>417</v>
      </c>
      <c r="J62" s="514"/>
      <c r="K62" s="514"/>
    </row>
    <row r="63" spans="1:11" s="2" customFormat="1" ht="12.75" customHeight="1">
      <c r="A63" s="537" t="s">
        <v>108</v>
      </c>
      <c r="B63" s="121" t="s">
        <v>480</v>
      </c>
      <c r="C63" s="122" t="s">
        <v>235</v>
      </c>
      <c r="D63" s="196"/>
      <c r="E63" s="196"/>
      <c r="G63" s="500" t="str">
        <f t="shared" si="0"/>
        <v>9</v>
      </c>
      <c r="H63" s="506" t="str">
        <f t="shared" si="0"/>
        <v>PÂTE DE BOIS</v>
      </c>
      <c r="I63" s="504" t="s">
        <v>235</v>
      </c>
      <c r="J63" s="511" t="str">
        <f>IF(D63-(D64+D65+D69)&lt;0,"ERREUR",(IF(D63-(D64+D65+D69)&gt;0,"CHECK AGGREGATE","OK")))</f>
        <v>OK</v>
      </c>
      <c r="K63" s="511" t="str">
        <f>IF(E63-(E64+E65+E69)&lt;0,"ERREUR",(IF(E63-(E64+E65+E69)&gt;0,"CHECK AGGREGATE","OK")))</f>
        <v>OK</v>
      </c>
    </row>
    <row r="64" spans="1:11" s="2" customFormat="1" ht="12.75" customHeight="1">
      <c r="A64" s="538" t="s">
        <v>109</v>
      </c>
      <c r="B64" s="126" t="s">
        <v>481</v>
      </c>
      <c r="C64" s="25" t="s">
        <v>235</v>
      </c>
      <c r="D64" s="198"/>
      <c r="E64" s="198"/>
      <c r="G64" s="115" t="str">
        <f t="shared" si="0"/>
        <v>9.1</v>
      </c>
      <c r="H64" s="356" t="str">
        <f t="shared" si="0"/>
        <v>PÂTE DE BOIS MÉCANIQUE ET MI-CHIMIQUE</v>
      </c>
      <c r="I64" s="354" t="s">
        <v>235</v>
      </c>
      <c r="J64" s="513"/>
      <c r="K64" s="513"/>
    </row>
    <row r="65" spans="1:11" s="2" customFormat="1" ht="12.75" customHeight="1">
      <c r="A65" s="538" t="s">
        <v>111</v>
      </c>
      <c r="B65" s="123" t="s">
        <v>482</v>
      </c>
      <c r="C65" s="491" t="s">
        <v>235</v>
      </c>
      <c r="D65" s="198"/>
      <c r="E65" s="198"/>
      <c r="G65" s="115" t="str">
        <f t="shared" si="0"/>
        <v>9.2</v>
      </c>
      <c r="H65" s="356" t="str">
        <f t="shared" si="0"/>
        <v>PÂTE DE BOIS CHIMIQUE</v>
      </c>
      <c r="I65" s="360" t="s">
        <v>235</v>
      </c>
      <c r="J65" s="515" t="str">
        <f>IF(D65-(D66+D68)&lt;0,"ERREUR","OK")</f>
        <v>OK</v>
      </c>
      <c r="K65" s="515" t="str">
        <f>IF(E65-(E66+E68)&lt;0,"ERREUR","OK")</f>
        <v>OK</v>
      </c>
    </row>
    <row r="66" spans="1:11" s="2" customFormat="1" ht="12.75" customHeight="1">
      <c r="A66" s="538" t="s">
        <v>113</v>
      </c>
      <c r="B66" s="85" t="s">
        <v>483</v>
      </c>
      <c r="C66" s="25" t="s">
        <v>235</v>
      </c>
      <c r="D66" s="198"/>
      <c r="E66" s="198"/>
      <c r="G66" s="115" t="str">
        <f t="shared" si="0"/>
        <v>9.2.1</v>
      </c>
      <c r="H66" s="357" t="str">
        <f t="shared" si="0"/>
        <v>PÂTE AU SULFATE</v>
      </c>
      <c r="I66" s="354" t="s">
        <v>235</v>
      </c>
      <c r="J66" s="513"/>
      <c r="K66" s="513"/>
    </row>
    <row r="67" spans="1:11" s="2" customFormat="1" ht="12.75" customHeight="1">
      <c r="A67" s="538" t="s">
        <v>115</v>
      </c>
      <c r="B67" s="118" t="s">
        <v>484</v>
      </c>
      <c r="C67" s="25" t="s">
        <v>235</v>
      </c>
      <c r="D67" s="198"/>
      <c r="E67" s="198"/>
      <c r="G67" s="115" t="str">
        <f t="shared" si="0"/>
        <v>9.2.1.1</v>
      </c>
      <c r="H67" s="358" t="str">
        <f t="shared" si="0"/>
        <v>dont  BLANCHIE</v>
      </c>
      <c r="I67" s="354" t="s">
        <v>235</v>
      </c>
      <c r="J67" s="515"/>
      <c r="K67" s="515"/>
    </row>
    <row r="68" spans="1:11" s="2" customFormat="1" ht="12.75" customHeight="1">
      <c r="A68" s="538" t="s">
        <v>117</v>
      </c>
      <c r="B68" s="125" t="s">
        <v>485</v>
      </c>
      <c r="C68" s="25" t="s">
        <v>235</v>
      </c>
      <c r="D68" s="198"/>
      <c r="E68" s="198"/>
      <c r="G68" s="115" t="str">
        <f t="shared" si="0"/>
        <v>9.2.2</v>
      </c>
      <c r="H68" s="357" t="str">
        <f t="shared" si="0"/>
        <v xml:space="preserve">PÂTE AU BISULFITE </v>
      </c>
      <c r="I68" s="354" t="s">
        <v>235</v>
      </c>
      <c r="J68" s="513"/>
      <c r="K68" s="513"/>
    </row>
    <row r="69" spans="1:11" s="2" customFormat="1" ht="12.75" customHeight="1">
      <c r="A69" s="536" t="s">
        <v>119</v>
      </c>
      <c r="B69" s="123" t="s">
        <v>486</v>
      </c>
      <c r="C69" s="25" t="s">
        <v>235</v>
      </c>
      <c r="D69" s="198"/>
      <c r="E69" s="198"/>
      <c r="G69" s="115" t="str">
        <f t="shared" si="0"/>
        <v>9.3</v>
      </c>
      <c r="H69" s="356" t="str">
        <f t="shared" si="0"/>
        <v>PÂTE À DISSOUDRE</v>
      </c>
      <c r="I69" s="354" t="s">
        <v>235</v>
      </c>
      <c r="J69" s="514"/>
      <c r="K69" s="514"/>
    </row>
    <row r="70" spans="1:11" s="2" customFormat="1" ht="12.75" customHeight="1">
      <c r="A70" s="539" t="s">
        <v>120</v>
      </c>
      <c r="B70" s="353" t="s">
        <v>487</v>
      </c>
      <c r="C70" s="183" t="s">
        <v>235</v>
      </c>
      <c r="D70" s="197"/>
      <c r="E70" s="197"/>
      <c r="G70" s="503" t="str">
        <f t="shared" si="0"/>
        <v>10</v>
      </c>
      <c r="H70" s="506" t="str">
        <f t="shared" si="0"/>
        <v>AUTRES PÂTES</v>
      </c>
      <c r="I70" s="504" t="s">
        <v>235</v>
      </c>
      <c r="J70" s="511" t="str">
        <f>IF(D70-(D71+D72)&lt;0,"ERREUR","OK")</f>
        <v>OK</v>
      </c>
      <c r="K70" s="511" t="str">
        <f>IF(E70-(E71+E72)&lt;0,"ERREUR","OK")</f>
        <v>OK</v>
      </c>
    </row>
    <row r="71" spans="1:11" s="2" customFormat="1" ht="12.75" customHeight="1">
      <c r="A71" s="535" t="s">
        <v>15</v>
      </c>
      <c r="B71" s="127" t="s">
        <v>488</v>
      </c>
      <c r="C71" s="25" t="s">
        <v>235</v>
      </c>
      <c r="D71" s="198"/>
      <c r="E71" s="198"/>
      <c r="G71" s="115" t="str">
        <f t="shared" si="0"/>
        <v>10.1</v>
      </c>
      <c r="H71" s="361" t="str">
        <f t="shared" si="0"/>
        <v>PÂTE OBTENUE À PARTIR DE FIBRES AUTRES QUE DE BOIS</v>
      </c>
      <c r="I71" s="354" t="s">
        <v>235</v>
      </c>
      <c r="J71" s="513"/>
      <c r="K71" s="513"/>
    </row>
    <row r="72" spans="1:11" s="2" customFormat="1" ht="12.75" customHeight="1">
      <c r="A72" s="535" t="s">
        <v>16</v>
      </c>
      <c r="B72" s="492" t="s">
        <v>489</v>
      </c>
      <c r="C72" s="25" t="s">
        <v>235</v>
      </c>
      <c r="D72" s="198"/>
      <c r="E72" s="198"/>
      <c r="G72" s="115" t="str">
        <f t="shared" si="0"/>
        <v>10.2</v>
      </c>
      <c r="H72" s="362" t="str">
        <f t="shared" si="0"/>
        <v>PÂTE DE FIBRES RÉCUPÉRÉES</v>
      </c>
      <c r="I72" s="354" t="s">
        <v>235</v>
      </c>
      <c r="J72" s="514"/>
      <c r="K72" s="514"/>
    </row>
    <row r="73" spans="1:11" s="2" customFormat="1" ht="12.75" customHeight="1">
      <c r="A73" s="531" t="s">
        <v>121</v>
      </c>
      <c r="B73" s="121" t="s">
        <v>490</v>
      </c>
      <c r="C73" s="122" t="s">
        <v>235</v>
      </c>
      <c r="D73" s="196"/>
      <c r="E73" s="196"/>
      <c r="G73" s="503" t="str">
        <f t="shared" si="0"/>
        <v>11</v>
      </c>
      <c r="H73" s="507" t="str">
        <f t="shared" si="0"/>
        <v>PAPIER DE RÉCUPÉRATION</v>
      </c>
      <c r="I73" s="504" t="s">
        <v>235</v>
      </c>
      <c r="J73" s="751"/>
      <c r="K73" s="751"/>
    </row>
    <row r="74" spans="1:11" s="2" customFormat="1" ht="12.75" customHeight="1">
      <c r="A74" s="537" t="s">
        <v>122</v>
      </c>
      <c r="B74" s="121" t="s">
        <v>491</v>
      </c>
      <c r="C74" s="122" t="s">
        <v>235</v>
      </c>
      <c r="D74" s="196"/>
      <c r="E74" s="196"/>
      <c r="G74" s="503" t="str">
        <f t="shared" si="0"/>
        <v>12</v>
      </c>
      <c r="H74" s="506" t="str">
        <f t="shared" si="0"/>
        <v>PAPIERS ET CARTONS</v>
      </c>
      <c r="I74" s="504" t="s">
        <v>235</v>
      </c>
      <c r="J74" s="511" t="str">
        <f>IF(D74-(D75+D80+D81+D86)&lt;0,"ERREUR","OK")</f>
        <v>OK</v>
      </c>
      <c r="K74" s="511" t="str">
        <f>IF(E74-(E75+E80+E81+E86)&lt;0,"ERREUR","OK")</f>
        <v>OK</v>
      </c>
    </row>
    <row r="75" spans="1:11" s="2" customFormat="1" ht="12.75" customHeight="1">
      <c r="A75" s="538" t="s">
        <v>123</v>
      </c>
      <c r="B75" s="123" t="s">
        <v>492</v>
      </c>
      <c r="C75" s="491" t="s">
        <v>235</v>
      </c>
      <c r="D75" s="198"/>
      <c r="E75" s="198"/>
      <c r="G75" s="115" t="str">
        <f t="shared" si="0"/>
        <v>12.1</v>
      </c>
      <c r="H75" s="356" t="str">
        <f t="shared" si="0"/>
        <v>PAPIERS GRAPHIQUES</v>
      </c>
      <c r="I75" s="360" t="s">
        <v>235</v>
      </c>
      <c r="J75" s="515" t="str">
        <f>IF(D75-(D76+D77+D78+D79)&lt;0,"ERREUR","OK")</f>
        <v>OK</v>
      </c>
      <c r="K75" s="515" t="str">
        <f>IF(E75-(E76+E77+E78+E79)&lt;0,"ERREUR","OK")</f>
        <v>OK</v>
      </c>
    </row>
    <row r="76" spans="1:11" s="2" customFormat="1" ht="12.75" customHeight="1">
      <c r="A76" s="538" t="s">
        <v>124</v>
      </c>
      <c r="B76" s="85" t="s">
        <v>493</v>
      </c>
      <c r="C76" s="25" t="s">
        <v>235</v>
      </c>
      <c r="D76" s="198"/>
      <c r="E76" s="198"/>
      <c r="G76" s="115" t="str">
        <f t="shared" si="0"/>
        <v>12.1.1</v>
      </c>
      <c r="H76" s="357" t="str">
        <f t="shared" si="0"/>
        <v>PAPIER JOURNAL</v>
      </c>
      <c r="I76" s="354" t="s">
        <v>235</v>
      </c>
      <c r="J76" s="513"/>
      <c r="K76" s="513"/>
    </row>
    <row r="77" spans="1:11" s="2" customFormat="1" ht="12.75" customHeight="1">
      <c r="A77" s="538" t="s">
        <v>125</v>
      </c>
      <c r="B77" s="85" t="s">
        <v>494</v>
      </c>
      <c r="C77" s="25" t="s">
        <v>235</v>
      </c>
      <c r="D77" s="198"/>
      <c r="E77" s="198"/>
      <c r="G77" s="115" t="str">
        <f t="shared" si="0"/>
        <v>12.1.2</v>
      </c>
      <c r="H77" s="357" t="str">
        <f t="shared" si="0"/>
        <v>PAPIERS NON COUCHÉS FABRIQUÉS MÉCANIQUEMENT</v>
      </c>
      <c r="I77" s="354" t="s">
        <v>235</v>
      </c>
      <c r="J77" s="513"/>
      <c r="K77" s="513"/>
    </row>
    <row r="78" spans="1:11" s="2" customFormat="1" ht="12.75" customHeight="1">
      <c r="A78" s="538" t="s">
        <v>126</v>
      </c>
      <c r="B78" s="85" t="s">
        <v>495</v>
      </c>
      <c r="C78" s="25" t="s">
        <v>235</v>
      </c>
      <c r="D78" s="198"/>
      <c r="E78" s="198"/>
      <c r="G78" s="115" t="str">
        <f t="shared" si="0"/>
        <v>12.1.3</v>
      </c>
      <c r="H78" s="357" t="str">
        <f t="shared" si="0"/>
        <v>PAPIERS NON COUCHÉS SANS BOIS</v>
      </c>
      <c r="I78" s="354" t="s">
        <v>235</v>
      </c>
      <c r="J78" s="513"/>
      <c r="K78" s="513"/>
    </row>
    <row r="79" spans="1:11" s="2" customFormat="1" ht="12.75" customHeight="1">
      <c r="A79" s="538" t="s">
        <v>127</v>
      </c>
      <c r="B79" s="125" t="s">
        <v>496</v>
      </c>
      <c r="C79" s="25" t="s">
        <v>235</v>
      </c>
      <c r="D79" s="198"/>
      <c r="E79" s="198"/>
      <c r="G79" s="115" t="str">
        <f t="shared" si="0"/>
        <v>12.1.4</v>
      </c>
      <c r="H79" s="357" t="str">
        <f t="shared" si="0"/>
        <v>PAPIERS COUCHÉS</v>
      </c>
      <c r="I79" s="354" t="s">
        <v>235</v>
      </c>
      <c r="J79" s="513"/>
      <c r="K79" s="513"/>
    </row>
    <row r="80" spans="1:11" s="2" customFormat="1" ht="12.75" customHeight="1">
      <c r="A80" s="538">
        <v>12.2</v>
      </c>
      <c r="B80" s="126" t="s">
        <v>497</v>
      </c>
      <c r="C80" s="25" t="s">
        <v>235</v>
      </c>
      <c r="D80" s="198"/>
      <c r="E80" s="198"/>
      <c r="G80" s="115">
        <f t="shared" si="0"/>
        <v>12.2</v>
      </c>
      <c r="H80" s="356" t="str">
        <f t="shared" si="0"/>
        <v>PAPIERS DOMESTIQUES ET HYGIÉNIQUES</v>
      </c>
      <c r="I80" s="354" t="s">
        <v>235</v>
      </c>
      <c r="J80" s="513"/>
      <c r="K80" s="513"/>
    </row>
    <row r="81" spans="1:11" s="2" customFormat="1" ht="12.75" customHeight="1">
      <c r="A81" s="538">
        <v>12.3</v>
      </c>
      <c r="B81" s="123" t="s">
        <v>498</v>
      </c>
      <c r="C81" s="491" t="s">
        <v>235</v>
      </c>
      <c r="D81" s="198"/>
      <c r="E81" s="198"/>
      <c r="G81" s="115">
        <f t="shared" si="0"/>
        <v>12.3</v>
      </c>
      <c r="H81" s="356" t="str">
        <f t="shared" si="0"/>
        <v>MATÉRIAUX D'EMBALLAGE</v>
      </c>
      <c r="I81" s="360" t="s">
        <v>235</v>
      </c>
      <c r="J81" s="515" t="str">
        <f>IF(D81-(D823+D83+D84+D85)&lt;0,"ERREUR","OK")</f>
        <v>OK</v>
      </c>
      <c r="K81" s="515" t="str">
        <f>IF(E81-(E823+E83+E84+E85)&lt;0,"ERREUR","OK")</f>
        <v>OK</v>
      </c>
    </row>
    <row r="82" spans="1:11" s="2" customFormat="1" ht="12.75" customHeight="1">
      <c r="A82" s="538" t="s">
        <v>129</v>
      </c>
      <c r="B82" s="85" t="s">
        <v>499</v>
      </c>
      <c r="C82" s="25" t="s">
        <v>235</v>
      </c>
      <c r="D82" s="198"/>
      <c r="E82" s="198"/>
      <c r="G82" s="115" t="str">
        <f t="shared" si="0"/>
        <v>12.3.1</v>
      </c>
      <c r="H82" s="357" t="str">
        <f t="shared" si="0"/>
        <v>CAISSES</v>
      </c>
      <c r="I82" s="354" t="s">
        <v>235</v>
      </c>
      <c r="J82" s="513"/>
      <c r="K82" s="513"/>
    </row>
    <row r="83" spans="1:11" s="2" customFormat="1" ht="12.75" customHeight="1">
      <c r="A83" s="538" t="s">
        <v>130</v>
      </c>
      <c r="B83" s="85" t="s">
        <v>500</v>
      </c>
      <c r="C83" s="25" t="s">
        <v>235</v>
      </c>
      <c r="D83" s="198"/>
      <c r="E83" s="198"/>
      <c r="G83" s="115" t="str">
        <f t="shared" si="0"/>
        <v>12.3.2</v>
      </c>
      <c r="H83" s="357" t="str">
        <f>B83</f>
        <v>PLANCHES DE CARTONS</v>
      </c>
      <c r="I83" s="354" t="s">
        <v>235</v>
      </c>
      <c r="J83" s="513"/>
      <c r="K83" s="513"/>
    </row>
    <row r="84" spans="1:11" s="2" customFormat="1" ht="12.75" customHeight="1">
      <c r="A84" s="538" t="s">
        <v>131</v>
      </c>
      <c r="B84" s="85" t="s">
        <v>501</v>
      </c>
      <c r="C84" s="25" t="s">
        <v>235</v>
      </c>
      <c r="D84" s="200"/>
      <c r="E84" s="200"/>
      <c r="G84" s="115" t="str">
        <f>A84</f>
        <v>12.3.3</v>
      </c>
      <c r="H84" s="357" t="str">
        <f>B84</f>
        <v>PAPIERS D'EMBALLAGE</v>
      </c>
      <c r="I84" s="354" t="s">
        <v>235</v>
      </c>
      <c r="J84" s="513"/>
      <c r="K84" s="513"/>
    </row>
    <row r="85" spans="1:11" s="2" customFormat="1" ht="12.75" customHeight="1">
      <c r="A85" s="538" t="s">
        <v>132</v>
      </c>
      <c r="B85" s="125" t="s">
        <v>502</v>
      </c>
      <c r="C85" s="25" t="s">
        <v>235</v>
      </c>
      <c r="D85" s="200"/>
      <c r="E85" s="200"/>
      <c r="G85" s="115" t="str">
        <f>A85</f>
        <v>12.3.4</v>
      </c>
      <c r="H85" s="357" t="str">
        <f>B85</f>
        <v>AUTRES PAPIERS, SURTOUT D'EMPAQUETAGE</v>
      </c>
      <c r="I85" s="354" t="s">
        <v>235</v>
      </c>
      <c r="J85" s="513"/>
      <c r="K85" s="513"/>
    </row>
    <row r="86" spans="1:11" s="2" customFormat="1" ht="12.75" customHeight="1">
      <c r="A86" s="536">
        <v>12.4</v>
      </c>
      <c r="B86" s="660" t="s">
        <v>503</v>
      </c>
      <c r="C86" s="495" t="s">
        <v>235</v>
      </c>
      <c r="D86" s="496"/>
      <c r="E86" s="496"/>
      <c r="G86" s="536">
        <v>12.4</v>
      </c>
      <c r="H86" s="362" t="s">
        <v>503</v>
      </c>
      <c r="I86" s="406" t="s">
        <v>235</v>
      </c>
      <c r="J86" s="513"/>
      <c r="K86" s="513"/>
    </row>
    <row r="87" spans="1:11" s="2" customFormat="1" ht="12.75" customHeight="1">
      <c r="A87" s="661" t="s">
        <v>573</v>
      </c>
      <c r="B87" s="490" t="s">
        <v>578</v>
      </c>
      <c r="C87" s="116" t="s">
        <v>1</v>
      </c>
      <c r="D87" s="404"/>
      <c r="E87" s="404"/>
      <c r="G87" s="661" t="s">
        <v>573</v>
      </c>
      <c r="H87" s="363" t="s">
        <v>579</v>
      </c>
      <c r="I87" s="355" t="s">
        <v>417</v>
      </c>
      <c r="J87" s="404"/>
      <c r="K87" s="404"/>
    </row>
    <row r="88" spans="1:11" s="2" customFormat="1" ht="12.75" customHeight="1">
      <c r="A88" s="538" t="s">
        <v>574</v>
      </c>
      <c r="B88" s="123" t="s">
        <v>576</v>
      </c>
      <c r="C88" s="116" t="s">
        <v>1</v>
      </c>
      <c r="D88" s="405"/>
      <c r="E88" s="404"/>
      <c r="G88" s="538" t="s">
        <v>574</v>
      </c>
      <c r="H88" s="356" t="s">
        <v>580</v>
      </c>
      <c r="I88" s="355" t="s">
        <v>417</v>
      </c>
      <c r="J88" s="405"/>
      <c r="K88" s="404"/>
    </row>
    <row r="89" spans="1:11" s="2" customFormat="1" ht="12.65" customHeight="1">
      <c r="A89" s="553" t="s">
        <v>575</v>
      </c>
      <c r="B89" s="660" t="s">
        <v>577</v>
      </c>
      <c r="C89" s="116" t="s">
        <v>235</v>
      </c>
      <c r="D89" s="405"/>
      <c r="E89" s="404"/>
      <c r="G89" s="553" t="s">
        <v>575</v>
      </c>
      <c r="H89" s="362" t="s">
        <v>581</v>
      </c>
      <c r="I89" s="355" t="s">
        <v>235</v>
      </c>
      <c r="J89" s="405"/>
      <c r="K89" s="404"/>
    </row>
    <row r="90" spans="1:11" s="2" customFormat="1" ht="16.149999999999999" customHeight="1">
      <c r="A90" s="665" t="s">
        <v>1030</v>
      </c>
      <c r="C90" s="39"/>
      <c r="D90" s="546"/>
      <c r="E90" s="547"/>
      <c r="G90" s="548"/>
      <c r="H90" s="39"/>
    </row>
    <row r="91" spans="1:11" ht="12.75" customHeight="1">
      <c r="A91" s="1"/>
    </row>
    <row r="92" spans="1:11" ht="12.75" customHeight="1">
      <c r="A92" s="1"/>
      <c r="B92" s="39" t="s">
        <v>504</v>
      </c>
      <c r="D92" s="964" t="s">
        <v>1098</v>
      </c>
      <c r="E92" s="964"/>
      <c r="F92" s="964"/>
      <c r="G92" s="964"/>
      <c r="H92" s="964"/>
    </row>
    <row r="93" spans="1:11" ht="12.75" customHeight="1">
      <c r="A93" s="1"/>
      <c r="B93" s="39" t="s">
        <v>505</v>
      </c>
      <c r="D93" s="964"/>
      <c r="E93" s="964"/>
      <c r="F93" s="964"/>
      <c r="G93" s="964"/>
      <c r="H93" s="964"/>
    </row>
    <row r="94" spans="1:11" ht="12.75" customHeight="1">
      <c r="A94" s="1"/>
      <c r="B94" s="39" t="s">
        <v>506</v>
      </c>
      <c r="D94" s="964"/>
      <c r="E94" s="964"/>
      <c r="F94" s="964"/>
      <c r="G94" s="964"/>
      <c r="H94" s="964"/>
    </row>
    <row r="95" spans="1:11" ht="81" customHeight="1">
      <c r="A95" s="1"/>
      <c r="B95" s="39"/>
      <c r="D95" s="964"/>
      <c r="E95" s="964"/>
      <c r="F95" s="964"/>
      <c r="G95" s="964"/>
      <c r="H95" s="964"/>
    </row>
    <row r="96" spans="1:11" ht="12.75" customHeight="1">
      <c r="A96" s="1"/>
    </row>
    <row r="97" spans="1:26" ht="12.75" customHeight="1">
      <c r="A97" s="1"/>
      <c r="B97" s="39"/>
    </row>
    <row r="98" spans="1:26" ht="12.75" customHeight="1">
      <c r="A98" s="1"/>
    </row>
    <row r="99" spans="1:26" ht="12.75" customHeight="1">
      <c r="A99" s="1"/>
    </row>
    <row r="100" spans="1:26" ht="12.75" customHeight="1">
      <c r="A100" s="1"/>
    </row>
    <row r="101" spans="1:26" ht="12.75" customHeight="1">
      <c r="A101" s="1"/>
      <c r="B101" s="39"/>
      <c r="C101" s="39"/>
      <c r="D101" s="382"/>
    </row>
    <row r="102" spans="1:26" ht="12.75" customHeight="1">
      <c r="B102" s="39"/>
      <c r="C102" s="39"/>
      <c r="D102" s="383"/>
    </row>
    <row r="103" spans="1:26" ht="12.75" customHeight="1">
      <c r="B103" s="39"/>
      <c r="D103" s="384"/>
    </row>
    <row r="104" spans="1:26" ht="12.75" customHeight="1">
      <c r="D104" s="384"/>
    </row>
    <row r="108" spans="1:26" ht="12.75" customHeight="1">
      <c r="W108" s="129" t="s">
        <v>24</v>
      </c>
      <c r="X108" s="129" t="s">
        <v>24</v>
      </c>
      <c r="Y108" s="129" t="s">
        <v>24</v>
      </c>
      <c r="Z108" s="129" t="s">
        <v>24</v>
      </c>
    </row>
  </sheetData>
  <sheetProtection selectLockedCells="1"/>
  <customSheetViews>
    <customSheetView guid="{E59B5840-EF58-11D3-B672-B1E0953C1B26}" scale="75" showPageBreaks="1" showGridLines="0" printArea="1" hiddenRows="1" showRuler="0" topLeftCell="A4">
      <selection activeCell="D10" sqref="D10"/>
      <pageMargins left="0.39370078740157483" right="0.39370078740157483" top="0.19685039370078741" bottom="0.19685039370078741" header="0.19685039370078741" footer="0.19685039370078741"/>
      <printOptions horizontalCentered="1"/>
      <pageSetup paperSize="9" scale="70" orientation="portrait" r:id="rId1"/>
      <headerFooter alignWithMargins="0"/>
    </customSheetView>
  </customSheetViews>
  <mergeCells count="12">
    <mergeCell ref="D92:H95"/>
    <mergeCell ref="A30:E30"/>
    <mergeCell ref="C3:E3"/>
    <mergeCell ref="C5:E5"/>
    <mergeCell ref="J7:K8"/>
    <mergeCell ref="H7:I8"/>
    <mergeCell ref="C2:D2"/>
    <mergeCell ref="A12:E12"/>
    <mergeCell ref="C10:C11"/>
    <mergeCell ref="A5:B6"/>
    <mergeCell ref="A7:B7"/>
    <mergeCell ref="A8:B8"/>
  </mergeCells>
  <phoneticPr fontId="0" type="noConversion"/>
  <conditionalFormatting sqref="J13:K86">
    <cfRule type="cellIs" dxfId="4" priority="1" operator="equal">
      <formula>"Error"</formula>
    </cfRule>
  </conditionalFormatting>
  <dataValidations count="1">
    <dataValidation type="custom" allowBlank="1" showInputMessage="1" showErrorMessage="1" errorTitle="Wrong input" error="Please enter numbers only!" sqref="D13:E29 D31:E89 J87:K89" xr:uid="{00000000-0002-0000-0400-000000000000}">
      <formula1>ISNUMBER(D13)</formula1>
    </dataValidation>
  </dataValidations>
  <printOptions horizontalCentered="1"/>
  <pageMargins left="0.39370078740157483" right="0.39370078740157483" top="0.19685039370078741" bottom="0.19685039370078741" header="0.19685039370078741" footer="0.19685039370078741"/>
  <pageSetup paperSize="9" scale="32"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339966"/>
  </sheetPr>
  <dimension ref="A1:AK115"/>
  <sheetViews>
    <sheetView showGridLines="0" zoomScale="80" zoomScaleNormal="80" zoomScaleSheetLayoutView="75" workbookViewId="0">
      <selection activeCell="D81" sqref="D81:M89"/>
    </sheetView>
  </sheetViews>
  <sheetFormatPr defaultColWidth="9.5" defaultRowHeight="12.75" customHeight="1"/>
  <cols>
    <col min="1" max="1" width="10.5" style="128" customWidth="1"/>
    <col min="2" max="2" width="78.83203125" style="1" customWidth="1"/>
    <col min="3" max="3" width="13.5" style="1" customWidth="1"/>
    <col min="4" max="11" width="13.58203125" style="1" customWidth="1"/>
    <col min="12" max="12" width="7" customWidth="1"/>
    <col min="13" max="13" width="9.33203125" style="1" customWidth="1"/>
    <col min="14" max="14" width="58.5" style="1" customWidth="1"/>
    <col min="15" max="15" width="10" style="1" customWidth="1"/>
    <col min="16" max="23" width="11.08203125" style="1" customWidth="1"/>
    <col min="24" max="25" width="10.75" style="1" customWidth="1"/>
    <col min="26" max="26" width="55.5" style="1" customWidth="1"/>
    <col min="27" max="27" width="10" style="1" customWidth="1"/>
    <col min="28" max="29" width="13.5" style="1" customWidth="1"/>
    <col min="30" max="30" width="12.5" style="3" customWidth="1"/>
    <col min="31" max="31" width="10.75" style="3" hidden="1" customWidth="1"/>
    <col min="32" max="32" width="62.33203125" style="3" hidden="1" customWidth="1"/>
    <col min="33" max="33" width="10.33203125" style="3" hidden="1" customWidth="1"/>
    <col min="34" max="37" width="12.5" style="3" hidden="1" customWidth="1"/>
    <col min="38" max="16384" width="9.5" style="1"/>
  </cols>
  <sheetData>
    <row r="1" spans="1:37" s="18" customFormat="1" ht="12.75" customHeight="1" thickBot="1">
      <c r="A1" s="130"/>
      <c r="B1" s="99"/>
      <c r="C1" s="99"/>
      <c r="D1" s="99">
        <v>61</v>
      </c>
      <c r="E1" s="99">
        <v>62</v>
      </c>
      <c r="F1" s="99">
        <v>61</v>
      </c>
      <c r="G1" s="99">
        <v>62</v>
      </c>
      <c r="H1" s="99">
        <v>91</v>
      </c>
      <c r="I1" s="99">
        <v>92</v>
      </c>
      <c r="J1" s="99">
        <v>91</v>
      </c>
      <c r="K1" s="99">
        <v>92</v>
      </c>
      <c r="L1"/>
      <c r="M1" s="99"/>
      <c r="N1" s="99"/>
      <c r="O1" s="99"/>
      <c r="P1" s="99"/>
      <c r="Q1" s="99"/>
      <c r="R1" s="99"/>
      <c r="S1" s="99"/>
      <c r="T1" s="99"/>
      <c r="U1" s="99"/>
      <c r="V1" s="99"/>
      <c r="W1" s="99"/>
      <c r="X1" s="99"/>
      <c r="Y1" s="99"/>
      <c r="Z1" s="99"/>
      <c r="AD1" s="3"/>
      <c r="AE1" s="3"/>
      <c r="AF1" s="3"/>
      <c r="AG1" s="3"/>
      <c r="AH1" s="3"/>
      <c r="AI1" s="3"/>
      <c r="AJ1" s="3"/>
      <c r="AK1" s="3"/>
    </row>
    <row r="2" spans="1:37" ht="17.149999999999999" customHeight="1">
      <c r="A2" s="4"/>
      <c r="B2" s="753"/>
      <c r="C2" s="986" t="s">
        <v>510</v>
      </c>
      <c r="D2" s="986"/>
      <c r="E2" s="986"/>
      <c r="F2" s="987"/>
      <c r="G2" s="754" t="s">
        <v>439</v>
      </c>
      <c r="H2" s="984"/>
      <c r="I2" s="985"/>
      <c r="J2" s="754" t="s">
        <v>30</v>
      </c>
      <c r="K2" s="755"/>
      <c r="L2" s="91"/>
      <c r="M2" s="971" t="s">
        <v>1029</v>
      </c>
      <c r="N2" s="971"/>
      <c r="O2" s="971"/>
      <c r="P2" s="971"/>
      <c r="Q2" s="971"/>
      <c r="R2" s="971"/>
      <c r="S2" s="971"/>
      <c r="T2" s="971"/>
      <c r="U2" s="971"/>
      <c r="V2" s="971"/>
      <c r="W2" s="971"/>
      <c r="X2" s="3"/>
      <c r="Y2" s="971" t="s">
        <v>1032</v>
      </c>
      <c r="Z2" s="971"/>
      <c r="AA2" s="971"/>
      <c r="AB2" s="971"/>
      <c r="AC2" s="971"/>
      <c r="AE2" s="972"/>
      <c r="AF2" s="972"/>
      <c r="AG2" s="972"/>
      <c r="AH2" s="972"/>
      <c r="AI2" s="171"/>
    </row>
    <row r="3" spans="1:37" ht="17.149999999999999" customHeight="1">
      <c r="A3" s="106"/>
      <c r="B3" s="3"/>
      <c r="C3" s="988"/>
      <c r="D3" s="988"/>
      <c r="E3" s="988"/>
      <c r="F3" s="989"/>
      <c r="G3" s="399" t="s">
        <v>440</v>
      </c>
      <c r="H3" s="400"/>
      <c r="I3" s="400"/>
      <c r="J3" s="400"/>
      <c r="K3" s="756"/>
      <c r="L3" s="91"/>
      <c r="M3" s="971"/>
      <c r="N3" s="971"/>
      <c r="O3" s="971"/>
      <c r="P3" s="971"/>
      <c r="Q3" s="971"/>
      <c r="R3" s="971"/>
      <c r="S3" s="971"/>
      <c r="T3" s="971"/>
      <c r="U3" s="971"/>
      <c r="V3" s="971"/>
      <c r="W3" s="971"/>
      <c r="X3" s="3"/>
      <c r="Y3" s="971"/>
      <c r="Z3" s="971"/>
      <c r="AA3" s="971"/>
      <c r="AB3" s="971"/>
      <c r="AC3" s="971"/>
      <c r="AE3" s="972"/>
      <c r="AF3" s="972"/>
      <c r="AG3" s="972"/>
      <c r="AH3" s="972"/>
      <c r="AI3" s="171" t="s">
        <v>10</v>
      </c>
      <c r="AJ3" s="172" t="s">
        <v>12</v>
      </c>
    </row>
    <row r="4" spans="1:37" ht="17.149999999999999" customHeight="1">
      <c r="A4" s="106"/>
      <c r="B4" s="3"/>
      <c r="C4" s="990" t="s">
        <v>511</v>
      </c>
      <c r="D4" s="990"/>
      <c r="E4" s="990"/>
      <c r="F4" s="991"/>
      <c r="G4" s="399" t="s">
        <v>441</v>
      </c>
      <c r="H4" s="400"/>
      <c r="I4" s="973"/>
      <c r="J4" s="974"/>
      <c r="K4" s="975"/>
      <c r="L4" s="91"/>
      <c r="M4" s="971"/>
      <c r="N4" s="971"/>
      <c r="O4" s="971"/>
      <c r="P4" s="971"/>
      <c r="Q4" s="971"/>
      <c r="R4" s="971"/>
      <c r="S4" s="971"/>
      <c r="T4" s="971"/>
      <c r="U4" s="971"/>
      <c r="V4" s="971"/>
      <c r="W4" s="971"/>
      <c r="X4" s="3"/>
      <c r="Y4" s="971"/>
      <c r="Z4" s="971"/>
      <c r="AA4" s="971"/>
      <c r="AB4" s="971"/>
      <c r="AC4" s="971"/>
      <c r="AE4" s="972"/>
      <c r="AF4" s="972"/>
      <c r="AG4" s="972"/>
      <c r="AH4" s="972"/>
      <c r="AI4" s="171" t="s">
        <v>11</v>
      </c>
    </row>
    <row r="5" spans="1:37" ht="17.149999999999999" customHeight="1">
      <c r="A5" s="106"/>
      <c r="B5" s="758" t="s">
        <v>24</v>
      </c>
      <c r="C5" s="992" t="s">
        <v>444</v>
      </c>
      <c r="D5" s="992"/>
      <c r="E5" s="992"/>
      <c r="F5" s="993"/>
      <c r="G5" s="399" t="s">
        <v>442</v>
      </c>
      <c r="H5" s="400"/>
      <c r="I5" s="386"/>
      <c r="J5" s="524"/>
      <c r="K5" s="756"/>
      <c r="L5" s="91"/>
      <c r="M5" s="971"/>
      <c r="N5" s="971"/>
      <c r="O5" s="971"/>
      <c r="P5" s="971"/>
      <c r="Q5" s="971"/>
      <c r="R5" s="971"/>
      <c r="S5" s="971"/>
      <c r="T5" s="971"/>
      <c r="U5" s="971"/>
      <c r="V5" s="971"/>
      <c r="W5" s="971"/>
      <c r="X5" s="3"/>
      <c r="Y5" s="971"/>
      <c r="Z5" s="971"/>
      <c r="AA5" s="971"/>
      <c r="AB5" s="971"/>
      <c r="AC5" s="971"/>
      <c r="AF5" s="64" t="s">
        <v>22</v>
      </c>
      <c r="AG5" s="63"/>
      <c r="AH5" s="63"/>
      <c r="AI5" s="171"/>
    </row>
    <row r="6" spans="1:37" ht="17.149999999999999" customHeight="1">
      <c r="A6" s="106"/>
      <c r="B6" s="759"/>
      <c r="C6" s="760"/>
      <c r="D6" s="992" t="s">
        <v>509</v>
      </c>
      <c r="E6" s="992"/>
      <c r="F6" s="3"/>
      <c r="G6" s="399" t="s">
        <v>443</v>
      </c>
      <c r="H6" s="400"/>
      <c r="I6" s="542"/>
      <c r="J6" s="400"/>
      <c r="K6" s="756"/>
      <c r="L6" s="89"/>
      <c r="M6" s="3"/>
      <c r="N6" s="3"/>
      <c r="O6" s="3"/>
      <c r="P6" s="3"/>
      <c r="Q6" s="3"/>
      <c r="R6" s="3"/>
      <c r="S6" s="38"/>
      <c r="T6" s="995"/>
      <c r="U6" s="995"/>
      <c r="V6" s="995"/>
      <c r="W6" s="995"/>
      <c r="X6" s="43"/>
      <c r="Y6" s="43"/>
      <c r="Z6" s="43"/>
      <c r="AB6" s="131" t="str">
        <f>G2</f>
        <v>Pays:</v>
      </c>
      <c r="AC6" s="132">
        <f>H2</f>
        <v>0</v>
      </c>
      <c r="AF6" s="3" t="s">
        <v>9</v>
      </c>
      <c r="AG6" s="63"/>
      <c r="AH6" s="63"/>
      <c r="AI6" s="171"/>
    </row>
    <row r="7" spans="1:37" ht="21" thickBot="1">
      <c r="A7" s="108"/>
      <c r="B7" s="994" t="s">
        <v>512</v>
      </c>
      <c r="C7" s="994"/>
      <c r="D7" s="994"/>
      <c r="E7" s="516" t="s">
        <v>438</v>
      </c>
      <c r="F7" s="133" t="s">
        <v>24</v>
      </c>
      <c r="G7" s="134" t="s">
        <v>24</v>
      </c>
      <c r="H7" s="135"/>
      <c r="I7" s="135"/>
      <c r="J7" s="136"/>
      <c r="K7" s="761"/>
      <c r="L7" s="1"/>
      <c r="M7" s="554"/>
      <c r="N7" s="555" t="s">
        <v>509</v>
      </c>
      <c r="O7" s="556"/>
      <c r="P7" s="996" t="s">
        <v>520</v>
      </c>
      <c r="Q7" s="996"/>
      <c r="R7" s="996"/>
      <c r="S7" s="996"/>
      <c r="T7" s="996"/>
      <c r="U7" s="996"/>
      <c r="V7" s="996"/>
      <c r="W7" s="997"/>
      <c r="X7" s="42"/>
      <c r="Y7" s="586"/>
      <c r="Z7" s="583"/>
      <c r="AA7" s="584"/>
      <c r="AB7" s="580"/>
      <c r="AC7" s="567"/>
      <c r="AG7" s="63"/>
      <c r="AH7" s="63"/>
      <c r="AI7" s="171"/>
    </row>
    <row r="8" spans="1:37" s="90" customFormat="1" ht="13.5" customHeight="1">
      <c r="A8" s="59" t="s">
        <v>447</v>
      </c>
      <c r="B8" s="757" t="s">
        <v>24</v>
      </c>
      <c r="C8" s="240" t="s">
        <v>514</v>
      </c>
      <c r="D8" s="976" t="s">
        <v>517</v>
      </c>
      <c r="E8" s="977"/>
      <c r="F8" s="978"/>
      <c r="G8" s="979"/>
      <c r="H8" s="980" t="s">
        <v>518</v>
      </c>
      <c r="I8" s="977"/>
      <c r="J8" s="977"/>
      <c r="K8" s="981"/>
      <c r="L8" s="367"/>
      <c r="M8" s="578" t="s">
        <v>447</v>
      </c>
      <c r="N8" s="557"/>
      <c r="O8" s="22"/>
      <c r="P8" s="977" t="str">
        <f>D8</f>
        <v>I M P O R T A T I O N S</v>
      </c>
      <c r="Q8" s="977"/>
      <c r="R8" s="977"/>
      <c r="S8" s="979"/>
      <c r="T8" s="978" t="str">
        <f>H8</f>
        <v>E X P O R T A T I O N S</v>
      </c>
      <c r="U8" s="978" t="s">
        <v>24</v>
      </c>
      <c r="V8" s="978" t="s">
        <v>24</v>
      </c>
      <c r="W8" s="979" t="s">
        <v>24</v>
      </c>
      <c r="X8" s="104"/>
      <c r="Y8" s="578" t="s">
        <v>447</v>
      </c>
      <c r="Z8" s="104"/>
      <c r="AA8" s="585" t="s">
        <v>24</v>
      </c>
      <c r="AB8" s="982" t="s">
        <v>519</v>
      </c>
      <c r="AC8" s="983"/>
      <c r="AD8" s="40"/>
      <c r="AE8" s="57" t="s">
        <v>31</v>
      </c>
      <c r="AF8" s="58" t="s">
        <v>24</v>
      </c>
      <c r="AG8" s="62" t="s">
        <v>5</v>
      </c>
      <c r="AH8" s="970" t="s">
        <v>25</v>
      </c>
      <c r="AI8" s="965"/>
      <c r="AJ8" s="965" t="s">
        <v>28</v>
      </c>
      <c r="AK8" s="966"/>
    </row>
    <row r="9" spans="1:37" ht="12.75" customHeight="1">
      <c r="A9" s="59" t="s">
        <v>446</v>
      </c>
      <c r="B9" s="13" t="s">
        <v>446</v>
      </c>
      <c r="C9" s="138" t="s">
        <v>515</v>
      </c>
      <c r="D9" s="969">
        <v>2024</v>
      </c>
      <c r="E9" s="968"/>
      <c r="F9" s="969">
        <f>D9+1</f>
        <v>2025</v>
      </c>
      <c r="G9" s="968"/>
      <c r="H9" s="967">
        <f>D9</f>
        <v>2024</v>
      </c>
      <c r="I9" s="968"/>
      <c r="J9" s="969">
        <f>F9</f>
        <v>2025</v>
      </c>
      <c r="K9" s="998"/>
      <c r="L9" s="241"/>
      <c r="M9" s="579" t="s">
        <v>446</v>
      </c>
      <c r="N9" s="19"/>
      <c r="O9" s="24"/>
      <c r="P9" s="967">
        <f>D9</f>
        <v>2024</v>
      </c>
      <c r="Q9" s="968" t="s">
        <v>24</v>
      </c>
      <c r="R9" s="969">
        <f>F9</f>
        <v>2025</v>
      </c>
      <c r="S9" s="968" t="s">
        <v>24</v>
      </c>
      <c r="T9" s="967">
        <f>H9</f>
        <v>2024</v>
      </c>
      <c r="U9" s="968" t="s">
        <v>24</v>
      </c>
      <c r="V9" s="969">
        <f>J9</f>
        <v>2025</v>
      </c>
      <c r="W9" s="968" t="s">
        <v>24</v>
      </c>
      <c r="X9" s="23"/>
      <c r="Y9" s="579" t="s">
        <v>446</v>
      </c>
      <c r="Z9" s="23"/>
      <c r="AA9" s="585" t="s">
        <v>24</v>
      </c>
      <c r="AB9" s="581">
        <f>H9</f>
        <v>2024</v>
      </c>
      <c r="AC9" s="21">
        <f>F9</f>
        <v>2025</v>
      </c>
      <c r="AE9" s="59" t="s">
        <v>41</v>
      </c>
      <c r="AF9" s="13" t="s">
        <v>31</v>
      </c>
      <c r="AG9" s="44" t="s">
        <v>6</v>
      </c>
      <c r="AH9" s="81">
        <f>D9</f>
        <v>2024</v>
      </c>
      <c r="AI9" s="81">
        <f>F9</f>
        <v>2025</v>
      </c>
      <c r="AJ9" s="82">
        <f>D9</f>
        <v>2024</v>
      </c>
      <c r="AK9" s="83">
        <f>F9</f>
        <v>2025</v>
      </c>
    </row>
    <row r="10" spans="1:37" ht="14.25" customHeight="1">
      <c r="A10" s="60" t="s">
        <v>24</v>
      </c>
      <c r="B10" s="139"/>
      <c r="C10" s="15" t="s">
        <v>24</v>
      </c>
      <c r="D10" s="28" t="s">
        <v>448</v>
      </c>
      <c r="E10" s="28" t="s">
        <v>516</v>
      </c>
      <c r="F10" s="28" t="s">
        <v>448</v>
      </c>
      <c r="G10" s="28" t="s">
        <v>516</v>
      </c>
      <c r="H10" s="28" t="s">
        <v>448</v>
      </c>
      <c r="I10" s="28" t="s">
        <v>516</v>
      </c>
      <c r="J10" s="28" t="s">
        <v>448</v>
      </c>
      <c r="K10" s="61" t="s">
        <v>516</v>
      </c>
      <c r="L10" s="525"/>
      <c r="M10" s="558" t="str">
        <f t="shared" ref="M10:M40" si="0">A10</f>
        <v xml:space="preserve"> </v>
      </c>
      <c r="N10" s="140"/>
      <c r="O10" s="141"/>
      <c r="P10" s="28" t="str">
        <f>D10</f>
        <v>Quantité</v>
      </c>
      <c r="Q10" s="21" t="str">
        <f>E10</f>
        <v>Valeur</v>
      </c>
      <c r="R10" s="13" t="str">
        <f>F10</f>
        <v>Quantité</v>
      </c>
      <c r="S10" s="21" t="str">
        <f>G10</f>
        <v>Valeur</v>
      </c>
      <c r="T10" s="14" t="str">
        <f>H10</f>
        <v>Quantité</v>
      </c>
      <c r="U10" s="21" t="str">
        <f>I10</f>
        <v>Valeur</v>
      </c>
      <c r="V10" s="13" t="str">
        <f>J10</f>
        <v>Quantité</v>
      </c>
      <c r="W10" s="21" t="str">
        <f>K10</f>
        <v>Valeur</v>
      </c>
      <c r="X10" s="23"/>
      <c r="Y10" s="569" t="str">
        <f t="shared" ref="Y10:Y40" si="1">A10</f>
        <v xml:space="preserve"> </v>
      </c>
      <c r="Z10" s="401"/>
      <c r="AA10" s="142" t="s">
        <v>24</v>
      </c>
      <c r="AB10" s="582"/>
      <c r="AC10" s="381"/>
      <c r="AE10" s="60" t="s">
        <v>24</v>
      </c>
      <c r="AF10" s="27"/>
      <c r="AG10" s="15" t="s">
        <v>24</v>
      </c>
      <c r="AH10" s="28"/>
      <c r="AI10" s="28"/>
      <c r="AJ10" s="28"/>
      <c r="AK10" s="61"/>
    </row>
    <row r="11" spans="1:37" s="2" customFormat="1" ht="15" customHeight="1">
      <c r="A11" s="762">
        <v>1</v>
      </c>
      <c r="B11" s="113" t="s">
        <v>449</v>
      </c>
      <c r="C11" s="153" t="s">
        <v>458</v>
      </c>
      <c r="D11" s="201"/>
      <c r="E11" s="201"/>
      <c r="F11" s="201"/>
      <c r="G11" s="201"/>
      <c r="H11" s="201"/>
      <c r="I11" s="201"/>
      <c r="J11" s="201"/>
      <c r="K11" s="763"/>
      <c r="L11" s="163"/>
      <c r="M11" s="113">
        <f t="shared" si="0"/>
        <v>1</v>
      </c>
      <c r="N11" s="368" t="str">
        <f t="shared" ref="N11:N36" si="2">B11</f>
        <v>BOIS ROND (BOIS BRUT)</v>
      </c>
      <c r="O11" s="373" t="s">
        <v>507</v>
      </c>
      <c r="P11" s="517" t="str">
        <f t="shared" ref="P11:W11" si="3">IF(D11-(D12+D15)&lt;0,"ERREUR",(IF(D11-(D12+D15)&gt;0,"CHECK AGGREGATE","OK")))</f>
        <v>OK</v>
      </c>
      <c r="Q11" s="517" t="str">
        <f t="shared" si="3"/>
        <v>OK</v>
      </c>
      <c r="R11" s="517" t="str">
        <f t="shared" si="3"/>
        <v>OK</v>
      </c>
      <c r="S11" s="517" t="str">
        <f t="shared" si="3"/>
        <v>OK</v>
      </c>
      <c r="T11" s="517" t="str">
        <f t="shared" si="3"/>
        <v>OK</v>
      </c>
      <c r="U11" s="517" t="str">
        <f t="shared" si="3"/>
        <v>OK</v>
      </c>
      <c r="V11" s="517" t="str">
        <f t="shared" si="3"/>
        <v>OK</v>
      </c>
      <c r="W11" s="517" t="str">
        <f t="shared" si="3"/>
        <v>OK</v>
      </c>
      <c r="X11" s="145"/>
      <c r="Y11" s="570">
        <f t="shared" si="1"/>
        <v>1</v>
      </c>
      <c r="Z11" s="368" t="str">
        <f t="shared" ref="Z11:Z20" si="4">B11</f>
        <v>BOIS ROND (BOIS BRUT)</v>
      </c>
      <c r="AA11" s="377" t="s">
        <v>507</v>
      </c>
      <c r="AB11" s="147" t="str">
        <f>IF('QC1|Prod. primaires|Production'!D13+'QC2 |Prod. primaires |Commerce'!D11-'QC2 |Prod. primaires |Commerce'!H11&lt;0,"ERREUR","OK")</f>
        <v>OK</v>
      </c>
      <c r="AC11" s="147" t="str">
        <f>IF('QC1|Prod. primaires|Production'!E13+'QC2 |Prod. primaires |Commerce'!F11-'QC2 |Prod. primaires |Commerce'!J11&lt;0,"ERREUR","OK")</f>
        <v>OK</v>
      </c>
      <c r="AD11" s="39"/>
      <c r="AE11" s="146">
        <v>1</v>
      </c>
      <c r="AF11" s="143" t="s">
        <v>75</v>
      </c>
      <c r="AG11" s="47" t="s">
        <v>7</v>
      </c>
      <c r="AH11" s="68" t="str">
        <f>IF(ISTEXT(#REF!),IF(#REF!=0,"INTRA-EU","CHECK")," ")</f>
        <v xml:space="preserve"> </v>
      </c>
      <c r="AI11" s="68" t="str">
        <f>IF(ISTEXT(#REF!),IF(#REF!=0,"INTRA-EU","CHECK")," ")</f>
        <v xml:space="preserve"> </v>
      </c>
      <c r="AJ11" s="68" t="str">
        <f>IF(ISTEXT(#REF!),IF(#REF!=0,"INTRA-EU","CHECK")," ")</f>
        <v xml:space="preserve"> </v>
      </c>
      <c r="AK11" s="69" t="str">
        <f>IF(ISTEXT(#REF!),IF(#REF!=0,"INTRA-EU","CHECK")," ")</f>
        <v xml:space="preserve"> </v>
      </c>
    </row>
    <row r="12" spans="1:37" s="2" customFormat="1" ht="15" customHeight="1" thickBot="1">
      <c r="A12" s="729">
        <v>1.1000000000000001</v>
      </c>
      <c r="B12" s="489" t="s">
        <v>450</v>
      </c>
      <c r="C12" s="549" t="s">
        <v>513</v>
      </c>
      <c r="D12" s="207"/>
      <c r="E12" s="207"/>
      <c r="F12" s="207"/>
      <c r="G12" s="207"/>
      <c r="H12" s="499"/>
      <c r="I12" s="207"/>
      <c r="J12" s="207"/>
      <c r="K12" s="764"/>
      <c r="L12" s="163"/>
      <c r="M12" s="115">
        <f t="shared" si="0"/>
        <v>1.1000000000000001</v>
      </c>
      <c r="N12" s="356" t="str">
        <f t="shared" si="2"/>
        <v>BOIS DE CHAUFFAGE (Y COMPRIS LE BOIS DE CARBONISATION)</v>
      </c>
      <c r="O12" s="541" t="s">
        <v>507</v>
      </c>
      <c r="P12" s="189" t="str">
        <f t="shared" ref="P12:W12" si="5">IF(D12-(D13+D14)&lt;0,"ERREUR",(IF(D12-(D13+D14)&gt;0,"CHECK AGGREGATE","OK")))</f>
        <v>OK</v>
      </c>
      <c r="Q12" s="189" t="str">
        <f t="shared" si="5"/>
        <v>OK</v>
      </c>
      <c r="R12" s="189" t="str">
        <f t="shared" si="5"/>
        <v>OK</v>
      </c>
      <c r="S12" s="189" t="str">
        <f t="shared" si="5"/>
        <v>OK</v>
      </c>
      <c r="T12" s="189" t="str">
        <f t="shared" si="5"/>
        <v>OK</v>
      </c>
      <c r="U12" s="189" t="str">
        <f t="shared" si="5"/>
        <v>OK</v>
      </c>
      <c r="V12" s="189" t="str">
        <f t="shared" si="5"/>
        <v>OK</v>
      </c>
      <c r="W12" s="189" t="str">
        <f t="shared" si="5"/>
        <v>OK</v>
      </c>
      <c r="X12" s="39"/>
      <c r="Y12" s="571">
        <f t="shared" si="1"/>
        <v>1.1000000000000001</v>
      </c>
      <c r="Z12" s="356" t="str">
        <f t="shared" si="4"/>
        <v>BOIS DE CHAUFFAGE (Y COMPRIS LE BOIS DE CARBONISATION)</v>
      </c>
      <c r="AA12" s="541" t="s">
        <v>507</v>
      </c>
      <c r="AB12" s="149" t="str">
        <f>IF('QC1|Prod. primaires|Production'!D14+'QC2 |Prod. primaires |Commerce'!D12-'QC2 |Prod. primaires |Commerce'!H12&lt;0,"ERREUR","OK")</f>
        <v>OK</v>
      </c>
      <c r="AC12" s="149" t="str">
        <f>IF('QC1|Prod. primaires|Production'!E14+'QC2 |Prod. primaires |Commerce'!F12-'QC2 |Prod. primaires |Commerce'!J12&lt;0,"ERREUR","OK")</f>
        <v>OK</v>
      </c>
      <c r="AD12" s="39"/>
      <c r="AE12" s="53">
        <v>1.1000000000000001</v>
      </c>
      <c r="AF12" s="8" t="s">
        <v>77</v>
      </c>
      <c r="AG12" s="47" t="s">
        <v>7</v>
      </c>
      <c r="AH12" s="65" t="str">
        <f>IF(ISTEXT(#REF!),IF(#REF!=0,"INTRA-EU","CHECK")," ")</f>
        <v xml:space="preserve"> </v>
      </c>
      <c r="AI12" s="65" t="str">
        <f>IF(ISTEXT(#REF!),IF(#REF!=0,"INTRA-EU","CHECK")," ")</f>
        <v xml:space="preserve"> </v>
      </c>
      <c r="AJ12" s="66" t="str">
        <f>IF(ISTEXT(#REF!),IF(#REF!=0,"INTRA-EU","CHECK")," ")</f>
        <v xml:space="preserve"> </v>
      </c>
      <c r="AK12" s="67" t="str">
        <f>IF(ISTEXT(#REF!),IF(#REF!=0,"INTRA-EU","CHECK")," ")</f>
        <v xml:space="preserve"> </v>
      </c>
    </row>
    <row r="13" spans="1:37" s="2" customFormat="1" ht="15" customHeight="1">
      <c r="A13" s="729" t="s">
        <v>35</v>
      </c>
      <c r="B13" s="488" t="s">
        <v>451</v>
      </c>
      <c r="C13" s="549" t="s">
        <v>513</v>
      </c>
      <c r="D13" s="207"/>
      <c r="E13" s="207"/>
      <c r="F13" s="207"/>
      <c r="G13" s="208"/>
      <c r="H13" s="207"/>
      <c r="I13" s="207"/>
      <c r="J13" s="207"/>
      <c r="K13" s="764"/>
      <c r="L13" s="163"/>
      <c r="M13" s="115" t="str">
        <f t="shared" si="0"/>
        <v>1.1.C</v>
      </c>
      <c r="N13" s="357" t="str">
        <f t="shared" si="2"/>
        <v>Conifère</v>
      </c>
      <c r="O13" s="541" t="s">
        <v>507</v>
      </c>
      <c r="P13" s="168"/>
      <c r="Q13" s="168"/>
      <c r="R13" s="168"/>
      <c r="S13" s="168"/>
      <c r="T13" s="168"/>
      <c r="U13" s="168"/>
      <c r="V13" s="168"/>
      <c r="W13" s="168"/>
      <c r="X13" s="39"/>
      <c r="Y13" s="571" t="str">
        <f t="shared" si="1"/>
        <v>1.1.C</v>
      </c>
      <c r="Z13" s="357" t="str">
        <f t="shared" si="4"/>
        <v>Conifère</v>
      </c>
      <c r="AA13" s="541" t="s">
        <v>507</v>
      </c>
      <c r="AB13" s="149" t="str">
        <f>IF('QC1|Prod. primaires|Production'!D15+'QC2 |Prod. primaires |Commerce'!D13-'QC2 |Prod. primaires |Commerce'!H13&lt;0,"ERREUR","OK")</f>
        <v>OK</v>
      </c>
      <c r="AC13" s="149" t="str">
        <f>IF('QC1|Prod. primaires|Production'!E15+'QC2 |Prod. primaires |Commerce'!F13-'QC2 |Prod. primaires |Commerce'!J13&lt;0,"ERREUR","OK")</f>
        <v>OK</v>
      </c>
      <c r="AD13" s="39"/>
      <c r="AE13" s="53" t="s">
        <v>35</v>
      </c>
      <c r="AF13" s="6" t="s">
        <v>26</v>
      </c>
      <c r="AG13" s="47" t="s">
        <v>7</v>
      </c>
      <c r="AH13" s="68" t="str">
        <f>IF(ISTEXT(#REF!),IF(#REF!=0,"INTRA-EU","CHECK"),"")</f>
        <v/>
      </c>
      <c r="AI13" s="68" t="str">
        <f>IF(ISTEXT(#REF!),IF(#REF!=0,"INTRA-EU","CHECK")," ")</f>
        <v xml:space="preserve"> </v>
      </c>
      <c r="AJ13" s="70" t="str">
        <f>IF(ISTEXT(#REF!),IF(#REF!=0,"INTRA-EU","CHECK")," ")</f>
        <v xml:space="preserve"> </v>
      </c>
      <c r="AK13" s="71" t="str">
        <f>IF(ISTEXT(#REF!),IF(#REF!=0,"INTRA-EU","CHECK")," ")</f>
        <v xml:space="preserve"> </v>
      </c>
    </row>
    <row r="14" spans="1:37" s="2" customFormat="1" ht="15" customHeight="1">
      <c r="A14" s="729" t="s">
        <v>64</v>
      </c>
      <c r="B14" s="488" t="s">
        <v>452</v>
      </c>
      <c r="C14" s="549" t="s">
        <v>513</v>
      </c>
      <c r="D14" s="207"/>
      <c r="E14" s="207"/>
      <c r="F14" s="207"/>
      <c r="G14" s="208"/>
      <c r="H14" s="207"/>
      <c r="I14" s="207"/>
      <c r="J14" s="207"/>
      <c r="K14" s="764"/>
      <c r="L14" s="163"/>
      <c r="M14" s="115" t="str">
        <f t="shared" si="0"/>
        <v>1.1.NC</v>
      </c>
      <c r="N14" s="357" t="str">
        <f t="shared" si="2"/>
        <v>Non conifère</v>
      </c>
      <c r="O14" s="541" t="s">
        <v>507</v>
      </c>
      <c r="P14" s="168"/>
      <c r="Q14" s="168"/>
      <c r="R14" s="168"/>
      <c r="S14" s="168"/>
      <c r="T14" s="168"/>
      <c r="U14" s="168"/>
      <c r="V14" s="168"/>
      <c r="W14" s="168"/>
      <c r="X14" s="39"/>
      <c r="Y14" s="571" t="str">
        <f t="shared" si="1"/>
        <v>1.1.NC</v>
      </c>
      <c r="Z14" s="357" t="str">
        <f t="shared" si="4"/>
        <v>Non conifère</v>
      </c>
      <c r="AA14" s="541" t="s">
        <v>507</v>
      </c>
      <c r="AB14" s="149" t="str">
        <f>IF('QC1|Prod. primaires|Production'!D16+'QC2 |Prod. primaires |Commerce'!D14-'QC2 |Prod. primaires |Commerce'!H14&lt;0,"ERREUR","OK")</f>
        <v>OK</v>
      </c>
      <c r="AC14" s="149" t="str">
        <f>IF('QC1|Prod. primaires|Production'!E16+'QC2 |Prod. primaires |Commerce'!F14-'QC2 |Prod. primaires |Commerce'!J14&lt;0,"ERREUR","OK")</f>
        <v>OK</v>
      </c>
      <c r="AD14" s="39"/>
      <c r="AE14" s="53" t="s">
        <v>64</v>
      </c>
      <c r="AF14" s="6" t="s">
        <v>27</v>
      </c>
      <c r="AG14" s="47" t="s">
        <v>7</v>
      </c>
      <c r="AH14" s="72" t="str">
        <f>IF(ISTEXT(#REF!),IF(#REF!=0,"INTRA-EU","CHECK")," ")</f>
        <v xml:space="preserve"> </v>
      </c>
      <c r="AI14" s="72" t="str">
        <f>IF(ISTEXT(#REF!),IF(#REF!=0,"INTRA-EU","CHECK")," ")</f>
        <v xml:space="preserve"> </v>
      </c>
      <c r="AJ14" s="72" t="str">
        <f>IF(ISTEXT(#REF!),IF(#REF!=0,"INTRA-EU","CHECK")," ")</f>
        <v xml:space="preserve"> </v>
      </c>
      <c r="AK14" s="73" t="str">
        <f>IF(ISTEXT(#REF!),IF(#REF!=0,"INTRA-EU","CHECK")," ")</f>
        <v xml:space="preserve"> </v>
      </c>
    </row>
    <row r="15" spans="1:37" s="2" customFormat="1" ht="15" customHeight="1">
      <c r="A15" s="729">
        <v>1.2</v>
      </c>
      <c r="B15" s="490" t="s">
        <v>453</v>
      </c>
      <c r="C15" s="549" t="s">
        <v>513</v>
      </c>
      <c r="D15" s="211"/>
      <c r="E15" s="211"/>
      <c r="F15" s="211"/>
      <c r="G15" s="211"/>
      <c r="H15" s="497"/>
      <c r="I15" s="498"/>
      <c r="J15" s="498"/>
      <c r="K15" s="765"/>
      <c r="L15" s="163"/>
      <c r="M15" s="115">
        <f t="shared" si="0"/>
        <v>1.2</v>
      </c>
      <c r="N15" s="356" t="str">
        <f t="shared" si="2"/>
        <v>BOIS ROND INDUSTRIEL</v>
      </c>
      <c r="O15" s="541" t="s">
        <v>507</v>
      </c>
      <c r="P15" s="190" t="str">
        <f t="shared" ref="P15:W15" si="6">IF(D15-(D16+D17)&lt;0,"ERREUR",(IF(D15-(D16+D17)&gt;0,"CHECK AGGREGATE","OK")))</f>
        <v>OK</v>
      </c>
      <c r="Q15" s="190" t="str">
        <f t="shared" si="6"/>
        <v>OK</v>
      </c>
      <c r="R15" s="190" t="str">
        <f t="shared" si="6"/>
        <v>OK</v>
      </c>
      <c r="S15" s="190" t="str">
        <f t="shared" si="6"/>
        <v>OK</v>
      </c>
      <c r="T15" s="190" t="str">
        <f t="shared" si="6"/>
        <v>OK</v>
      </c>
      <c r="U15" s="190" t="str">
        <f t="shared" si="6"/>
        <v>OK</v>
      </c>
      <c r="V15" s="190" t="str">
        <f t="shared" si="6"/>
        <v>OK</v>
      </c>
      <c r="W15" s="190" t="str">
        <f t="shared" si="6"/>
        <v>OK</v>
      </c>
      <c r="X15" s="145"/>
      <c r="Y15" s="571">
        <f t="shared" si="1"/>
        <v>1.2</v>
      </c>
      <c r="Z15" s="356" t="str">
        <f t="shared" si="4"/>
        <v>BOIS ROND INDUSTRIEL</v>
      </c>
      <c r="AA15" s="541" t="s">
        <v>507</v>
      </c>
      <c r="AB15" s="149" t="str">
        <f>IF('QC1|Prod. primaires|Production'!D17+'QC2 |Prod. primaires |Commerce'!D15-'QC2 |Prod. primaires |Commerce'!H15&lt;0,"ERREUR","OK")</f>
        <v>OK</v>
      </c>
      <c r="AC15" s="149" t="str">
        <f>IF('QC1|Prod. primaires|Production'!E17+'QC2 |Prod. primaires |Commerce'!F15-'QC2 |Prod. primaires |Commerce'!J15&lt;0,"ERREUR","OK")</f>
        <v>OK</v>
      </c>
      <c r="AD15" s="39"/>
      <c r="AE15" s="53">
        <v>1.2</v>
      </c>
      <c r="AF15" s="8" t="s">
        <v>78</v>
      </c>
      <c r="AG15" s="47" t="s">
        <v>7</v>
      </c>
      <c r="AH15" s="72" t="str">
        <f>IF(ISTEXT(#REF!),IF(#REF!=0,"INTRA-EU","CHECK")," ")</f>
        <v xml:space="preserve"> </v>
      </c>
      <c r="AI15" s="72" t="str">
        <f>IF(ISTEXT(#REF!),IF(#REF!=0,"INTRA-EU","CHECK")," ")</f>
        <v xml:space="preserve"> </v>
      </c>
      <c r="AJ15" s="72" t="str">
        <f>IF(ISTEXT(#REF!),IF(#REF!=0,"INTRA-EU","CHECK")," ")</f>
        <v xml:space="preserve"> </v>
      </c>
      <c r="AK15" s="73" t="str">
        <f>IF(ISTEXT(#REF!),IF(#REF!=0,"INTRA-EU","CHECK")," ")</f>
        <v xml:space="preserve"> </v>
      </c>
    </row>
    <row r="16" spans="1:37" s="2" customFormat="1" ht="15" customHeight="1">
      <c r="A16" s="729" t="s">
        <v>36</v>
      </c>
      <c r="B16" s="85" t="s">
        <v>451</v>
      </c>
      <c r="C16" s="549" t="s">
        <v>513</v>
      </c>
      <c r="D16" s="207"/>
      <c r="F16" s="207"/>
      <c r="G16" s="208"/>
      <c r="H16" s="207"/>
      <c r="I16" s="207"/>
      <c r="J16" s="207"/>
      <c r="K16" s="764"/>
      <c r="L16" s="163"/>
      <c r="M16" s="115" t="str">
        <f t="shared" si="0"/>
        <v>1.2.C</v>
      </c>
      <c r="N16" s="357" t="str">
        <f t="shared" si="2"/>
        <v>Conifère</v>
      </c>
      <c r="O16" s="541" t="s">
        <v>507</v>
      </c>
      <c r="P16" s="168"/>
      <c r="Q16" s="168"/>
      <c r="R16" s="168"/>
      <c r="S16" s="168"/>
      <c r="T16" s="168"/>
      <c r="U16" s="168"/>
      <c r="V16" s="168"/>
      <c r="W16" s="168"/>
      <c r="X16" s="39"/>
      <c r="Y16" s="571" t="str">
        <f t="shared" si="1"/>
        <v>1.2.C</v>
      </c>
      <c r="Z16" s="357" t="str">
        <f t="shared" si="4"/>
        <v>Conifère</v>
      </c>
      <c r="AA16" s="541" t="s">
        <v>507</v>
      </c>
      <c r="AB16" s="149" t="str">
        <f>IF('QC1|Prod. primaires|Production'!D18+'QC2 |Prod. primaires |Commerce'!D16-'QC2 |Prod. primaires |Commerce'!H16&lt;0,"ERREUR","OK")</f>
        <v>OK</v>
      </c>
      <c r="AC16" s="149" t="str">
        <f>IF('QC1|Prod. primaires|Production'!E18+'QC2 |Prod. primaires |Commerce'!F16-'QC2 |Prod. primaires |Commerce'!J16&lt;0,"ERREUR","OK")</f>
        <v>OK</v>
      </c>
      <c r="AD16" s="39"/>
      <c r="AE16" s="53" t="s">
        <v>36</v>
      </c>
      <c r="AF16" s="6" t="s">
        <v>26</v>
      </c>
      <c r="AG16" s="47" t="s">
        <v>7</v>
      </c>
      <c r="AH16" s="72" t="str">
        <f>IF(ISTEXT(#REF!),IF(#REF!=0,"INTRA-EU","CHECK")," ")</f>
        <v xml:space="preserve"> </v>
      </c>
      <c r="AI16" s="72" t="str">
        <f>IF(ISTEXT(#REF!),IF(#REF!=0,"INTRA-EU","CHECK")," ")</f>
        <v xml:space="preserve"> </v>
      </c>
      <c r="AJ16" s="72" t="str">
        <f>IF(ISTEXT(#REF!),IF(#REF!=0,"INTRA-EU","CHECK")," ")</f>
        <v xml:space="preserve"> </v>
      </c>
      <c r="AK16" s="73" t="str">
        <f>IF(ISTEXT(#REF!),IF(#REF!=0,"INTRA-EU","CHECK")," ")</f>
        <v xml:space="preserve"> </v>
      </c>
    </row>
    <row r="17" spans="1:37" s="2" customFormat="1" ht="15" customHeight="1">
      <c r="A17" s="729" t="s">
        <v>65</v>
      </c>
      <c r="B17" s="85" t="s">
        <v>452</v>
      </c>
      <c r="C17" s="549" t="s">
        <v>513</v>
      </c>
      <c r="D17" s="207"/>
      <c r="E17" s="207"/>
      <c r="F17" s="207"/>
      <c r="G17" s="208"/>
      <c r="H17" s="207"/>
      <c r="I17" s="207"/>
      <c r="J17" s="207"/>
      <c r="K17" s="764"/>
      <c r="L17" s="163"/>
      <c r="M17" s="115" t="str">
        <f t="shared" si="0"/>
        <v>1.2.NC</v>
      </c>
      <c r="N17" s="357" t="str">
        <f t="shared" si="2"/>
        <v>Non conifère</v>
      </c>
      <c r="O17" s="541" t="s">
        <v>507</v>
      </c>
      <c r="P17" s="168"/>
      <c r="Q17" s="168"/>
      <c r="R17" s="168"/>
      <c r="S17" s="168"/>
      <c r="T17" s="168"/>
      <c r="U17" s="168"/>
      <c r="V17" s="168"/>
      <c r="W17" s="168"/>
      <c r="X17" s="39"/>
      <c r="Y17" s="571" t="str">
        <f t="shared" si="1"/>
        <v>1.2.NC</v>
      </c>
      <c r="Z17" s="357" t="str">
        <f t="shared" si="4"/>
        <v>Non conifère</v>
      </c>
      <c r="AA17" s="541" t="s">
        <v>507</v>
      </c>
      <c r="AB17" s="149" t="str">
        <f>IF('QC1|Prod. primaires|Production'!D19+'QC2 |Prod. primaires |Commerce'!D17-'QC2 |Prod. primaires |Commerce'!H17&lt;0,"ERREUR","OK")</f>
        <v>OK</v>
      </c>
      <c r="AC17" s="149" t="str">
        <f>IF('QC1|Prod. primaires|Production'!E19+'QC2 |Prod. primaires |Commerce'!F17-'QC2 |Prod. primaires |Commerce'!J17&lt;0,"ERREUR","OK")</f>
        <v>OK</v>
      </c>
      <c r="AD17" s="39"/>
      <c r="AE17" s="53" t="s">
        <v>65</v>
      </c>
      <c r="AF17" s="6" t="s">
        <v>27</v>
      </c>
      <c r="AG17" s="45" t="s">
        <v>8</v>
      </c>
      <c r="AH17" s="72" t="str">
        <f>IF(ISTEXT(#REF!),IF(#REF!=0,"INTRA-EU","CHECK")," ")</f>
        <v xml:space="preserve"> </v>
      </c>
      <c r="AI17" s="72" t="str">
        <f>IF(ISTEXT(#REF!),IF(#REF!=0,"INTRA-EU","CHECK")," ")</f>
        <v xml:space="preserve"> </v>
      </c>
      <c r="AJ17" s="72" t="str">
        <f>IF(ISTEXT(#REF!),IF(#REF!=0,"INTRA-EU","CHECK")," ")</f>
        <v xml:space="preserve"> </v>
      </c>
      <c r="AK17" s="73" t="str">
        <f>IF(ISTEXT(#REF!),IF(#REF!=0,"INTRA-EU","CHECK")," ")</f>
        <v xml:space="preserve"> </v>
      </c>
    </row>
    <row r="18" spans="1:37" s="2" customFormat="1" ht="15" customHeight="1">
      <c r="A18" s="766" t="s">
        <v>0</v>
      </c>
      <c r="B18" s="117" t="s">
        <v>582</v>
      </c>
      <c r="C18" s="549" t="s">
        <v>513</v>
      </c>
      <c r="D18" s="207"/>
      <c r="E18" s="207"/>
      <c r="F18" s="207"/>
      <c r="G18" s="208"/>
      <c r="H18" s="207"/>
      <c r="I18" s="207"/>
      <c r="J18" s="207"/>
      <c r="K18" s="764"/>
      <c r="L18" s="163"/>
      <c r="M18" s="115" t="str">
        <f t="shared" si="0"/>
        <v>1.2.NC.T</v>
      </c>
      <c r="N18" s="358" t="s">
        <v>70</v>
      </c>
      <c r="O18" s="541" t="s">
        <v>507</v>
      </c>
      <c r="P18" s="169"/>
      <c r="Q18" s="169"/>
      <c r="R18" s="169"/>
      <c r="S18" s="169"/>
      <c r="T18" s="169"/>
      <c r="U18" s="169"/>
      <c r="V18" s="169"/>
      <c r="W18" s="169"/>
      <c r="X18" s="39"/>
      <c r="Y18" s="572" t="str">
        <f t="shared" si="1"/>
        <v>1.2.NC.T</v>
      </c>
      <c r="Z18" s="358" t="s">
        <v>70</v>
      </c>
      <c r="AA18" s="541" t="s">
        <v>507</v>
      </c>
      <c r="AB18" s="149" t="str">
        <f>IF('QC1|Prod. primaires|Production'!D20+'QC2 |Prod. primaires |Commerce'!D18-'QC2 |Prod. primaires |Commerce'!H18&lt;0,"ERREUR","OK")</f>
        <v>OK</v>
      </c>
      <c r="AC18" s="149" t="str">
        <f>IF('QC1|Prod. primaires|Production'!E20+'QC2 |Prod. primaires |Commerce'!F18-'QC2 |Prod. primaires |Commerce'!J18&lt;0,"ERREUR","OK")</f>
        <v>OK</v>
      </c>
      <c r="AD18" s="39"/>
      <c r="AE18" s="54" t="s">
        <v>0</v>
      </c>
      <c r="AF18" s="7" t="s">
        <v>70</v>
      </c>
      <c r="AG18" s="97" t="s">
        <v>2</v>
      </c>
      <c r="AH18" s="72" t="str">
        <f>IF(ISTEXT(#REF!),IF(#REF!=0,"INTRA-EU","CHECK")," ")</f>
        <v xml:space="preserve"> </v>
      </c>
      <c r="AI18" s="72" t="str">
        <f>IF(ISTEXT(#REF!),IF(#REF!=0,"INTRA-EU","CHECK")," ")</f>
        <v xml:space="preserve"> </v>
      </c>
      <c r="AJ18" s="72" t="str">
        <f>IF(ISTEXT(#REF!),IF(#REF!=0,"INTRA-EU","CHECK")," ")</f>
        <v xml:space="preserve"> </v>
      </c>
      <c r="AK18" s="73" t="str">
        <f>IF(ISTEXT(#REF!),IF(#REF!=0,"INTRA-EU","CHECK")," ")</f>
        <v xml:space="preserve"> </v>
      </c>
    </row>
    <row r="19" spans="1:37" s="2" customFormat="1" ht="15" customHeight="1">
      <c r="A19" s="767">
        <v>2</v>
      </c>
      <c r="B19" s="121" t="s">
        <v>459</v>
      </c>
      <c r="C19" s="153" t="s">
        <v>235</v>
      </c>
      <c r="D19" s="205"/>
      <c r="E19" s="205"/>
      <c r="F19" s="205"/>
      <c r="G19" s="206"/>
      <c r="H19" s="205"/>
      <c r="I19" s="205"/>
      <c r="J19" s="205"/>
      <c r="K19" s="768"/>
      <c r="L19" s="163"/>
      <c r="M19" s="121">
        <f t="shared" si="0"/>
        <v>2</v>
      </c>
      <c r="N19" s="372" t="str">
        <f t="shared" si="2"/>
        <v>CHARBON DE BOIS</v>
      </c>
      <c r="O19" s="373" t="s">
        <v>235</v>
      </c>
      <c r="P19" s="122"/>
      <c r="Q19" s="122"/>
      <c r="R19" s="122"/>
      <c r="S19" s="122"/>
      <c r="T19" s="122"/>
      <c r="U19" s="122"/>
      <c r="V19" s="122"/>
      <c r="W19" s="122"/>
      <c r="X19" s="39"/>
      <c r="Y19" s="573">
        <f t="shared" si="1"/>
        <v>2</v>
      </c>
      <c r="Z19" s="372" t="str">
        <f t="shared" si="4"/>
        <v>CHARBON DE BOIS</v>
      </c>
      <c r="AA19" s="373" t="s">
        <v>235</v>
      </c>
      <c r="AB19" s="519" t="str">
        <f>IF('QC1|Prod. primaires|Production'!D31+'QC2 |Prod. primaires |Commerce'!D19-'QC2 |Prod. primaires |Commerce'!H19&lt;0,"ERREUR","OK")</f>
        <v>OK</v>
      </c>
      <c r="AC19" s="576" t="str">
        <f>IF('QC1|Prod. primaires|Production'!E31+'QC2 |Prod. primaires |Commerce'!F19-'QC2 |Prod. primaires |Commerce'!J19&lt;0,"ERREUR","OK")</f>
        <v>OK</v>
      </c>
      <c r="AD19" s="39"/>
      <c r="AE19" s="154">
        <v>2</v>
      </c>
      <c r="AF19" s="152" t="s">
        <v>42</v>
      </c>
      <c r="AG19" s="97" t="s">
        <v>2</v>
      </c>
      <c r="AH19" s="72" t="str">
        <f>IF(ISTEXT(#REF!),IF(#REF!=0,"INTRA-EU","CHECK")," ")</f>
        <v xml:space="preserve"> </v>
      </c>
      <c r="AI19" s="72" t="str">
        <f>IF(ISTEXT(#REF!),IF(#REF!=0,"INTRA-EU","CHECK")," ")</f>
        <v xml:space="preserve"> </v>
      </c>
      <c r="AJ19" s="72" t="str">
        <f>IF(ISTEXT(#REF!),IF(#REF!=0,"INTRA-EU","CHECK")," ")</f>
        <v xml:space="preserve"> </v>
      </c>
      <c r="AK19" s="73" t="str">
        <f>IF(ISTEXT(#REF!),IF(#REF!=0,"INTRA-EU","CHECK")," ")</f>
        <v xml:space="preserve"> </v>
      </c>
    </row>
    <row r="20" spans="1:37" s="2" customFormat="1" ht="15" customHeight="1">
      <c r="A20" s="769">
        <v>3</v>
      </c>
      <c r="B20" s="113" t="s">
        <v>460</v>
      </c>
      <c r="C20" s="409" t="s">
        <v>2</v>
      </c>
      <c r="D20" s="205"/>
      <c r="E20" s="205"/>
      <c r="F20" s="205"/>
      <c r="G20" s="206"/>
      <c r="H20" s="205"/>
      <c r="I20" s="205"/>
      <c r="J20" s="205"/>
      <c r="K20" s="768"/>
      <c r="L20" s="163"/>
      <c r="M20" s="124">
        <f t="shared" si="0"/>
        <v>3</v>
      </c>
      <c r="N20" s="374" t="str">
        <f t="shared" si="2"/>
        <v>PLAQUETTES, PARTICULES ET RESIDUS DE BOIS</v>
      </c>
      <c r="O20" s="369" t="s">
        <v>417</v>
      </c>
      <c r="P20" s="191" t="str">
        <f t="shared" ref="P20:W20" si="7">IF(D20-(D21+D22)&lt;0,"ERREUR",(IF(D20-(D21+D22)&gt;0,"CHECK AGGREGATE","OK")))</f>
        <v>OK</v>
      </c>
      <c r="Q20" s="191" t="str">
        <f t="shared" si="7"/>
        <v>OK</v>
      </c>
      <c r="R20" s="191" t="str">
        <f t="shared" si="7"/>
        <v>OK</v>
      </c>
      <c r="S20" s="191" t="str">
        <f t="shared" si="7"/>
        <v>OK</v>
      </c>
      <c r="T20" s="191" t="str">
        <f t="shared" si="7"/>
        <v>OK</v>
      </c>
      <c r="U20" s="191" t="str">
        <f t="shared" si="7"/>
        <v>OK</v>
      </c>
      <c r="V20" s="191" t="str">
        <f t="shared" si="7"/>
        <v>OK</v>
      </c>
      <c r="W20" s="191" t="str">
        <f t="shared" si="7"/>
        <v>OK</v>
      </c>
      <c r="X20" s="39"/>
      <c r="Y20" s="574">
        <f t="shared" si="1"/>
        <v>3</v>
      </c>
      <c r="Z20" s="374" t="str">
        <f t="shared" si="4"/>
        <v>PLAQUETTES, PARTICULES ET RESIDUS DE BOIS</v>
      </c>
      <c r="AA20" s="369" t="s">
        <v>417</v>
      </c>
      <c r="AB20" s="519" t="str">
        <f>IF('QC1|Prod. primaires|Production'!D32+'QC2 |Prod. primaires |Commerce'!D20-'QC2 |Prod. primaires |Commerce'!H20&lt;0,"ERREUR","OK")</f>
        <v>OK</v>
      </c>
      <c r="AC20" s="576" t="str">
        <f>IF('QC1|Prod. primaires|Production'!E32+'QC2 |Prod. primaires |Commerce'!F20-'QC2 |Prod. primaires |Commerce'!J20&lt;0,"ERREUR","OK")</f>
        <v>OK</v>
      </c>
      <c r="AD20" s="39"/>
      <c r="AE20" s="156">
        <v>3</v>
      </c>
      <c r="AF20" s="155" t="s">
        <v>79</v>
      </c>
      <c r="AG20" s="98" t="s">
        <v>2</v>
      </c>
      <c r="AH20" s="72" t="str">
        <f>IF(ISTEXT(#REF!),IF(#REF!=0,"INTRA-EU","CHECK")," ")</f>
        <v xml:space="preserve"> </v>
      </c>
      <c r="AI20" s="72" t="str">
        <f>IF(ISTEXT(#REF!),IF(#REF!=0,"INTRA-EU","CHECK")," ")</f>
        <v xml:space="preserve"> </v>
      </c>
      <c r="AJ20" s="72" t="str">
        <f>IF(ISTEXT(#REF!),IF(#REF!=0,"INTRA-EU","CHECK")," ")</f>
        <v xml:space="preserve"> </v>
      </c>
      <c r="AK20" s="73" t="str">
        <f>IF(ISTEXT(#REF!),IF(#REF!=0,"INTRA-EU","CHECK")," ")</f>
        <v xml:space="preserve"> </v>
      </c>
    </row>
    <row r="21" spans="1:37" s="2" customFormat="1" ht="15" customHeight="1">
      <c r="A21" s="714" t="s">
        <v>71</v>
      </c>
      <c r="B21" s="123" t="s">
        <v>461</v>
      </c>
      <c r="C21" s="411" t="s">
        <v>2</v>
      </c>
      <c r="D21" s="207"/>
      <c r="E21" s="207"/>
      <c r="F21" s="207"/>
      <c r="G21" s="208"/>
      <c r="H21" s="207"/>
      <c r="I21" s="207"/>
      <c r="J21" s="207"/>
      <c r="K21" s="764"/>
      <c r="L21" s="163"/>
      <c r="M21" s="559" t="str">
        <f t="shared" si="0"/>
        <v>3.1</v>
      </c>
      <c r="N21" s="413" t="str">
        <f t="shared" si="2"/>
        <v>PLAQUETTES ET PARTICULES DE BOIS</v>
      </c>
      <c r="O21" s="412" t="s">
        <v>417</v>
      </c>
      <c r="P21" s="168"/>
      <c r="Q21" s="168"/>
      <c r="R21" s="168"/>
      <c r="S21" s="168"/>
      <c r="T21" s="168"/>
      <c r="U21" s="168"/>
      <c r="V21" s="168"/>
      <c r="W21" s="168"/>
      <c r="X21" s="39" t="s">
        <v>24</v>
      </c>
      <c r="Y21" s="571" t="str">
        <f t="shared" si="1"/>
        <v>3.1</v>
      </c>
      <c r="Z21" s="356" t="str">
        <f t="shared" ref="Z21:Z57" si="8">B21</f>
        <v>PLAQUETTES ET PARTICULES DE BOIS</v>
      </c>
      <c r="AA21" s="370" t="s">
        <v>417</v>
      </c>
      <c r="AB21" s="149" t="str">
        <f>IF('QC1|Prod. primaires|Production'!D33+'QC2 |Prod. primaires |Commerce'!D21-'QC2 |Prod. primaires |Commerce'!H21&lt;0,"ERREUR","OK")</f>
        <v>OK</v>
      </c>
      <c r="AC21" s="149" t="str">
        <f>IF('QC1|Prod. primaires|Production'!E33+'QC2 |Prod. primaires |Commerce'!F21-'QC2 |Prod. primaires |Commerce'!J21&lt;0,"ERREUR","OK")</f>
        <v>OK</v>
      </c>
      <c r="AD21" s="39"/>
      <c r="AE21" s="53" t="s">
        <v>71</v>
      </c>
      <c r="AF21" s="8" t="s">
        <v>80</v>
      </c>
      <c r="AG21" s="97" t="s">
        <v>69</v>
      </c>
      <c r="AH21" s="72" t="str">
        <f>IF(ISTEXT(#REF!),IF(#REF!=0,"INTRA-EU","CHECK")," ")</f>
        <v xml:space="preserve"> </v>
      </c>
      <c r="AI21" s="72" t="str">
        <f>IF(ISTEXT(#REF!),IF(#REF!=0,"INTRA-EU","CHECK")," ")</f>
        <v xml:space="preserve"> </v>
      </c>
      <c r="AJ21" s="72" t="str">
        <f>IF(ISTEXT(#REF!),IF(#REF!=0,"INTRA-EU","CHECK")," ")</f>
        <v xml:space="preserve"> </v>
      </c>
      <c r="AK21" s="73" t="str">
        <f>IF(ISTEXT(#REF!),IF(#REF!=0,"INTRA-EU","CHECK")," ")</f>
        <v xml:space="preserve"> </v>
      </c>
    </row>
    <row r="22" spans="1:37" s="2" customFormat="1" ht="15" customHeight="1">
      <c r="A22" s="714" t="s">
        <v>72</v>
      </c>
      <c r="B22" s="123" t="s">
        <v>462</v>
      </c>
      <c r="C22" s="411" t="s">
        <v>2</v>
      </c>
      <c r="D22" s="207"/>
      <c r="E22" s="207"/>
      <c r="F22" s="207"/>
      <c r="G22" s="208"/>
      <c r="H22" s="207"/>
      <c r="I22" s="207"/>
      <c r="J22" s="207"/>
      <c r="K22" s="764"/>
      <c r="L22" s="163"/>
      <c r="M22" s="115" t="str">
        <f t="shared" si="0"/>
        <v>3.2</v>
      </c>
      <c r="N22" s="361" t="str">
        <f t="shared" si="2"/>
        <v>RESIDUS DE BOIS (Y COMPRIS LE BOIS POUR AGGLOMÉRÉS)</v>
      </c>
      <c r="O22" s="412" t="s">
        <v>417</v>
      </c>
      <c r="P22" s="168"/>
      <c r="Q22" s="168"/>
      <c r="R22" s="168"/>
      <c r="S22" s="168"/>
      <c r="T22" s="168"/>
      <c r="U22" s="168"/>
      <c r="V22" s="168"/>
      <c r="W22" s="168"/>
      <c r="X22" s="39"/>
      <c r="Y22" s="571" t="str">
        <f t="shared" si="1"/>
        <v>3.2</v>
      </c>
      <c r="Z22" s="356" t="str">
        <f t="shared" si="8"/>
        <v>RESIDUS DE BOIS (Y COMPRIS LE BOIS POUR AGGLOMÉRÉS)</v>
      </c>
      <c r="AA22" s="370" t="s">
        <v>417</v>
      </c>
      <c r="AB22" s="149" t="str">
        <f>IF('QC1|Prod. primaires|Production'!D34+'QC2 |Prod. primaires |Commerce'!D22-'QC2 |Prod. primaires |Commerce'!H22&lt;0,"ERREUR","OK")</f>
        <v>OK</v>
      </c>
      <c r="AC22" s="149" t="str">
        <f>IF('QC1|Prod. primaires|Production'!E34+'QC2 |Prod. primaires |Commerce'!E22-'QC2 |Prod. primaires |Commerce'!I22&lt;0,"ERREUR","OK")</f>
        <v>OK</v>
      </c>
      <c r="AD22" s="39"/>
      <c r="AE22" s="53" t="s">
        <v>72</v>
      </c>
      <c r="AF22" s="8" t="s">
        <v>81</v>
      </c>
      <c r="AG22" s="80" t="s">
        <v>69</v>
      </c>
      <c r="AH22" s="72" t="str">
        <f>IF(ISTEXT(#REF!),IF(#REF!=0,"INTRA-EU","CHECK")," ")</f>
        <v xml:space="preserve"> </v>
      </c>
      <c r="AI22" s="72" t="str">
        <f>IF(ISTEXT(#REF!),IF(#REF!=0,"INTRA-EU","CHECK")," ")</f>
        <v xml:space="preserve"> </v>
      </c>
      <c r="AJ22" s="72" t="str">
        <f>IF(ISTEXT(#REF!),IF(#REF!=0,"INTRA-EU","CHECK")," ")</f>
        <v xml:space="preserve"> </v>
      </c>
      <c r="AK22" s="73" t="str">
        <f>IF(ISTEXT(#REF!),IF(#REF!=0,"INTRA-EU","CHECK")," ")</f>
        <v xml:space="preserve"> </v>
      </c>
    </row>
    <row r="23" spans="1:37" s="2" customFormat="1" ht="15" customHeight="1">
      <c r="A23" s="770" t="s">
        <v>419</v>
      </c>
      <c r="B23" s="117" t="s">
        <v>463</v>
      </c>
      <c r="C23" s="408" t="s">
        <v>2</v>
      </c>
      <c r="D23" s="207"/>
      <c r="E23" s="207"/>
      <c r="F23" s="207"/>
      <c r="G23" s="208"/>
      <c r="H23" s="207"/>
      <c r="I23" s="207"/>
      <c r="J23" s="207"/>
      <c r="K23" s="764"/>
      <c r="L23" s="163"/>
      <c r="M23" s="752" t="s">
        <v>419</v>
      </c>
      <c r="N23" s="364" t="s">
        <v>463</v>
      </c>
      <c r="O23" s="412" t="s">
        <v>2</v>
      </c>
      <c r="P23" s="169"/>
      <c r="Q23" s="169"/>
      <c r="R23" s="169"/>
      <c r="S23" s="169"/>
      <c r="T23" s="169"/>
      <c r="U23" s="169"/>
      <c r="V23" s="169"/>
      <c r="W23" s="169"/>
      <c r="X23" s="39"/>
      <c r="Y23" s="752" t="s">
        <v>419</v>
      </c>
      <c r="Z23" s="364" t="s">
        <v>463</v>
      </c>
      <c r="AA23" s="412" t="s">
        <v>2</v>
      </c>
      <c r="AB23" s="149" t="str">
        <f>IF('QC1|Prod. primaires|Production'!D35+'QC2 |Prod. primaires |Commerce'!D23-'QC2 |Prod. primaires |Commerce'!H23&lt;0,"ERREUR","OK")</f>
        <v>OK</v>
      </c>
      <c r="AC23" s="149" t="str">
        <f>IF('QC1|Prod. primaires|Production'!E35+'QC2 |Prod. primaires |Commerce'!F23-'QC2 |Prod. primaires |Commerce'!J23&lt;0,"ERREUR","OK")</f>
        <v>OK</v>
      </c>
      <c r="AD23" s="39"/>
      <c r="AE23" s="53"/>
      <c r="AF23" s="8"/>
      <c r="AG23" s="80"/>
      <c r="AH23" s="72"/>
      <c r="AI23" s="72"/>
      <c r="AJ23" s="72"/>
      <c r="AK23" s="73"/>
    </row>
    <row r="24" spans="1:37" s="2" customFormat="1" ht="15" customHeight="1">
      <c r="A24" s="771" t="s">
        <v>134</v>
      </c>
      <c r="B24" s="353" t="s">
        <v>464</v>
      </c>
      <c r="C24" s="410" t="s">
        <v>235</v>
      </c>
      <c r="D24" s="202"/>
      <c r="E24" s="202"/>
      <c r="F24" s="202"/>
      <c r="G24" s="203"/>
      <c r="H24" s="202"/>
      <c r="I24" s="202"/>
      <c r="J24" s="202"/>
      <c r="K24" s="772"/>
      <c r="L24" s="163"/>
      <c r="M24" s="560" t="str">
        <f t="shared" si="0"/>
        <v>4</v>
      </c>
      <c r="N24" s="414" t="str">
        <f t="shared" si="2"/>
        <v>BOIS RÉCUPÉRÉ EN AVAL DE LA CONSOMMATION</v>
      </c>
      <c r="O24" s="369" t="s">
        <v>235</v>
      </c>
      <c r="P24" s="191"/>
      <c r="Q24" s="191"/>
      <c r="R24" s="191"/>
      <c r="S24" s="191"/>
      <c r="T24" s="191"/>
      <c r="U24" s="191"/>
      <c r="V24" s="191"/>
      <c r="W24" s="191"/>
      <c r="X24" s="39"/>
      <c r="Y24" s="574" t="str">
        <f t="shared" si="1"/>
        <v>4</v>
      </c>
      <c r="Z24" s="374" t="str">
        <f t="shared" si="8"/>
        <v>BOIS RÉCUPÉRÉ EN AVAL DE LA CONSOMMATION</v>
      </c>
      <c r="AA24" s="369" t="s">
        <v>235</v>
      </c>
      <c r="AB24" s="519" t="str">
        <f>IF('QC1|Prod. primaires|Production'!D36+'QC2 |Prod. primaires |Commerce'!D24-'QC2 |Prod. primaires |Commerce'!H24&lt;0,"ERREUR","OK")</f>
        <v>OK</v>
      </c>
      <c r="AC24" s="576" t="str">
        <f>IF('QC1|Prod. primaires|Production'!E36+'QC2 |Prod. primaires |Commerce'!E24-'QC2 |Prod. primaires |Commerce'!I24&lt;0,"ERREUR","OK")</f>
        <v>OK</v>
      </c>
      <c r="AD24" s="39"/>
      <c r="AE24" s="156" t="s">
        <v>134</v>
      </c>
      <c r="AF24" s="155" t="s">
        <v>82</v>
      </c>
      <c r="AG24" s="80" t="s">
        <v>69</v>
      </c>
      <c r="AH24" s="72" t="str">
        <f>IF(ISTEXT(#REF!),IF(#REF!=0,"INTRA-EU","CHECK")," ")</f>
        <v xml:space="preserve"> </v>
      </c>
      <c r="AI24" s="72" t="str">
        <f>IF(ISTEXT(#REF!),IF(#REF!=0,"INTRA-EU","CHECK")," ")</f>
        <v xml:space="preserve"> </v>
      </c>
      <c r="AJ24" s="72" t="str">
        <f>IF(ISTEXT(#REF!),IF(#REF!=0,"INTRA-EU","CHECK")," ")</f>
        <v xml:space="preserve"> </v>
      </c>
      <c r="AK24" s="73" t="str">
        <f>IF(ISTEXT(#REF!),IF(#REF!=0,"INTRA-EU","CHECK")," ")</f>
        <v xml:space="preserve"> </v>
      </c>
    </row>
    <row r="25" spans="1:37" s="2" customFormat="1" ht="15" customHeight="1">
      <c r="A25" s="762" t="s">
        <v>83</v>
      </c>
      <c r="B25" s="113" t="s">
        <v>571</v>
      </c>
      <c r="C25" s="144" t="s">
        <v>235</v>
      </c>
      <c r="D25" s="205"/>
      <c r="E25" s="205"/>
      <c r="F25" s="205"/>
      <c r="G25" s="206"/>
      <c r="H25" s="205"/>
      <c r="I25" s="205"/>
      <c r="J25" s="205"/>
      <c r="K25" s="768"/>
      <c r="L25" s="163"/>
      <c r="M25" s="124" t="str">
        <f t="shared" si="0"/>
        <v>5</v>
      </c>
      <c r="N25" s="374" t="str">
        <f t="shared" si="2"/>
        <v>GRANULES, BRIQUETTES ET AUTRES AGGLOMERES DE BOIS</v>
      </c>
      <c r="O25" s="369" t="s">
        <v>235</v>
      </c>
      <c r="P25" s="191" t="str">
        <f t="shared" ref="P25:W25" si="9">IF(D25-(D26+D27)&lt;0,"ERREUR",(IF(D25-(D26+D27)&gt;0,"CHECK AGGREGATE","OK")))</f>
        <v>OK</v>
      </c>
      <c r="Q25" s="191" t="str">
        <f t="shared" si="9"/>
        <v>OK</v>
      </c>
      <c r="R25" s="191" t="str">
        <f t="shared" si="9"/>
        <v>OK</v>
      </c>
      <c r="S25" s="191" t="str">
        <f t="shared" si="9"/>
        <v>OK</v>
      </c>
      <c r="T25" s="191" t="str">
        <f t="shared" si="9"/>
        <v>OK</v>
      </c>
      <c r="U25" s="191" t="str">
        <f t="shared" si="9"/>
        <v>OK</v>
      </c>
      <c r="V25" s="191" t="str">
        <f t="shared" si="9"/>
        <v>OK</v>
      </c>
      <c r="W25" s="191" t="str">
        <f t="shared" si="9"/>
        <v>OK</v>
      </c>
      <c r="X25" s="39"/>
      <c r="Y25" s="574" t="str">
        <f t="shared" si="1"/>
        <v>5</v>
      </c>
      <c r="Z25" s="374" t="str">
        <f t="shared" si="8"/>
        <v>GRANULES, BRIQUETTES ET AUTRES AGGLOMERES DE BOIS</v>
      </c>
      <c r="AA25" s="369" t="s">
        <v>235</v>
      </c>
      <c r="AB25" s="519" t="str">
        <f>IF('QC1|Prod. primaires|Production'!D37+'QC2 |Prod. primaires |Commerce'!D25-'QC2 |Prod. primaires |Commerce'!H25&lt;0,"ERREUR","OK")</f>
        <v>OK</v>
      </c>
      <c r="AC25" s="576" t="str">
        <f>IF('QC1|Prod. primaires|Production'!E37+'QC2 |Prod. primaires |Commerce'!F25-'QC2 |Prod. primaires |Commerce'!J25&lt;0,"ERREUR","OK")</f>
        <v>OK</v>
      </c>
      <c r="AD25" s="39"/>
      <c r="AE25" s="156" t="s">
        <v>83</v>
      </c>
      <c r="AF25" s="155" t="s">
        <v>73</v>
      </c>
      <c r="AG25" s="47" t="s">
        <v>7</v>
      </c>
      <c r="AH25" s="72" t="str">
        <f>IF(ISTEXT(#REF!),IF(#REF!=0,"INTRA-EU","CHECK")," ")</f>
        <v xml:space="preserve"> </v>
      </c>
      <c r="AI25" s="72" t="str">
        <f>IF(ISTEXT(#REF!),IF(#REF!=0,"INTRA-EU","CHECK")," ")</f>
        <v xml:space="preserve"> </v>
      </c>
      <c r="AJ25" s="72" t="str">
        <f>IF(ISTEXT(#REF!),IF(#REF!=0,"INTRA-EU","CHECK")," ")</f>
        <v xml:space="preserve"> </v>
      </c>
      <c r="AK25" s="73" t="str">
        <f>IF(ISTEXT(#REF!),IF(#REF!=0,"INTRA-EU","CHECK")," ")</f>
        <v xml:space="preserve"> </v>
      </c>
    </row>
    <row r="26" spans="1:37" s="2" customFormat="1" ht="15" customHeight="1">
      <c r="A26" s="729" t="s">
        <v>84</v>
      </c>
      <c r="B26" s="123" t="s">
        <v>465</v>
      </c>
      <c r="C26" s="150" t="s">
        <v>235</v>
      </c>
      <c r="D26" s="207"/>
      <c r="E26" s="207"/>
      <c r="F26" s="207"/>
      <c r="G26" s="208"/>
      <c r="H26" s="207"/>
      <c r="I26" s="207"/>
      <c r="J26" s="207"/>
      <c r="K26" s="764"/>
      <c r="L26" s="163"/>
      <c r="M26" s="115" t="str">
        <f t="shared" si="0"/>
        <v>5.1</v>
      </c>
      <c r="N26" s="356" t="str">
        <f t="shared" si="2"/>
        <v>GRANULÉS DE BOIS</v>
      </c>
      <c r="O26" s="370" t="s">
        <v>235</v>
      </c>
      <c r="P26" s="168"/>
      <c r="Q26" s="168"/>
      <c r="R26" s="168"/>
      <c r="S26" s="168"/>
      <c r="T26" s="168"/>
      <c r="U26" s="168"/>
      <c r="V26" s="168"/>
      <c r="W26" s="168"/>
      <c r="X26" s="39" t="s">
        <v>24</v>
      </c>
      <c r="Y26" s="571" t="str">
        <f t="shared" si="1"/>
        <v>5.1</v>
      </c>
      <c r="Z26" s="356" t="str">
        <f t="shared" si="8"/>
        <v>GRANULÉS DE BOIS</v>
      </c>
      <c r="AA26" s="370" t="s">
        <v>235</v>
      </c>
      <c r="AB26" s="149" t="str">
        <f>IF('QC1|Prod. primaires|Production'!D38+'QC2 |Prod. primaires |Commerce'!D26-'QC2 |Prod. primaires |Commerce'!H26&lt;0,"ERREUR","OK")</f>
        <v>OK</v>
      </c>
      <c r="AC26" s="577" t="str">
        <f>IF('QC1|Prod. primaires|Production'!E38+'QC2 |Prod. primaires |Commerce'!F26-'QC2 |Prod. primaires |Commerce'!J26&lt;0,"ERREUR","OK")</f>
        <v>OK</v>
      </c>
      <c r="AD26" s="39"/>
      <c r="AE26" s="53" t="s">
        <v>84</v>
      </c>
      <c r="AF26" s="8" t="s">
        <v>85</v>
      </c>
      <c r="AG26" s="47" t="s">
        <v>7</v>
      </c>
      <c r="AH26" s="72" t="str">
        <f>IF(ISTEXT(#REF!),IF(#REF!=0,"INTRA-EU","CHECK")," ")</f>
        <v xml:space="preserve"> </v>
      </c>
      <c r="AI26" s="72" t="str">
        <f>IF(ISTEXT(#REF!),IF(#REF!=0,"INTRA-EU","CHECK")," ")</f>
        <v xml:space="preserve"> </v>
      </c>
      <c r="AJ26" s="72" t="str">
        <f>IF(ISTEXT(#REF!),IF(#REF!=0,"INTRA-EU","CHECK")," ")</f>
        <v xml:space="preserve"> </v>
      </c>
      <c r="AK26" s="73" t="str">
        <f>IF(ISTEXT(#REF!),IF(#REF!=0,"INTRA-EU","CHECK")," ")</f>
        <v xml:space="preserve"> </v>
      </c>
    </row>
    <row r="27" spans="1:37" s="2" customFormat="1" ht="15" customHeight="1">
      <c r="A27" s="729" t="s">
        <v>86</v>
      </c>
      <c r="B27" s="123" t="s">
        <v>572</v>
      </c>
      <c r="C27" s="150" t="s">
        <v>235</v>
      </c>
      <c r="D27" s="207"/>
      <c r="E27" s="207"/>
      <c r="F27" s="207"/>
      <c r="G27" s="208"/>
      <c r="H27" s="207"/>
      <c r="I27" s="207"/>
      <c r="J27" s="207"/>
      <c r="K27" s="764"/>
      <c r="L27" s="163"/>
      <c r="M27" s="561" t="str">
        <f t="shared" si="0"/>
        <v>5.2</v>
      </c>
      <c r="N27" s="356" t="str">
        <f t="shared" si="2"/>
        <v>BRIQUETTES ET AUTRES AGGLOMERES DE BOIS</v>
      </c>
      <c r="O27" s="370" t="s">
        <v>235</v>
      </c>
      <c r="P27" s="169"/>
      <c r="Q27" s="169"/>
      <c r="R27" s="169"/>
      <c r="S27" s="169"/>
      <c r="T27" s="169"/>
      <c r="U27" s="169"/>
      <c r="V27" s="169"/>
      <c r="W27" s="169"/>
      <c r="X27" s="39"/>
      <c r="Y27" s="569" t="str">
        <f t="shared" si="1"/>
        <v>5.2</v>
      </c>
      <c r="Z27" s="356" t="str">
        <f t="shared" si="8"/>
        <v>BRIQUETTES ET AUTRES AGGLOMERES DE BOIS</v>
      </c>
      <c r="AA27" s="370" t="s">
        <v>235</v>
      </c>
      <c r="AB27" s="149" t="str">
        <f>IF('QC1|Prod. primaires|Production'!D39+'QC2 |Prod. primaires |Commerce'!D27-'QC2 |Prod. primaires |Commerce'!H27&lt;0,"ERREUR","OK")</f>
        <v>OK</v>
      </c>
      <c r="AC27" s="577" t="str">
        <f>IF('QC1|Prod. primaires|Production'!E39+'QC2 |Prod. primaires |Commerce'!F27-'QC2 |Prod. primaires |Commerce'!J27&lt;0,"ERREUR","OK")</f>
        <v>OK</v>
      </c>
      <c r="AD27" s="39"/>
      <c r="AE27" s="52" t="s">
        <v>86</v>
      </c>
      <c r="AF27" s="8" t="s">
        <v>87</v>
      </c>
      <c r="AG27" s="47" t="s">
        <v>7</v>
      </c>
      <c r="AH27" s="72" t="str">
        <f>IF(ISTEXT(#REF!),IF(#REF!=0,"INTRA-EU","CHECK")," ")</f>
        <v xml:space="preserve"> </v>
      </c>
      <c r="AI27" s="72" t="str">
        <f>IF(ISTEXT(#REF!),IF(#REF!=0,"INTRA-EU","CHECK")," ")</f>
        <v xml:space="preserve"> </v>
      </c>
      <c r="AJ27" s="72" t="str">
        <f>IF(ISTEXT(#REF!),IF(#REF!=0,"INTRA-EU","CHECK")," ")</f>
        <v xml:space="preserve"> </v>
      </c>
      <c r="AK27" s="73" t="str">
        <f>IF(ISTEXT(#REF!),IF(#REF!=0,"INTRA-EU","CHECK")," ")</f>
        <v xml:space="preserve"> </v>
      </c>
    </row>
    <row r="28" spans="1:37" s="2" customFormat="1" ht="15" customHeight="1">
      <c r="A28" s="773" t="s">
        <v>88</v>
      </c>
      <c r="B28" s="124" t="s">
        <v>466</v>
      </c>
      <c r="C28" s="184" t="s">
        <v>2</v>
      </c>
      <c r="D28" s="202"/>
      <c r="E28" s="202"/>
      <c r="F28" s="202"/>
      <c r="G28" s="203"/>
      <c r="H28" s="202"/>
      <c r="I28" s="202"/>
      <c r="J28" s="202"/>
      <c r="K28" s="772"/>
      <c r="L28" s="163"/>
      <c r="M28" s="124" t="str">
        <f t="shared" si="0"/>
        <v>6</v>
      </c>
      <c r="N28" s="374" t="str">
        <f t="shared" si="2"/>
        <v>SCIAGES (Y COMPRIS LES TRAVERSES)</v>
      </c>
      <c r="O28" s="369" t="s">
        <v>417</v>
      </c>
      <c r="P28" s="191" t="str">
        <f t="shared" ref="P28:W28" si="10">IF(D28-(D29+D30)&lt;0,"ERREUR",(IF(D28-(D29+D30)&gt;0,"CHECK AGGREGATE","OK")))</f>
        <v>OK</v>
      </c>
      <c r="Q28" s="191" t="str">
        <f t="shared" si="10"/>
        <v>OK</v>
      </c>
      <c r="R28" s="191" t="str">
        <f t="shared" si="10"/>
        <v>OK</v>
      </c>
      <c r="S28" s="191" t="str">
        <f t="shared" si="10"/>
        <v>OK</v>
      </c>
      <c r="T28" s="191" t="str">
        <f t="shared" si="10"/>
        <v>OK</v>
      </c>
      <c r="U28" s="191" t="str">
        <f t="shared" si="10"/>
        <v>OK</v>
      </c>
      <c r="V28" s="191" t="str">
        <f t="shared" si="10"/>
        <v>OK</v>
      </c>
      <c r="W28" s="191" t="str">
        <f t="shared" si="10"/>
        <v>OK</v>
      </c>
      <c r="X28" s="145"/>
      <c r="Y28" s="570" t="str">
        <f t="shared" si="1"/>
        <v>6</v>
      </c>
      <c r="Z28" s="374" t="str">
        <f t="shared" si="8"/>
        <v>SCIAGES (Y COMPRIS LES TRAVERSES)</v>
      </c>
      <c r="AA28" s="369" t="s">
        <v>417</v>
      </c>
      <c r="AB28" s="519" t="str">
        <f>IF('QC1|Prod. primaires|Production'!D40+'QC2 |Prod. primaires |Commerce'!D28-'QC2 |Prod. primaires |Commerce'!H28&lt;0,"ERREUR","OK")</f>
        <v>OK</v>
      </c>
      <c r="AC28" s="576" t="str">
        <f>IF('QC1|Prod. primaires|Production'!E40+'QC2 |Prod. primaires |Commerce'!F28-'QC2 |Prod. primaires |Commerce'!J28&lt;0,"ERREUR","OK")</f>
        <v>OK</v>
      </c>
      <c r="AD28" s="39"/>
      <c r="AE28" s="146" t="s">
        <v>88</v>
      </c>
      <c r="AF28" s="155" t="s">
        <v>89</v>
      </c>
      <c r="AG28" s="47" t="s">
        <v>7</v>
      </c>
      <c r="AH28" s="72" t="str">
        <f>IF(ISTEXT(#REF!),IF(#REF!=0,"INTRA-EU","CHECK")," ")</f>
        <v xml:space="preserve"> </v>
      </c>
      <c r="AI28" s="72" t="str">
        <f>IF(ISTEXT(#REF!),IF(#REF!=0,"INTRA-EU","CHECK")," ")</f>
        <v xml:space="preserve"> </v>
      </c>
      <c r="AJ28" s="72" t="str">
        <f>IF(ISTEXT(#REF!),IF(#REF!=0,"INTRA-EU","CHECK")," ")</f>
        <v xml:space="preserve"> </v>
      </c>
      <c r="AK28" s="73" t="str">
        <f>IF(ISTEXT(#REF!),IF(#REF!=0,"INTRA-EU","CHECK")," ")</f>
        <v xml:space="preserve"> </v>
      </c>
    </row>
    <row r="29" spans="1:37" s="2" customFormat="1" ht="15" customHeight="1">
      <c r="A29" s="729" t="s">
        <v>90</v>
      </c>
      <c r="B29" s="123" t="s">
        <v>451</v>
      </c>
      <c r="C29" s="150" t="s">
        <v>2</v>
      </c>
      <c r="D29" s="207"/>
      <c r="E29" s="207"/>
      <c r="F29" s="207"/>
      <c r="G29" s="208"/>
      <c r="H29" s="207"/>
      <c r="I29" s="207"/>
      <c r="J29" s="207"/>
      <c r="K29" s="764"/>
      <c r="L29" s="163"/>
      <c r="M29" s="115" t="str">
        <f t="shared" si="0"/>
        <v>6.C</v>
      </c>
      <c r="N29" s="356" t="str">
        <f t="shared" si="2"/>
        <v>Conifère</v>
      </c>
      <c r="O29" s="370" t="s">
        <v>417</v>
      </c>
      <c r="P29" s="168"/>
      <c r="Q29" s="168"/>
      <c r="R29" s="168"/>
      <c r="S29" s="168"/>
      <c r="T29" s="168"/>
      <c r="U29" s="168"/>
      <c r="V29" s="168"/>
      <c r="W29" s="168"/>
      <c r="X29" s="39" t="s">
        <v>24</v>
      </c>
      <c r="Y29" s="571" t="str">
        <f t="shared" si="1"/>
        <v>6.C</v>
      </c>
      <c r="Z29" s="356" t="str">
        <f t="shared" si="8"/>
        <v>Conifère</v>
      </c>
      <c r="AA29" s="370" t="s">
        <v>417</v>
      </c>
      <c r="AB29" s="149" t="str">
        <f>IF('QC1|Prod. primaires|Production'!D41+'QC2 |Prod. primaires |Commerce'!D29-'QC2 |Prod. primaires |Commerce'!H29&lt;0,"ERREUR","OK")</f>
        <v>OK</v>
      </c>
      <c r="AC29" s="577" t="str">
        <f>IF('QC1|Prod. primaires|Production'!E41+'QC2 |Prod. primaires |Commerce'!F29-'QC2 |Prod. primaires |Commerce'!J29&lt;0,"ERREUR","OK")</f>
        <v>OK</v>
      </c>
      <c r="AD29" s="39"/>
      <c r="AE29" s="53" t="s">
        <v>90</v>
      </c>
      <c r="AF29" s="8" t="s">
        <v>26</v>
      </c>
      <c r="AG29" s="47" t="s">
        <v>7</v>
      </c>
      <c r="AH29" s="68" t="str">
        <f>IF(ISTEXT(#REF!),IF(#REF!=0,"INTRA-EU","CHECK")," ")</f>
        <v xml:space="preserve"> </v>
      </c>
      <c r="AI29" s="68" t="str">
        <f>IF(ISTEXT(#REF!),IF(#REF!=0,"INTRA-EU","CHECK")," ")</f>
        <v xml:space="preserve"> </v>
      </c>
      <c r="AJ29" s="68" t="str">
        <f>IF(ISTEXT(#REF!),IF(#REF!=0,"INTRA-EU","CHECK")," ")</f>
        <v xml:space="preserve"> </v>
      </c>
      <c r="AK29" s="69" t="str">
        <f>IF(ISTEXT(#REF!),IF(#REF!=0,"INTRA-EU","CHECK")," ")</f>
        <v xml:space="preserve"> </v>
      </c>
    </row>
    <row r="30" spans="1:37" s="2" customFormat="1" ht="15" customHeight="1">
      <c r="A30" s="729" t="s">
        <v>91</v>
      </c>
      <c r="B30" s="123" t="s">
        <v>452</v>
      </c>
      <c r="C30" s="150" t="s">
        <v>2</v>
      </c>
      <c r="D30" s="207"/>
      <c r="E30" s="207"/>
      <c r="F30" s="207"/>
      <c r="G30" s="208"/>
      <c r="H30" s="207"/>
      <c r="I30" s="207"/>
      <c r="J30" s="207"/>
      <c r="K30" s="764"/>
      <c r="L30" s="163"/>
      <c r="M30" s="115" t="str">
        <f t="shared" si="0"/>
        <v>6.NC</v>
      </c>
      <c r="N30" s="356" t="str">
        <f t="shared" si="2"/>
        <v>Non conifère</v>
      </c>
      <c r="O30" s="370" t="s">
        <v>417</v>
      </c>
      <c r="P30" s="168"/>
      <c r="Q30" s="168"/>
      <c r="R30" s="168"/>
      <c r="S30" s="168"/>
      <c r="T30" s="168"/>
      <c r="U30" s="168"/>
      <c r="V30" s="168"/>
      <c r="W30" s="168"/>
      <c r="X30" s="39"/>
      <c r="Y30" s="571" t="str">
        <f t="shared" si="1"/>
        <v>6.NC</v>
      </c>
      <c r="Z30" s="356" t="str">
        <f t="shared" si="8"/>
        <v>Non conifère</v>
      </c>
      <c r="AA30" s="370" t="s">
        <v>417</v>
      </c>
      <c r="AB30" s="149" t="str">
        <f>IF('QC1|Prod. primaires|Production'!D42+'QC2 |Prod. primaires |Commerce'!D30-'QC2 |Prod. primaires |Commerce'!H30&lt;0,"ERREUR","OK")</f>
        <v>OK</v>
      </c>
      <c r="AC30" s="577" t="str">
        <f>IF('QC1|Prod. primaires|Production'!E42+'QC2 |Prod. primaires |Commerce'!F30-'QC2 |Prod. primaires |Commerce'!J30&lt;0,"ERREUR","OK")</f>
        <v>OK</v>
      </c>
      <c r="AD30" s="39"/>
      <c r="AE30" s="53" t="s">
        <v>91</v>
      </c>
      <c r="AF30" s="8" t="s">
        <v>27</v>
      </c>
      <c r="AG30" s="47" t="s">
        <v>7</v>
      </c>
      <c r="AH30" s="72" t="str">
        <f>IF(ISTEXT(#REF!),IF(#REF!=0,"INTRA-EU","CHECK")," ")</f>
        <v xml:space="preserve"> </v>
      </c>
      <c r="AI30" s="72" t="str">
        <f>IF(ISTEXT(#REF!),IF(#REF!=0,"INTRA-EU","CHECK")," ")</f>
        <v xml:space="preserve"> </v>
      </c>
      <c r="AJ30" s="72" t="str">
        <f>IF(ISTEXT(#REF!),IF(#REF!=0,"INTRA-EU","CHECK")," ")</f>
        <v xml:space="preserve"> </v>
      </c>
      <c r="AK30" s="73" t="str">
        <f>IF(ISTEXT(#REF!),IF(#REF!=0,"INTRA-EU","CHECK")," ")</f>
        <v xml:space="preserve"> </v>
      </c>
    </row>
    <row r="31" spans="1:37" s="2" customFormat="1" ht="15" customHeight="1">
      <c r="A31" s="766" t="s">
        <v>92</v>
      </c>
      <c r="B31" s="85" t="s">
        <v>582</v>
      </c>
      <c r="C31" s="148" t="s">
        <v>2</v>
      </c>
      <c r="D31" s="207"/>
      <c r="E31" s="207"/>
      <c r="F31" s="207"/>
      <c r="G31" s="208"/>
      <c r="H31" s="207"/>
      <c r="I31" s="207"/>
      <c r="J31" s="207"/>
      <c r="K31" s="764"/>
      <c r="L31" s="163"/>
      <c r="M31" s="561" t="str">
        <f t="shared" si="0"/>
        <v>6.NC.T</v>
      </c>
      <c r="N31" s="375" t="s">
        <v>70</v>
      </c>
      <c r="O31" s="354" t="s">
        <v>417</v>
      </c>
      <c r="P31" s="169"/>
      <c r="Q31" s="169"/>
      <c r="R31" s="169"/>
      <c r="S31" s="169"/>
      <c r="T31" s="169"/>
      <c r="U31" s="169"/>
      <c r="V31" s="169"/>
      <c r="W31" s="169"/>
      <c r="X31" s="39"/>
      <c r="Y31" s="569" t="str">
        <f t="shared" si="1"/>
        <v>6.NC.T</v>
      </c>
      <c r="Z31" s="375" t="s">
        <v>70</v>
      </c>
      <c r="AA31" s="354" t="s">
        <v>417</v>
      </c>
      <c r="AB31" s="149" t="str">
        <f>IF('QC1|Prod. primaires|Production'!D43+'QC2 |Prod. primaires |Commerce'!D31-'QC2 |Prod. primaires |Commerce'!H31&lt;0,"ERREUR","OK")</f>
        <v>OK</v>
      </c>
      <c r="AC31" s="577" t="str">
        <f>IF('QC1|Prod. primaires|Production'!E43+'QC2 |Prod. primaires |Commerce'!F31-'QC2 |Prod. primaires |Commerce'!J31&lt;0,"ERREUR","OK")</f>
        <v>OK</v>
      </c>
      <c r="AD31" s="39"/>
      <c r="AE31" s="52" t="s">
        <v>92</v>
      </c>
      <c r="AF31" s="9" t="s">
        <v>70</v>
      </c>
      <c r="AG31" s="47" t="s">
        <v>7</v>
      </c>
      <c r="AH31" s="72" t="str">
        <f>IF(ISTEXT(#REF!),IF(#REF!=0,"INTRA-EU","CHECK")," ")</f>
        <v xml:space="preserve"> </v>
      </c>
      <c r="AI31" s="72" t="str">
        <f>IF(ISTEXT(#REF!),IF(#REF!=0,"INTRA-EU","CHECK")," ")</f>
        <v xml:space="preserve"> </v>
      </c>
      <c r="AJ31" s="72" t="str">
        <f>IF(ISTEXT(#REF!),IF(#REF!=0,"INTRA-EU","CHECK")," ")</f>
        <v xml:space="preserve"> </v>
      </c>
      <c r="AK31" s="73" t="str">
        <f>IF(ISTEXT(#REF!),IF(#REF!=0,"INTRA-EU","CHECK")," ")</f>
        <v xml:space="preserve"> </v>
      </c>
    </row>
    <row r="32" spans="1:37" s="2" customFormat="1" ht="15" customHeight="1">
      <c r="A32" s="774" t="s">
        <v>93</v>
      </c>
      <c r="B32" s="124" t="s">
        <v>467</v>
      </c>
      <c r="C32" s="144" t="s">
        <v>2</v>
      </c>
      <c r="D32" s="205"/>
      <c r="E32" s="205"/>
      <c r="F32" s="205"/>
      <c r="G32" s="206"/>
      <c r="H32" s="205"/>
      <c r="I32" s="205"/>
      <c r="J32" s="205"/>
      <c r="K32" s="768"/>
      <c r="L32" s="163"/>
      <c r="M32" s="124" t="str">
        <f t="shared" si="0"/>
        <v>7</v>
      </c>
      <c r="N32" s="374" t="str">
        <f t="shared" si="2"/>
        <v>FEUILLES DE PLACAGE</v>
      </c>
      <c r="O32" s="369" t="s">
        <v>417</v>
      </c>
      <c r="P32" s="191" t="str">
        <f t="shared" ref="P32:W32" si="11">IF(D32-(D33+D34)&lt;0,"ERREUR",(IF(D32-(D33+D34)&gt;0,"CHECK AGGREGATE","OK")))</f>
        <v>OK</v>
      </c>
      <c r="Q32" s="191" t="str">
        <f t="shared" si="11"/>
        <v>OK</v>
      </c>
      <c r="R32" s="191" t="str">
        <f t="shared" si="11"/>
        <v>OK</v>
      </c>
      <c r="S32" s="191" t="str">
        <f t="shared" si="11"/>
        <v>OK</v>
      </c>
      <c r="T32" s="191" t="str">
        <f t="shared" si="11"/>
        <v>OK</v>
      </c>
      <c r="U32" s="191" t="str">
        <f t="shared" si="11"/>
        <v>OK</v>
      </c>
      <c r="V32" s="191" t="str">
        <f t="shared" si="11"/>
        <v>OK</v>
      </c>
      <c r="W32" s="191" t="str">
        <f t="shared" si="11"/>
        <v>OK</v>
      </c>
      <c r="X32" s="145"/>
      <c r="Y32" s="570" t="str">
        <f t="shared" si="1"/>
        <v>7</v>
      </c>
      <c r="Z32" s="374" t="str">
        <f t="shared" si="8"/>
        <v>FEUILLES DE PLACAGE</v>
      </c>
      <c r="AA32" s="369" t="s">
        <v>417</v>
      </c>
      <c r="AB32" s="519" t="str">
        <f>IF('QC1|Prod. primaires|Production'!D44+'QC2 |Prod. primaires |Commerce'!D32-'QC2 |Prod. primaires |Commerce'!H32&lt;0,"ERREUR","OK")</f>
        <v>OK</v>
      </c>
      <c r="AC32" s="576" t="str">
        <f>IF('QC1|Prod. primaires|Production'!E44+'QC2 |Prod. primaires |Commerce'!F32-'QC2 |Prod. primaires |Commerce'!J32&lt;0,"ERREUR","OK")</f>
        <v>OK</v>
      </c>
      <c r="AD32" s="39"/>
      <c r="AE32" s="146" t="s">
        <v>93</v>
      </c>
      <c r="AF32" s="155" t="s">
        <v>43</v>
      </c>
      <c r="AG32" s="47" t="s">
        <v>7</v>
      </c>
      <c r="AH32" s="72" t="str">
        <f>IF(ISTEXT(#REF!),IF(#REF!=0,"INTRA-EU","CHECK")," ")</f>
        <v xml:space="preserve"> </v>
      </c>
      <c r="AI32" s="72" t="str">
        <f>IF(ISTEXT(#REF!),IF(#REF!=0,"INTRA-EU","CHECK")," ")</f>
        <v xml:space="preserve"> </v>
      </c>
      <c r="AJ32" s="72" t="str">
        <f>IF(ISTEXT(#REF!),IF(#REF!=0,"INTRA-EU","CHECK")," ")</f>
        <v xml:space="preserve"> </v>
      </c>
      <c r="AK32" s="73" t="str">
        <f>IF(ISTEXT(#REF!),IF(#REF!=0,"INTRA-EU","CHECK")," ")</f>
        <v xml:space="preserve"> </v>
      </c>
    </row>
    <row r="33" spans="1:37" s="2" customFormat="1" ht="15" customHeight="1" thickBot="1">
      <c r="A33" s="729" t="s">
        <v>94</v>
      </c>
      <c r="B33" s="123" t="s">
        <v>451</v>
      </c>
      <c r="C33" s="150" t="s">
        <v>2</v>
      </c>
      <c r="D33" s="207"/>
      <c r="E33" s="207"/>
      <c r="F33" s="207"/>
      <c r="G33" s="208"/>
      <c r="H33" s="207"/>
      <c r="I33" s="207"/>
      <c r="J33" s="207"/>
      <c r="K33" s="764"/>
      <c r="L33" s="163"/>
      <c r="M33" s="115" t="str">
        <f t="shared" si="0"/>
        <v>7.C</v>
      </c>
      <c r="N33" s="356" t="str">
        <f t="shared" si="2"/>
        <v>Conifère</v>
      </c>
      <c r="O33" s="370" t="s">
        <v>417</v>
      </c>
      <c r="P33" s="168"/>
      <c r="Q33" s="168"/>
      <c r="R33" s="168"/>
      <c r="S33" s="168"/>
      <c r="T33" s="168"/>
      <c r="U33" s="168"/>
      <c r="V33" s="168"/>
      <c r="W33" s="168"/>
      <c r="X33" s="39"/>
      <c r="Y33" s="571" t="str">
        <f t="shared" si="1"/>
        <v>7.C</v>
      </c>
      <c r="Z33" s="356" t="str">
        <f t="shared" si="8"/>
        <v>Conifère</v>
      </c>
      <c r="AA33" s="370" t="s">
        <v>417</v>
      </c>
      <c r="AB33" s="149" t="str">
        <f>IF('QC1|Prod. primaires|Production'!D45+'QC2 |Prod. primaires |Commerce'!D33-'QC2 |Prod. primaires |Commerce'!H33&lt;0,"ERREUR","OK")</f>
        <v>OK</v>
      </c>
      <c r="AC33" s="577" t="str">
        <f>IF('QC1|Prod. primaires|Production'!E45+'QC2 |Prod. primaires |Commerce'!F33-'QC2 |Prod. primaires |Commerce'!J33&lt;0,"ERREUR","OK")</f>
        <v>OK</v>
      </c>
      <c r="AD33" s="39"/>
      <c r="AE33" s="53" t="s">
        <v>94</v>
      </c>
      <c r="AF33" s="8" t="s">
        <v>26</v>
      </c>
      <c r="AG33" s="47" t="s">
        <v>7</v>
      </c>
      <c r="AH33" s="74" t="str">
        <f>IF(ISTEXT(#REF!),IF(#REF!=0,"INTRA-EU","CHECK")," ")</f>
        <v xml:space="preserve"> </v>
      </c>
      <c r="AI33" s="74" t="str">
        <f>IF(ISTEXT(#REF!),IF(#REF!=0,"INTRA-EU","CHECK")," ")</f>
        <v xml:space="preserve"> </v>
      </c>
      <c r="AJ33" s="74" t="str">
        <f>IF(ISTEXT(#REF!),IF(#REF!=0,"INTRA-EU","CHECK")," ")</f>
        <v xml:space="preserve"> </v>
      </c>
      <c r="AK33" s="75" t="str">
        <f>IF(ISTEXT(#REF!),IF(#REF!=0,"INTRA-EU","CHECK")," ")</f>
        <v xml:space="preserve"> </v>
      </c>
    </row>
    <row r="34" spans="1:37" s="2" customFormat="1" ht="15" customHeight="1">
      <c r="A34" s="729" t="s">
        <v>95</v>
      </c>
      <c r="B34" s="123" t="s">
        <v>452</v>
      </c>
      <c r="C34" s="150" t="s">
        <v>2</v>
      </c>
      <c r="D34" s="207"/>
      <c r="E34" s="207"/>
      <c r="F34" s="207"/>
      <c r="G34" s="208"/>
      <c r="H34" s="207"/>
      <c r="I34" s="207"/>
      <c r="J34" s="207"/>
      <c r="K34" s="764"/>
      <c r="L34" s="163"/>
      <c r="M34" s="115" t="str">
        <f t="shared" si="0"/>
        <v>7.NC</v>
      </c>
      <c r="N34" s="356" t="str">
        <f t="shared" si="2"/>
        <v>Non conifère</v>
      </c>
      <c r="O34" s="370" t="s">
        <v>417</v>
      </c>
      <c r="P34" s="168"/>
      <c r="Q34" s="168"/>
      <c r="R34" s="168"/>
      <c r="S34" s="168"/>
      <c r="T34" s="168"/>
      <c r="U34" s="168"/>
      <c r="V34" s="168"/>
      <c r="W34" s="168"/>
      <c r="X34" s="39"/>
      <c r="Y34" s="571" t="str">
        <f t="shared" si="1"/>
        <v>7.NC</v>
      </c>
      <c r="Z34" s="356" t="str">
        <f t="shared" si="8"/>
        <v>Non conifère</v>
      </c>
      <c r="AA34" s="370" t="s">
        <v>417</v>
      </c>
      <c r="AB34" s="149" t="str">
        <f>IF('QC1|Prod. primaires|Production'!D46+'QC2 |Prod. primaires |Commerce'!D34-'QC2 |Prod. primaires |Commerce'!H34&lt;0,"ERREUR","OK")</f>
        <v>OK</v>
      </c>
      <c r="AC34" s="577" t="str">
        <f>IF('QC1|Prod. primaires|Production'!E46+'QC2 |Prod. primaires |Commerce'!F34-'QC2 |Prod. primaires |Commerce'!J34&lt;0,"ERREUR","OK")</f>
        <v>OK</v>
      </c>
      <c r="AD34" s="39"/>
      <c r="AE34" s="53" t="s">
        <v>95</v>
      </c>
      <c r="AF34" s="8" t="s">
        <v>27</v>
      </c>
      <c r="AG34" s="47" t="s">
        <v>7</v>
      </c>
      <c r="AH34" s="68" t="str">
        <f>IF(ISTEXT(#REF!),IF(#REF!=0,"INTRA-EU","CHECK")," ")</f>
        <v xml:space="preserve"> </v>
      </c>
      <c r="AI34" s="68" t="str">
        <f>IF(ISTEXT(#REF!),IF(#REF!=0,"INTRA-EU","CHECK")," ")</f>
        <v xml:space="preserve"> </v>
      </c>
      <c r="AJ34" s="68" t="str">
        <f>IF(ISTEXT(#REF!),IF(#REF!=0,"INTRA-EU","CHECK")," ")</f>
        <v xml:space="preserve"> </v>
      </c>
      <c r="AK34" s="69" t="str">
        <f>IF(ISTEXT(#REF!),IF(#REF!=0,"INTRA-EU","CHECK")," ")</f>
        <v xml:space="preserve"> </v>
      </c>
    </row>
    <row r="35" spans="1:37" s="2" customFormat="1" ht="15" customHeight="1">
      <c r="A35" s="766" t="s">
        <v>96</v>
      </c>
      <c r="B35" s="125" t="s">
        <v>582</v>
      </c>
      <c r="C35" s="148" t="s">
        <v>2</v>
      </c>
      <c r="D35" s="207"/>
      <c r="E35" s="207"/>
      <c r="F35" s="207"/>
      <c r="G35" s="208"/>
      <c r="H35" s="207"/>
      <c r="I35" s="207"/>
      <c r="J35" s="207"/>
      <c r="K35" s="764"/>
      <c r="L35" s="163"/>
      <c r="M35" s="561" t="str">
        <f t="shared" si="0"/>
        <v>7.NC.T</v>
      </c>
      <c r="N35" s="375" t="str">
        <f t="shared" si="2"/>
        <v>dont tropical1</v>
      </c>
      <c r="O35" s="354" t="s">
        <v>417</v>
      </c>
      <c r="P35" s="169"/>
      <c r="Q35" s="169"/>
      <c r="R35" s="169"/>
      <c r="S35" s="169"/>
      <c r="T35" s="169"/>
      <c r="U35" s="169"/>
      <c r="V35" s="169"/>
      <c r="W35" s="169"/>
      <c r="X35" s="39"/>
      <c r="Y35" s="569" t="str">
        <f t="shared" si="1"/>
        <v>7.NC.T</v>
      </c>
      <c r="Z35" s="375" t="str">
        <f t="shared" si="8"/>
        <v>dont tropical1</v>
      </c>
      <c r="AA35" s="354" t="s">
        <v>417</v>
      </c>
      <c r="AB35" s="149" t="str">
        <f>IF('QC1|Prod. primaires|Production'!D47+'QC2 |Prod. primaires |Commerce'!D35-'QC2 |Prod. primaires |Commerce'!H35&lt;0,"ERREUR","OK")</f>
        <v>OK</v>
      </c>
      <c r="AC35" s="577" t="str">
        <f>IF('QC1|Prod. primaires|Production'!E47+'QC2 |Prod. primaires |Commerce'!F35-'QC2 |Prod. primaires |Commerce'!J35&lt;0,"ERREUR","OK")</f>
        <v>OK</v>
      </c>
      <c r="AD35" s="39"/>
      <c r="AE35" s="52" t="s">
        <v>96</v>
      </c>
      <c r="AF35" s="9" t="s">
        <v>70</v>
      </c>
      <c r="AG35" s="47" t="s">
        <v>7</v>
      </c>
      <c r="AH35" s="72" t="str">
        <f>IF(ISTEXT(#REF!),IF(#REF!=0,"INTRA-EU","CHECK")," ")</f>
        <v xml:space="preserve"> </v>
      </c>
      <c r="AI35" s="72" t="str">
        <f>IF(ISTEXT(#REF!),IF(#REF!=0,"INTRA-EU","CHECK")," ")</f>
        <v xml:space="preserve"> </v>
      </c>
      <c r="AJ35" s="72" t="str">
        <f>IF(ISTEXT(#REF!),IF(#REF!=0,"INTRA-EU","CHECK")," ")</f>
        <v xml:space="preserve"> </v>
      </c>
      <c r="AK35" s="73" t="str">
        <f>IF(ISTEXT(#REF!),IF(#REF!=0,"INTRA-EU","CHECK")," ")</f>
        <v xml:space="preserve"> </v>
      </c>
    </row>
    <row r="36" spans="1:37" s="2" customFormat="1" ht="15" customHeight="1">
      <c r="A36" s="762" t="s">
        <v>97</v>
      </c>
      <c r="B36" s="113" t="s">
        <v>468</v>
      </c>
      <c r="C36" s="153" t="s">
        <v>2</v>
      </c>
      <c r="D36" s="209"/>
      <c r="E36" s="209"/>
      <c r="F36" s="209"/>
      <c r="G36" s="210"/>
      <c r="H36" s="209"/>
      <c r="I36" s="209"/>
      <c r="J36" s="209"/>
      <c r="K36" s="775"/>
      <c r="L36" s="163"/>
      <c r="M36" s="113" t="str">
        <f t="shared" si="0"/>
        <v>8</v>
      </c>
      <c r="N36" s="368" t="str">
        <f t="shared" si="2"/>
        <v>PANNEAUX DÉRIVÉS DU BOIS</v>
      </c>
      <c r="O36" s="376" t="s">
        <v>417</v>
      </c>
      <c r="P36" s="191" t="str">
        <f t="shared" ref="P36:W36" si="12">IF(D36-(D37+D45+D47)&lt;0,"ERREUR",(IF(D36-(D37+D45+D47)&gt;0,"CHECK AGGREGATE","OK")))</f>
        <v>OK</v>
      </c>
      <c r="Q36" s="191" t="str">
        <f t="shared" si="12"/>
        <v>OK</v>
      </c>
      <c r="R36" s="191" t="str">
        <f t="shared" si="12"/>
        <v>OK</v>
      </c>
      <c r="S36" s="191" t="str">
        <f t="shared" si="12"/>
        <v>OK</v>
      </c>
      <c r="T36" s="191" t="str">
        <f t="shared" si="12"/>
        <v>OK</v>
      </c>
      <c r="U36" s="191" t="str">
        <f t="shared" si="12"/>
        <v>OK</v>
      </c>
      <c r="V36" s="191" t="str">
        <f t="shared" si="12"/>
        <v>OK</v>
      </c>
      <c r="W36" s="191" t="str">
        <f t="shared" si="12"/>
        <v>OK</v>
      </c>
      <c r="X36" s="145"/>
      <c r="Y36" s="570" t="str">
        <f t="shared" si="1"/>
        <v>8</v>
      </c>
      <c r="Z36" s="368" t="str">
        <f t="shared" si="8"/>
        <v>PANNEAUX DÉRIVÉS DU BOIS</v>
      </c>
      <c r="AA36" s="376" t="s">
        <v>417</v>
      </c>
      <c r="AB36" s="519" t="str">
        <f>IF('QC1|Prod. primaires|Production'!D48+'QC2 |Prod. primaires |Commerce'!D36-'QC2 |Prod. primaires |Commerce'!H36&lt;0,"ERREUR","OK")</f>
        <v>OK</v>
      </c>
      <c r="AC36" s="576" t="str">
        <f>IF('QC1|Prod. primaires|Production'!E48+'QC2 |Prod. primaires |Commerce'!F36-'QC2 |Prod. primaires |Commerce'!J36&lt;0,"ERREUR","OK")</f>
        <v>OK</v>
      </c>
      <c r="AD36" s="39"/>
      <c r="AE36" s="146" t="s">
        <v>97</v>
      </c>
      <c r="AF36" s="143" t="s">
        <v>44</v>
      </c>
      <c r="AG36" s="47" t="s">
        <v>7</v>
      </c>
      <c r="AH36" s="72" t="str">
        <f>IF(ISTEXT(#REF!),IF(#REF!=0,"INTRA-EU","CHECK")," ")</f>
        <v xml:space="preserve"> </v>
      </c>
      <c r="AI36" s="72" t="str">
        <f>IF(ISTEXT(#REF!),IF(#REF!=0,"INTRA-EU","CHECK")," ")</f>
        <v xml:space="preserve"> </v>
      </c>
      <c r="AJ36" s="72" t="str">
        <f>IF(ISTEXT(#REF!),IF(#REF!=0,"INTRA-EU","CHECK")," ")</f>
        <v xml:space="preserve"> </v>
      </c>
      <c r="AK36" s="73" t="str">
        <f>IF(ISTEXT(#REF!),IF(#REF!=0,"INTRA-EU","CHECK")," ")</f>
        <v xml:space="preserve"> </v>
      </c>
    </row>
    <row r="37" spans="1:37" s="2" customFormat="1" ht="15" customHeight="1" thickBot="1">
      <c r="A37" s="729" t="s">
        <v>13</v>
      </c>
      <c r="B37" s="123" t="s">
        <v>469</v>
      </c>
      <c r="C37" s="151" t="s">
        <v>2</v>
      </c>
      <c r="D37" s="211"/>
      <c r="E37" s="211"/>
      <c r="F37" s="211"/>
      <c r="G37" s="212"/>
      <c r="H37" s="211"/>
      <c r="I37" s="211"/>
      <c r="J37" s="211"/>
      <c r="K37" s="776"/>
      <c r="L37" s="163"/>
      <c r="M37" s="115" t="str">
        <f t="shared" si="0"/>
        <v>8.1</v>
      </c>
      <c r="N37" s="356" t="s">
        <v>469</v>
      </c>
      <c r="O37" s="371" t="s">
        <v>417</v>
      </c>
      <c r="P37" s="190" t="str">
        <f t="shared" ref="P37:W37" si="13">IF(D37-(D38+D39)&lt;0,"ERREUR",(IF(D37-(D38+D39)&gt;0,"CHECK AGGREGATE","OK")))</f>
        <v>OK</v>
      </c>
      <c r="Q37" s="190" t="str">
        <f t="shared" si="13"/>
        <v>OK</v>
      </c>
      <c r="R37" s="190" t="str">
        <f t="shared" si="13"/>
        <v>OK</v>
      </c>
      <c r="S37" s="190" t="str">
        <f t="shared" si="13"/>
        <v>OK</v>
      </c>
      <c r="T37" s="190" t="str">
        <f t="shared" si="13"/>
        <v>OK</v>
      </c>
      <c r="U37" s="190" t="str">
        <f t="shared" si="13"/>
        <v>OK</v>
      </c>
      <c r="V37" s="190" t="str">
        <f t="shared" si="13"/>
        <v>OK</v>
      </c>
      <c r="W37" s="190" t="str">
        <f t="shared" si="13"/>
        <v>OK</v>
      </c>
      <c r="X37" s="145"/>
      <c r="Y37" s="571" t="str">
        <f t="shared" si="1"/>
        <v>8.1</v>
      </c>
      <c r="Z37" s="356" t="str">
        <f t="shared" si="8"/>
        <v>CONTREPLAQUÉS</v>
      </c>
      <c r="AA37" s="371" t="s">
        <v>417</v>
      </c>
      <c r="AB37" s="149" t="str">
        <f>IF('QC1|Prod. primaires|Production'!D49+'QC2 |Prod. primaires |Commerce'!D37-'QC2 |Prod. primaires |Commerce'!H37&lt;0,"ERREUR","OK")</f>
        <v>OK</v>
      </c>
      <c r="AC37" s="577" t="str">
        <f>IF('QC1|Prod. primaires|Production'!E49+'QC2 |Prod. primaires |Commerce'!F37-'QC2 |Prod. primaires |Commerce'!J37&lt;0,"ERREUR","OK")</f>
        <v>OK</v>
      </c>
      <c r="AD37" s="39"/>
      <c r="AE37" s="53" t="s">
        <v>13</v>
      </c>
      <c r="AF37" s="8" t="s">
        <v>45</v>
      </c>
      <c r="AG37" s="47" t="s">
        <v>7</v>
      </c>
      <c r="AH37" s="74" t="str">
        <f>IF(ISTEXT(#REF!),IF(#REF!=0,"INTRA-EU","CHECK")," ")</f>
        <v xml:space="preserve"> </v>
      </c>
      <c r="AI37" s="74" t="str">
        <f>IF(ISTEXT(#REF!),IF(#REF!=0,"INTRA-EU","CHECK")," ")</f>
        <v xml:space="preserve"> </v>
      </c>
      <c r="AJ37" s="74" t="str">
        <f>IF(ISTEXT(#REF!),IF(#REF!=0,"INTRA-EU","CHECK")," ")</f>
        <v xml:space="preserve"> </v>
      </c>
      <c r="AK37" s="75" t="str">
        <f>IF(ISTEXT(#REF!),IF(#REF!=0,"INTRA-EU","CHECK")," ")</f>
        <v xml:space="preserve"> </v>
      </c>
    </row>
    <row r="38" spans="1:37" s="2" customFormat="1" ht="15" customHeight="1">
      <c r="A38" s="729" t="s">
        <v>98</v>
      </c>
      <c r="B38" s="85" t="s">
        <v>451</v>
      </c>
      <c r="C38" s="150" t="s">
        <v>2</v>
      </c>
      <c r="D38" s="207"/>
      <c r="E38" s="207"/>
      <c r="F38" s="207"/>
      <c r="G38" s="208"/>
      <c r="H38" s="207"/>
      <c r="I38" s="207"/>
      <c r="J38" s="207"/>
      <c r="K38" s="764"/>
      <c r="L38" s="163"/>
      <c r="M38" s="115" t="str">
        <f t="shared" si="0"/>
        <v>8.1.C</v>
      </c>
      <c r="N38" s="357" t="s">
        <v>451</v>
      </c>
      <c r="O38" s="370" t="s">
        <v>417</v>
      </c>
      <c r="P38" s="168"/>
      <c r="Q38" s="168"/>
      <c r="R38" s="168"/>
      <c r="S38" s="168"/>
      <c r="T38" s="168"/>
      <c r="U38" s="168"/>
      <c r="V38" s="168"/>
      <c r="W38" s="168"/>
      <c r="X38" s="39"/>
      <c r="Y38" s="571" t="str">
        <f t="shared" si="1"/>
        <v>8.1.C</v>
      </c>
      <c r="Z38" s="357" t="str">
        <f t="shared" si="8"/>
        <v>Conifère</v>
      </c>
      <c r="AA38" s="370" t="s">
        <v>417</v>
      </c>
      <c r="AB38" s="149" t="str">
        <f>IF('QC1|Prod. primaires|Production'!D50+'QC2 |Prod. primaires |Commerce'!D38-'QC2 |Prod. primaires |Commerce'!H38&lt;0,"ERREUR","OK")</f>
        <v>OK</v>
      </c>
      <c r="AC38" s="577" t="str">
        <f>IF('QC1|Prod. primaires|Production'!E50+'QC2 |Prod. primaires |Commerce'!F38-'QC2 |Prod. primaires |Commerce'!J38&lt;0,"ERREUR","OK")</f>
        <v>OK</v>
      </c>
      <c r="AD38" s="39"/>
      <c r="AE38" s="53" t="s">
        <v>98</v>
      </c>
      <c r="AF38" s="6" t="s">
        <v>26</v>
      </c>
      <c r="AG38" s="47" t="s">
        <v>7</v>
      </c>
      <c r="AH38" s="68" t="str">
        <f>IF(ISTEXT(#REF!),IF(#REF!=0,"INTRA-EU","CHECK")," ")</f>
        <v xml:space="preserve"> </v>
      </c>
      <c r="AI38" s="68" t="str">
        <f>IF(ISTEXT(#REF!),IF(#REF!=0,"INTRA-EU","CHECK")," ")</f>
        <v xml:space="preserve"> </v>
      </c>
      <c r="AJ38" s="68" t="str">
        <f>IF(ISTEXT(#REF!),IF(#REF!=0,"INTRA-EU","CHECK")," ")</f>
        <v xml:space="preserve"> </v>
      </c>
      <c r="AK38" s="69" t="str">
        <f>IF(ISTEXT(#REF!),IF(#REF!=0,"INTRA-EU","CHECK")," ")</f>
        <v xml:space="preserve"> </v>
      </c>
    </row>
    <row r="39" spans="1:37" s="2" customFormat="1" ht="15" customHeight="1" thickBot="1">
      <c r="A39" s="729" t="s">
        <v>99</v>
      </c>
      <c r="B39" s="85" t="s">
        <v>452</v>
      </c>
      <c r="C39" s="150" t="s">
        <v>2</v>
      </c>
      <c r="D39" s="207"/>
      <c r="E39" s="207"/>
      <c r="F39" s="207"/>
      <c r="G39" s="207"/>
      <c r="H39" s="207"/>
      <c r="I39" s="207"/>
      <c r="J39" s="207"/>
      <c r="K39" s="764"/>
      <c r="L39" s="163"/>
      <c r="M39" s="115" t="str">
        <f t="shared" si="0"/>
        <v>8.1.NC</v>
      </c>
      <c r="N39" s="357" t="s">
        <v>452</v>
      </c>
      <c r="O39" s="370" t="s">
        <v>417</v>
      </c>
      <c r="P39" s="168"/>
      <c r="Q39" s="168"/>
      <c r="R39" s="168"/>
      <c r="S39" s="168"/>
      <c r="T39" s="168"/>
      <c r="U39" s="168"/>
      <c r="V39" s="168"/>
      <c r="W39" s="168"/>
      <c r="X39" s="39"/>
      <c r="Y39" s="571" t="str">
        <f t="shared" si="1"/>
        <v>8.1.NC</v>
      </c>
      <c r="Z39" s="357" t="str">
        <f t="shared" si="8"/>
        <v>Non conifère</v>
      </c>
      <c r="AA39" s="370" t="s">
        <v>417</v>
      </c>
      <c r="AB39" s="149" t="str">
        <f>IF('QC1|Prod. primaires|Production'!D51+'QC2 |Prod. primaires |Commerce'!D39-'QC2 |Prod. primaires |Commerce'!H39&lt;0,"ERREUR","OK")</f>
        <v>OK</v>
      </c>
      <c r="AC39" s="577" t="str">
        <f>IF('QC1|Prod. primaires|Production'!E51+'QC2 |Prod. primaires |Commerce'!F39-'QC2 |Prod. primaires |Commerce'!J39&lt;0,"ERREUR","OK")</f>
        <v>OK</v>
      </c>
      <c r="AD39" s="39"/>
      <c r="AE39" s="53" t="s">
        <v>99</v>
      </c>
      <c r="AF39" s="6" t="s">
        <v>27</v>
      </c>
      <c r="AG39" s="47" t="s">
        <v>7</v>
      </c>
      <c r="AH39" s="74" t="str">
        <f>IF(ISTEXT(#REF!),IF(#REF!=0,"INTRA-EU","CHECK")," ")</f>
        <v xml:space="preserve"> </v>
      </c>
      <c r="AI39" s="74" t="str">
        <f>IF(ISTEXT(#REF!),IF(#REF!=0,"INTRA-EU","CHECK")," ")</f>
        <v xml:space="preserve"> </v>
      </c>
      <c r="AJ39" s="74" t="str">
        <f>IF(ISTEXT(#REF!),IF(#REF!=0,"INTRA-EU","CHECK")," ")</f>
        <v xml:space="preserve"> </v>
      </c>
      <c r="AK39" s="75" t="str">
        <f>IF(ISTEXT(#REF!),IF(#REF!=0,"INTRA-EU","CHECK")," ")</f>
        <v xml:space="preserve"> </v>
      </c>
    </row>
    <row r="40" spans="1:37" s="2" customFormat="1" ht="15" customHeight="1">
      <c r="A40" s="729" t="s">
        <v>100</v>
      </c>
      <c r="B40" s="117" t="s">
        <v>582</v>
      </c>
      <c r="C40" s="148" t="s">
        <v>2</v>
      </c>
      <c r="D40" s="207"/>
      <c r="E40" s="207"/>
      <c r="F40" s="207"/>
      <c r="G40" s="207"/>
      <c r="H40" s="207"/>
      <c r="I40" s="207"/>
      <c r="J40" s="207"/>
      <c r="K40" s="764"/>
      <c r="L40" s="163"/>
      <c r="M40" s="115" t="str">
        <f t="shared" si="0"/>
        <v>8.1.NC.T</v>
      </c>
      <c r="N40" s="364" t="s">
        <v>583</v>
      </c>
      <c r="O40" s="354" t="s">
        <v>417</v>
      </c>
      <c r="P40" s="169"/>
      <c r="Q40" s="169"/>
      <c r="R40" s="169"/>
      <c r="S40" s="169"/>
      <c r="T40" s="169"/>
      <c r="U40" s="169"/>
      <c r="V40" s="169"/>
      <c r="W40" s="169"/>
      <c r="X40" s="39" t="s">
        <v>24</v>
      </c>
      <c r="Y40" s="571" t="str">
        <f t="shared" si="1"/>
        <v>8.1.NC.T</v>
      </c>
      <c r="Z40" s="358" t="str">
        <f t="shared" si="8"/>
        <v>dont tropical1</v>
      </c>
      <c r="AA40" s="354" t="s">
        <v>417</v>
      </c>
      <c r="AB40" s="149" t="str">
        <f>IF('QC1|Prod. primaires|Production'!D52+'QC2 |Prod. primaires |Commerce'!D40-'QC2 |Prod. primaires |Commerce'!H40&lt;0,"ERREUR","OK")</f>
        <v>OK</v>
      </c>
      <c r="AC40" s="577" t="str">
        <f>IF('QC1|Prod. primaires|Production'!E52+'QC2 |Prod. primaires |Commerce'!F40-'QC2 |Prod. primaires |Commerce'!J40&lt;0,"ERREUR","OK")</f>
        <v>OK</v>
      </c>
      <c r="AD40" s="39"/>
      <c r="AE40" s="53" t="s">
        <v>100</v>
      </c>
      <c r="AF40" s="7" t="s">
        <v>70</v>
      </c>
      <c r="AG40" s="47" t="s">
        <v>7</v>
      </c>
      <c r="AH40" s="68" t="str">
        <f>IF(ISTEXT(#REF!),IF(#REF!=0,"INTRA-EU","CHECK")," ")</f>
        <v xml:space="preserve"> </v>
      </c>
      <c r="AI40" s="68" t="str">
        <f>IF(ISTEXT(#REF!),IF(#REF!=0,"INTRA-EU","CHECK")," ")</f>
        <v xml:space="preserve"> </v>
      </c>
      <c r="AJ40" s="68" t="str">
        <f>IF(ISTEXT(#REF!),IF(#REF!=0,"INTRA-EU","CHECK")," ")</f>
        <v xml:space="preserve"> </v>
      </c>
      <c r="AK40" s="69" t="str">
        <f>IF(ISTEXT(#REF!),IF(#REF!=0,"INTRA-EU","CHECK")," ")</f>
        <v xml:space="preserve"> </v>
      </c>
    </row>
    <row r="41" spans="1:37" s="2" customFormat="1" ht="15" customHeight="1">
      <c r="A41" s="714" t="s">
        <v>420</v>
      </c>
      <c r="B41" s="656" t="s">
        <v>475</v>
      </c>
      <c r="C41" s="666" t="s">
        <v>2</v>
      </c>
      <c r="D41" s="211"/>
      <c r="E41" s="211"/>
      <c r="F41" s="211"/>
      <c r="G41" s="211"/>
      <c r="H41" s="211"/>
      <c r="I41" s="211"/>
      <c r="J41" s="211"/>
      <c r="K41" s="776"/>
      <c r="L41" s="163"/>
      <c r="M41" s="538" t="s">
        <v>420</v>
      </c>
      <c r="N41" s="658" t="s">
        <v>475</v>
      </c>
      <c r="O41" s="355" t="s">
        <v>417</v>
      </c>
      <c r="P41" s="168" t="str">
        <f t="shared" ref="P41:W41" si="14">IF(D41-(D42+D43)&lt;0,"ERREUR",(IF(D41-(D42+D43)&gt;0,"CHECK AGGREGATE","OK")))</f>
        <v>OK</v>
      </c>
      <c r="Q41" s="168" t="str">
        <f t="shared" si="14"/>
        <v>OK</v>
      </c>
      <c r="R41" s="168" t="str">
        <f t="shared" si="14"/>
        <v>OK</v>
      </c>
      <c r="S41" s="168" t="str">
        <f t="shared" si="14"/>
        <v>OK</v>
      </c>
      <c r="T41" s="168" t="str">
        <f t="shared" si="14"/>
        <v>OK</v>
      </c>
      <c r="U41" s="168" t="str">
        <f t="shared" si="14"/>
        <v>OK</v>
      </c>
      <c r="V41" s="168" t="str">
        <f t="shared" si="14"/>
        <v>OK</v>
      </c>
      <c r="W41" s="168" t="str">
        <f t="shared" si="14"/>
        <v>OK</v>
      </c>
      <c r="X41" s="39"/>
      <c r="Y41" s="538" t="s">
        <v>420</v>
      </c>
      <c r="Z41" s="658" t="s">
        <v>475</v>
      </c>
      <c r="AA41" s="355" t="s">
        <v>417</v>
      </c>
      <c r="AB41" s="149" t="str">
        <f>IF('QC1|Prod. primaires|Production'!D53+'QC2 |Prod. primaires |Commerce'!D41-'QC2 |Prod. primaires |Commerce'!H41&lt;0,"ERREUR","OK")</f>
        <v>OK</v>
      </c>
      <c r="AC41" s="577" t="str">
        <f>IF('QC1|Prod. primaires|Production'!E53+'QC2 |Prod. primaires |Commerce'!F41-'QC2 |Prod. primaires |Commerce'!J41&lt;0,"ERREUR","OK")</f>
        <v>OK</v>
      </c>
      <c r="AD41" s="39"/>
      <c r="AE41" s="53"/>
      <c r="AF41" s="7"/>
      <c r="AG41" s="47"/>
      <c r="AH41" s="68"/>
      <c r="AI41" s="68"/>
      <c r="AJ41" s="68"/>
      <c r="AK41" s="69"/>
    </row>
    <row r="42" spans="1:37" s="2" customFormat="1" ht="15" customHeight="1">
      <c r="A42" s="714" t="s">
        <v>421</v>
      </c>
      <c r="B42" s="656" t="s">
        <v>470</v>
      </c>
      <c r="C42" s="666" t="s">
        <v>2</v>
      </c>
      <c r="D42" s="211"/>
      <c r="E42" s="211"/>
      <c r="F42" s="211"/>
      <c r="G42" s="211"/>
      <c r="H42" s="211"/>
      <c r="I42" s="211"/>
      <c r="J42" s="211"/>
      <c r="K42" s="776"/>
      <c r="L42" s="163"/>
      <c r="M42" s="538" t="s">
        <v>421</v>
      </c>
      <c r="N42" s="658" t="s">
        <v>470</v>
      </c>
      <c r="O42" s="355" t="s">
        <v>417</v>
      </c>
      <c r="P42" s="168"/>
      <c r="Q42" s="168"/>
      <c r="R42" s="168"/>
      <c r="S42" s="168"/>
      <c r="T42" s="168"/>
      <c r="U42" s="168"/>
      <c r="V42" s="168"/>
      <c r="W42" s="168"/>
      <c r="X42" s="39"/>
      <c r="Y42" s="538" t="s">
        <v>421</v>
      </c>
      <c r="Z42" s="658" t="s">
        <v>470</v>
      </c>
      <c r="AA42" s="355" t="s">
        <v>417</v>
      </c>
      <c r="AB42" s="149" t="str">
        <f>IF('QC1|Prod. primaires|Production'!D54+'QC2 |Prod. primaires |Commerce'!D42-'QC2 |Prod. primaires |Commerce'!H42&lt;0,"ERREUR","OK")</f>
        <v>OK</v>
      </c>
      <c r="AC42" s="577" t="str">
        <f>IF('QC1|Prod. primaires|Production'!E54+'QC2 |Prod. primaires |Commerce'!F42-'QC2 |Prod. primaires |Commerce'!J42&lt;0,"ERREUR","OK")</f>
        <v>OK</v>
      </c>
      <c r="AD42" s="39"/>
      <c r="AE42" s="53"/>
      <c r="AF42" s="7"/>
      <c r="AG42" s="47"/>
      <c r="AH42" s="68"/>
      <c r="AI42" s="68"/>
      <c r="AJ42" s="68"/>
      <c r="AK42" s="69"/>
    </row>
    <row r="43" spans="1:37" s="2" customFormat="1" ht="15" customHeight="1">
      <c r="A43" s="714" t="s">
        <v>422</v>
      </c>
      <c r="B43" s="656" t="s">
        <v>471</v>
      </c>
      <c r="C43" s="666" t="s">
        <v>2</v>
      </c>
      <c r="D43" s="211"/>
      <c r="E43" s="211"/>
      <c r="F43" s="211"/>
      <c r="G43" s="211"/>
      <c r="H43" s="211"/>
      <c r="I43" s="211"/>
      <c r="J43" s="211"/>
      <c r="K43" s="776"/>
      <c r="L43" s="163"/>
      <c r="M43" s="538" t="s">
        <v>422</v>
      </c>
      <c r="N43" s="658" t="s">
        <v>471</v>
      </c>
      <c r="O43" s="355" t="s">
        <v>417</v>
      </c>
      <c r="P43" s="168"/>
      <c r="Q43" s="168"/>
      <c r="R43" s="168"/>
      <c r="S43" s="168"/>
      <c r="T43" s="168"/>
      <c r="U43" s="168"/>
      <c r="V43" s="168"/>
      <c r="W43" s="168"/>
      <c r="X43" s="39"/>
      <c r="Y43" s="538" t="s">
        <v>422</v>
      </c>
      <c r="Z43" s="658" t="s">
        <v>471</v>
      </c>
      <c r="AA43" s="355" t="s">
        <v>417</v>
      </c>
      <c r="AB43" s="149" t="str">
        <f>IF('QC1|Prod. primaires|Production'!D55+'QC2 |Prod. primaires |Commerce'!D43-'QC2 |Prod. primaires |Commerce'!H43&lt;0,"ERREUR","OK")</f>
        <v>OK</v>
      </c>
      <c r="AC43" s="577" t="str">
        <f>IF('QC1|Prod. primaires|Production'!E55+'QC2 |Prod. primaires |Commerce'!F43-'QC2 |Prod. primaires |Commerce'!J43&lt;0,"ERREUR","OK")</f>
        <v>OK</v>
      </c>
      <c r="AD43" s="39"/>
      <c r="AE43" s="53"/>
      <c r="AF43" s="7"/>
      <c r="AG43" s="47"/>
      <c r="AH43" s="68"/>
      <c r="AI43" s="68"/>
      <c r="AJ43" s="68"/>
      <c r="AK43" s="69"/>
    </row>
    <row r="44" spans="1:37" s="2" customFormat="1" ht="15" customHeight="1">
      <c r="A44" s="714" t="s">
        <v>423</v>
      </c>
      <c r="B44" s="668" t="s">
        <v>582</v>
      </c>
      <c r="C44" s="666" t="s">
        <v>2</v>
      </c>
      <c r="D44" s="211"/>
      <c r="E44" s="211"/>
      <c r="F44" s="211"/>
      <c r="G44" s="211"/>
      <c r="H44" s="211"/>
      <c r="I44" s="211"/>
      <c r="J44" s="211"/>
      <c r="K44" s="776"/>
      <c r="L44" s="163"/>
      <c r="M44" s="538" t="s">
        <v>423</v>
      </c>
      <c r="N44" s="669" t="s">
        <v>583</v>
      </c>
      <c r="O44" s="355" t="s">
        <v>417</v>
      </c>
      <c r="P44" s="168"/>
      <c r="Q44" s="168"/>
      <c r="R44" s="168"/>
      <c r="S44" s="168"/>
      <c r="T44" s="168"/>
      <c r="U44" s="168"/>
      <c r="V44" s="168"/>
      <c r="W44" s="168"/>
      <c r="X44" s="39"/>
      <c r="Y44" s="538" t="s">
        <v>423</v>
      </c>
      <c r="Z44" s="659" t="s">
        <v>472</v>
      </c>
      <c r="AA44" s="355" t="s">
        <v>417</v>
      </c>
      <c r="AB44" s="149" t="str">
        <f>IF('QC1|Prod. primaires|Production'!D56+'QC2 |Prod. primaires |Commerce'!D44-'QC2 |Prod. primaires |Commerce'!H44&lt;0,"ERREUR","OK")</f>
        <v>OK</v>
      </c>
      <c r="AC44" s="577" t="str">
        <f>IF('QC1|Prod. primaires|Production'!E56+'QC2 |Prod. primaires |Commerce'!F44-'QC2 |Prod. primaires |Commerce'!J44&lt;0,"ERREUR","OK")</f>
        <v>OK</v>
      </c>
      <c r="AD44" s="39"/>
      <c r="AE44" s="53"/>
      <c r="AF44" s="7"/>
      <c r="AG44" s="47"/>
      <c r="AH44" s="68"/>
      <c r="AI44" s="68"/>
      <c r="AJ44" s="68"/>
      <c r="AK44" s="69"/>
    </row>
    <row r="45" spans="1:37" s="2" customFormat="1" ht="25.5" customHeight="1">
      <c r="A45" s="729" t="s">
        <v>14</v>
      </c>
      <c r="B45" s="643" t="s">
        <v>473</v>
      </c>
      <c r="C45" s="151" t="s">
        <v>2</v>
      </c>
      <c r="D45" s="211"/>
      <c r="E45" s="211"/>
      <c r="F45" s="211"/>
      <c r="G45" s="211"/>
      <c r="H45" s="211"/>
      <c r="I45" s="211"/>
      <c r="J45" s="211"/>
      <c r="K45" s="776"/>
      <c r="L45" s="163"/>
      <c r="M45" s="115" t="str">
        <f t="shared" ref="M45:M74" si="15">A45</f>
        <v>8.2</v>
      </c>
      <c r="N45" s="670" t="s">
        <v>473</v>
      </c>
      <c r="O45" s="371" t="s">
        <v>417</v>
      </c>
      <c r="P45" s="168"/>
      <c r="Q45" s="168"/>
      <c r="R45" s="168"/>
      <c r="S45" s="168"/>
      <c r="T45" s="168"/>
      <c r="U45" s="168"/>
      <c r="V45" s="168"/>
      <c r="W45" s="168"/>
      <c r="X45" s="39"/>
      <c r="Y45" s="571" t="str">
        <f t="shared" ref="Y45:Y74" si="16">A45</f>
        <v>8.2</v>
      </c>
      <c r="Z45" s="356" t="str">
        <f t="shared" si="8"/>
        <v>PANNEAUX DE PARTICULES, PANNEAUX STRUCTURAUX ORIENTÉS (OSB) ET AUTRES PANNEAUX SIMILIARES</v>
      </c>
      <c r="AA45" s="371" t="s">
        <v>417</v>
      </c>
      <c r="AB45" s="149" t="str">
        <f>IF('QC1|Prod. primaires|Production'!D57+'QC2 |Prod. primaires |Commerce'!D45-'QC2 |Prod. primaires |Commerce'!H45&lt;0,"ERREUR","OK")</f>
        <v>OK</v>
      </c>
      <c r="AC45" s="577" t="str">
        <f>IF('QC1|Prod. primaires|Production'!E57+'QC2 |Prod. primaires |Commerce'!F45-'QC2 |Prod. primaires |Commerce'!J45&lt;0,"ERREUR","OK")</f>
        <v>OK</v>
      </c>
      <c r="AD45" s="39"/>
      <c r="AE45" s="53" t="s">
        <v>14</v>
      </c>
      <c r="AF45" s="8" t="s">
        <v>101</v>
      </c>
      <c r="AG45" s="47" t="s">
        <v>7</v>
      </c>
      <c r="AH45" s="72" t="str">
        <f>IF(ISTEXT(#REF!),IF(#REF!=0,"INTRA-EU","CHECK")," ")</f>
        <v xml:space="preserve"> </v>
      </c>
      <c r="AI45" s="72" t="str">
        <f>IF(ISTEXT(#REF!),IF(#REF!=0,"INTRA-EU","CHECK")," ")</f>
        <v xml:space="preserve"> </v>
      </c>
      <c r="AJ45" s="72" t="str">
        <f>IF(ISTEXT(#REF!),IF(#REF!=0,"INTRA-EU","CHECK")," ")</f>
        <v xml:space="preserve"> </v>
      </c>
      <c r="AK45" s="73" t="str">
        <f>IF(ISTEXT(#REF!),IF(#REF!=0,"INTRA-EU","CHECK")," ")</f>
        <v xml:space="preserve"> </v>
      </c>
    </row>
    <row r="46" spans="1:37" s="2" customFormat="1" ht="15" customHeight="1">
      <c r="A46" s="729" t="s">
        <v>102</v>
      </c>
      <c r="B46" s="494" t="s">
        <v>474</v>
      </c>
      <c r="C46" s="148" t="s">
        <v>2</v>
      </c>
      <c r="D46" s="207"/>
      <c r="E46" s="207"/>
      <c r="F46" s="207"/>
      <c r="G46" s="207"/>
      <c r="H46" s="207"/>
      <c r="I46" s="207"/>
      <c r="J46" s="207"/>
      <c r="K46" s="764"/>
      <c r="L46" s="163"/>
      <c r="M46" s="115" t="str">
        <f t="shared" si="15"/>
        <v>8.2.1</v>
      </c>
      <c r="N46" s="671" t="s">
        <v>474</v>
      </c>
      <c r="O46" s="354" t="s">
        <v>417</v>
      </c>
      <c r="P46" s="169"/>
      <c r="Q46" s="169"/>
      <c r="R46" s="169"/>
      <c r="S46" s="169"/>
      <c r="T46" s="169"/>
      <c r="U46" s="169"/>
      <c r="V46" s="169"/>
      <c r="W46" s="169"/>
      <c r="X46" s="39"/>
      <c r="Y46" s="571" t="str">
        <f t="shared" si="16"/>
        <v>8.2.1</v>
      </c>
      <c r="Z46" s="357" t="str">
        <f t="shared" si="8"/>
        <v>dont PANNEAUX STRUCTURAUX ORIENTÉS (OSB)</v>
      </c>
      <c r="AA46" s="354" t="s">
        <v>417</v>
      </c>
      <c r="AB46" s="149" t="str">
        <f>IF('QC1|Prod. primaires|Production'!D58+'QC2 |Prod. primaires |Commerce'!D46-'QC2 |Prod. primaires |Commerce'!H46&lt;0,"ERREUR","OK")</f>
        <v>OK</v>
      </c>
      <c r="AC46" s="577" t="str">
        <f>IF('QC1|Prod. primaires|Production'!E58+'QC2 |Prod. primaires |Commerce'!F46-'QC2 |Prod. primaires |Commerce'!J46&lt;0,"ERREUR","OK")</f>
        <v>OK</v>
      </c>
      <c r="AD46" s="39"/>
      <c r="AE46" s="53" t="s">
        <v>102</v>
      </c>
      <c r="AF46" s="6" t="s">
        <v>76</v>
      </c>
      <c r="AG46" s="47" t="s">
        <v>7</v>
      </c>
      <c r="AH46" s="72" t="str">
        <f>IF(ISTEXT(#REF!),IF(#REF!=0,"INTRA-EU","CHECK")," ")</f>
        <v xml:space="preserve"> </v>
      </c>
      <c r="AI46" s="72" t="str">
        <f>IF(ISTEXT(#REF!),IF(#REF!=0,"INTRA-EU","CHECK")," ")</f>
        <v xml:space="preserve"> </v>
      </c>
      <c r="AJ46" s="72" t="str">
        <f>IF(ISTEXT(#REF!),IF(#REF!=0,"INTRA-EU","CHECK")," ")</f>
        <v xml:space="preserve"> </v>
      </c>
      <c r="AK46" s="73" t="str">
        <f>IF(ISTEXT(#REF!),IF(#REF!=0,"INTRA-EU","CHECK")," ")</f>
        <v xml:space="preserve"> </v>
      </c>
    </row>
    <row r="47" spans="1:37" s="2" customFormat="1" ht="15" customHeight="1">
      <c r="A47" s="729" t="s">
        <v>103</v>
      </c>
      <c r="B47" s="123" t="s">
        <v>476</v>
      </c>
      <c r="C47" s="151" t="s">
        <v>2</v>
      </c>
      <c r="D47" s="211"/>
      <c r="E47" s="211"/>
      <c r="F47" s="211"/>
      <c r="G47" s="211"/>
      <c r="H47" s="211"/>
      <c r="I47" s="211"/>
      <c r="J47" s="211"/>
      <c r="K47" s="776"/>
      <c r="L47" s="163"/>
      <c r="M47" s="115" t="str">
        <f t="shared" si="15"/>
        <v>8.3</v>
      </c>
      <c r="N47" s="356" t="s">
        <v>476</v>
      </c>
      <c r="O47" s="371" t="s">
        <v>417</v>
      </c>
      <c r="P47" s="190" t="str">
        <f t="shared" ref="P47:W47" si="17">IF(D47-(D48+D49+D50)&lt;0,"ERREUR",(IF(D47-(D48+D49+D50)&gt;0,"CHECK AGGREGATE","OK")))</f>
        <v>OK</v>
      </c>
      <c r="Q47" s="190" t="str">
        <f t="shared" si="17"/>
        <v>OK</v>
      </c>
      <c r="R47" s="190" t="str">
        <f t="shared" si="17"/>
        <v>OK</v>
      </c>
      <c r="S47" s="190" t="str">
        <f t="shared" si="17"/>
        <v>OK</v>
      </c>
      <c r="T47" s="190" t="str">
        <f t="shared" si="17"/>
        <v>OK</v>
      </c>
      <c r="U47" s="190" t="str">
        <f t="shared" si="17"/>
        <v>OK</v>
      </c>
      <c r="V47" s="190" t="str">
        <f t="shared" si="17"/>
        <v>OK</v>
      </c>
      <c r="W47" s="190" t="str">
        <f t="shared" si="17"/>
        <v>OK</v>
      </c>
      <c r="X47" s="157"/>
      <c r="Y47" s="571" t="str">
        <f t="shared" si="16"/>
        <v>8.3</v>
      </c>
      <c r="Z47" s="356" t="str">
        <f t="shared" si="8"/>
        <v>PANNEAUX DE FIBRES</v>
      </c>
      <c r="AA47" s="371" t="s">
        <v>417</v>
      </c>
      <c r="AB47" s="149" t="str">
        <f>IF('QC1|Prod. primaires|Production'!D59+'QC2 |Prod. primaires |Commerce'!D47-'QC2 |Prod. primaires |Commerce'!H47&lt;0,"ERREUR","OK")</f>
        <v>OK</v>
      </c>
      <c r="AC47" s="577" t="str">
        <f>IF('QC1|Prod. primaires|Production'!E59+'QC2 |Prod. primaires |Commerce'!F47-'QC2 |Prod. primaires |Commerce'!J47&lt;0,"ERREUR","OK")</f>
        <v>OK</v>
      </c>
      <c r="AD47" s="39"/>
      <c r="AE47" s="53" t="s">
        <v>103</v>
      </c>
      <c r="AF47" s="8" t="s">
        <v>46</v>
      </c>
      <c r="AG47" s="47" t="s">
        <v>7</v>
      </c>
      <c r="AH47" s="72" t="str">
        <f>IF(ISTEXT(#REF!),IF(#REF!=0,"INTRA-EU","CHECK")," ")</f>
        <v xml:space="preserve"> </v>
      </c>
      <c r="AI47" s="72" t="str">
        <f>IF(ISTEXT(#REF!),IF(#REF!=0,"INTRA-EU","CHECK")," ")</f>
        <v xml:space="preserve"> </v>
      </c>
      <c r="AJ47" s="72" t="str">
        <f>IF(ISTEXT(#REF!),IF(#REF!=0,"INTRA-EU","CHECK")," ")</f>
        <v xml:space="preserve"> </v>
      </c>
      <c r="AK47" s="73" t="str">
        <f>IF(ISTEXT(#REF!),IF(#REF!=0,"INTRA-EU","CHECK")," ")</f>
        <v xml:space="preserve"> </v>
      </c>
    </row>
    <row r="48" spans="1:37" s="2" customFormat="1" ht="15" customHeight="1">
      <c r="A48" s="729" t="s">
        <v>104</v>
      </c>
      <c r="B48" s="85" t="s">
        <v>477</v>
      </c>
      <c r="C48" s="150" t="s">
        <v>2</v>
      </c>
      <c r="D48" s="207"/>
      <c r="E48" s="207"/>
      <c r="F48" s="207"/>
      <c r="G48" s="207"/>
      <c r="H48" s="207"/>
      <c r="I48" s="207"/>
      <c r="J48" s="207"/>
      <c r="K48" s="764"/>
      <c r="L48" s="163"/>
      <c r="M48" s="115" t="str">
        <f t="shared" si="15"/>
        <v>8.3.1</v>
      </c>
      <c r="N48" s="357" t="s">
        <v>477</v>
      </c>
      <c r="O48" s="370" t="s">
        <v>417</v>
      </c>
      <c r="P48" s="168"/>
      <c r="Q48" s="168"/>
      <c r="R48" s="168"/>
      <c r="S48" s="168"/>
      <c r="T48" s="168"/>
      <c r="U48" s="168"/>
      <c r="V48" s="168"/>
      <c r="W48" s="168"/>
      <c r="X48" s="39"/>
      <c r="Y48" s="571" t="str">
        <f t="shared" si="16"/>
        <v>8.3.1</v>
      </c>
      <c r="Z48" s="357" t="str">
        <f t="shared" si="8"/>
        <v>PANNEAUX DURS</v>
      </c>
      <c r="AA48" s="370" t="s">
        <v>417</v>
      </c>
      <c r="AB48" s="149" t="str">
        <f>IF('QC1|Prod. primaires|Production'!D60+'QC2 |Prod. primaires |Commerce'!D48-'QC2 |Prod. primaires |Commerce'!H48&lt;0,"ERREUR","OK")</f>
        <v>OK</v>
      </c>
      <c r="AC48" s="577" t="str">
        <f>IF('QC1|Prod. primaires|Production'!E60+'QC2 |Prod. primaires |Commerce'!F48-'QC2 |Prod. primaires |Commerce'!J48&lt;0,"ERREUR","OK")</f>
        <v>OK</v>
      </c>
      <c r="AD48" s="39"/>
      <c r="AE48" s="53" t="s">
        <v>104</v>
      </c>
      <c r="AF48" s="6" t="s">
        <v>47</v>
      </c>
      <c r="AG48" s="45" t="s">
        <v>8</v>
      </c>
      <c r="AH48" s="68" t="str">
        <f>IF(ISTEXT(#REF!),IF(#REF!=0,"INTRA-EU","CHECK")," ")</f>
        <v xml:space="preserve"> </v>
      </c>
      <c r="AI48" s="68" t="str">
        <f>IF(ISTEXT(#REF!),IF(#REF!=0,"INTRA-EU","CHECK")," ")</f>
        <v xml:space="preserve"> </v>
      </c>
      <c r="AJ48" s="68" t="str">
        <f>IF(ISTEXT(#REF!),IF(#REF!=0,"INTRA-EU","CHECK")," ")</f>
        <v xml:space="preserve"> </v>
      </c>
      <c r="AK48" s="69" t="str">
        <f>IF(ISTEXT(#REF!),IF(#REF!=0,"INTRA-EU","CHECK")," ")</f>
        <v xml:space="preserve"> </v>
      </c>
    </row>
    <row r="49" spans="1:37" s="2" customFormat="1" ht="15" customHeight="1" thickBot="1">
      <c r="A49" s="729" t="s">
        <v>105</v>
      </c>
      <c r="B49" s="85" t="s">
        <v>478</v>
      </c>
      <c r="C49" s="150" t="s">
        <v>2</v>
      </c>
      <c r="D49" s="207"/>
      <c r="E49" s="207"/>
      <c r="F49" s="207"/>
      <c r="G49" s="207"/>
      <c r="H49" s="207"/>
      <c r="I49" s="207"/>
      <c r="J49" s="207"/>
      <c r="K49" s="764"/>
      <c r="L49" s="163"/>
      <c r="M49" s="115" t="str">
        <f t="shared" si="15"/>
        <v>8.3.2</v>
      </c>
      <c r="N49" s="357" t="s">
        <v>478</v>
      </c>
      <c r="O49" s="370" t="s">
        <v>417</v>
      </c>
      <c r="P49" s="168"/>
      <c r="Q49" s="168"/>
      <c r="R49" s="168"/>
      <c r="S49" s="168"/>
      <c r="T49" s="168"/>
      <c r="U49" s="168"/>
      <c r="V49" s="168"/>
      <c r="W49" s="168"/>
      <c r="X49" s="39"/>
      <c r="Y49" s="571" t="str">
        <f t="shared" si="16"/>
        <v>8.3.2</v>
      </c>
      <c r="Z49" s="357" t="str">
        <f t="shared" si="8"/>
        <v>PANNEAUX DE FIBRES À DENSITÉ MOYENNE/HAUTE (MDF/HDF)</v>
      </c>
      <c r="AA49" s="370" t="s">
        <v>417</v>
      </c>
      <c r="AB49" s="149" t="str">
        <f>IF('QC1|Prod. primaires|Production'!D61+'QC2 |Prod. primaires |Commerce'!D49-'QC2 |Prod. primaires |Commerce'!H49&lt;0,"ERREUR","OK")</f>
        <v>OK</v>
      </c>
      <c r="AC49" s="577" t="str">
        <f>IF('QC1|Prod. primaires|Production'!E61+'QC2 |Prod. primaires |Commerce'!F49-'QC2 |Prod. primaires |Commerce'!J49&lt;0,"ERREUR","OK")</f>
        <v>OK</v>
      </c>
      <c r="AD49" s="39"/>
      <c r="AE49" s="53" t="s">
        <v>105</v>
      </c>
      <c r="AF49" s="6" t="s">
        <v>106</v>
      </c>
      <c r="AG49" s="49" t="s">
        <v>8</v>
      </c>
      <c r="AH49" s="74" t="str">
        <f>IF(ISTEXT(#REF!),IF(#REF!=0,"INTRA-EU","CHECK")," ")</f>
        <v xml:space="preserve"> </v>
      </c>
      <c r="AI49" s="74" t="str">
        <f>IF(ISTEXT(#REF!),IF(#REF!=0,"INTRA-EU","CHECK")," ")</f>
        <v xml:space="preserve"> </v>
      </c>
      <c r="AJ49" s="74" t="str">
        <f>IF(ISTEXT(#REF!),IF(#REF!=0,"INTRA-EU","CHECK")," ")</f>
        <v xml:space="preserve"> </v>
      </c>
      <c r="AK49" s="75" t="str">
        <f>IF(ISTEXT(#REF!),IF(#REF!=0,"INTRA-EU","CHECK")," ")</f>
        <v xml:space="preserve"> </v>
      </c>
    </row>
    <row r="50" spans="1:37" s="2" customFormat="1" ht="15" customHeight="1" thickBot="1">
      <c r="A50" s="766" t="s">
        <v>107</v>
      </c>
      <c r="B50" s="125" t="s">
        <v>479</v>
      </c>
      <c r="C50" s="148" t="s">
        <v>2</v>
      </c>
      <c r="D50" s="207"/>
      <c r="E50" s="207"/>
      <c r="F50" s="207"/>
      <c r="G50" s="207"/>
      <c r="H50" s="207"/>
      <c r="I50" s="207"/>
      <c r="J50" s="207"/>
      <c r="K50" s="764"/>
      <c r="L50" s="163"/>
      <c r="M50" s="561" t="str">
        <f t="shared" si="15"/>
        <v>8.3.3</v>
      </c>
      <c r="N50" s="375" t="s">
        <v>479</v>
      </c>
      <c r="O50" s="354" t="s">
        <v>417</v>
      </c>
      <c r="P50" s="169"/>
      <c r="Q50" s="169"/>
      <c r="R50" s="169"/>
      <c r="S50" s="169"/>
      <c r="T50" s="169"/>
      <c r="U50" s="169"/>
      <c r="V50" s="169"/>
      <c r="W50" s="169"/>
      <c r="X50" s="39"/>
      <c r="Y50" s="569" t="str">
        <f t="shared" si="16"/>
        <v>8.3.3</v>
      </c>
      <c r="Z50" s="375" t="str">
        <f t="shared" si="8"/>
        <v>AUTRES PANNEAUX DE FIBRES</v>
      </c>
      <c r="AA50" s="354" t="s">
        <v>417</v>
      </c>
      <c r="AB50" s="149" t="str">
        <f>IF('QC1|Prod. primaires|Production'!D62+'QC2 |Prod. primaires |Commerce'!D50-'QC2 |Prod. primaires |Commerce'!H50&lt;0,"ERREUR","OK")</f>
        <v>OK</v>
      </c>
      <c r="AC50" s="577" t="str">
        <f>IF('QC1|Prod. primaires|Production'!E62+'QC2 |Prod. primaires |Commerce'!F50-'QC2 |Prod. primaires |Commerce'!J50&lt;0,"ERREUR","OK")</f>
        <v>OK</v>
      </c>
      <c r="AD50" s="39"/>
      <c r="AE50" s="52" t="s">
        <v>107</v>
      </c>
      <c r="AF50" s="9" t="s">
        <v>3</v>
      </c>
      <c r="AG50" s="50" t="s">
        <v>8</v>
      </c>
      <c r="AH50" s="76" t="str">
        <f>IF(ISTEXT(#REF!),IF(#REF!=0,"INTRA-EU","CHECK")," ")</f>
        <v xml:space="preserve"> </v>
      </c>
      <c r="AI50" s="76" t="str">
        <f>IF(ISTEXT(#REF!),IF(#REF!=0,"INTRA-EU","CHECK")," ")</f>
        <v xml:space="preserve"> </v>
      </c>
      <c r="AJ50" s="76" t="str">
        <f>IF(ISTEXT(#REF!),IF(#REF!=0,"INTRA-EU","CHECK")," ")</f>
        <v xml:space="preserve"> </v>
      </c>
      <c r="AK50" s="77" t="str">
        <f>IF(ISTEXT(#REF!),IF(#REF!=0,"INTRA-EU","CHECK")," ")</f>
        <v xml:space="preserve"> </v>
      </c>
    </row>
    <row r="51" spans="1:37" s="2" customFormat="1" ht="15" customHeight="1">
      <c r="A51" s="769" t="s">
        <v>108</v>
      </c>
      <c r="B51" s="121" t="s">
        <v>480</v>
      </c>
      <c r="C51" s="158" t="s">
        <v>235</v>
      </c>
      <c r="D51" s="209"/>
      <c r="E51" s="209"/>
      <c r="F51" s="209"/>
      <c r="G51" s="209"/>
      <c r="H51" s="209"/>
      <c r="I51" s="209"/>
      <c r="J51" s="209"/>
      <c r="K51" s="775"/>
      <c r="L51" s="163"/>
      <c r="M51" s="562" t="str">
        <f t="shared" si="15"/>
        <v>9</v>
      </c>
      <c r="N51" s="368" t="str">
        <f t="shared" ref="N51:N74" si="18">B51</f>
        <v>PÂTE DE BOIS</v>
      </c>
      <c r="O51" s="377" t="s">
        <v>235</v>
      </c>
      <c r="P51" s="191" t="str">
        <f t="shared" ref="P51:W51" si="19">IF(D51-(D52+D53+D57)&lt;0,"ERREUR",(IF(D51-(D52+D53+D57)&gt;0,"CHECK AGGREGATE","OK")))</f>
        <v>OK</v>
      </c>
      <c r="Q51" s="191" t="str">
        <f t="shared" si="19"/>
        <v>OK</v>
      </c>
      <c r="R51" s="191" t="str">
        <f t="shared" si="19"/>
        <v>OK</v>
      </c>
      <c r="S51" s="191" t="str">
        <f t="shared" si="19"/>
        <v>OK</v>
      </c>
      <c r="T51" s="191" t="str">
        <f t="shared" si="19"/>
        <v>OK</v>
      </c>
      <c r="U51" s="191" t="str">
        <f t="shared" si="19"/>
        <v>OK</v>
      </c>
      <c r="V51" s="191" t="str">
        <f t="shared" si="19"/>
        <v>OK</v>
      </c>
      <c r="W51" s="191" t="str">
        <f t="shared" si="19"/>
        <v>OK</v>
      </c>
      <c r="X51" s="145"/>
      <c r="Y51" s="570" t="str">
        <f t="shared" si="16"/>
        <v>9</v>
      </c>
      <c r="Z51" s="368" t="str">
        <f t="shared" si="8"/>
        <v>PÂTE DE BOIS</v>
      </c>
      <c r="AA51" s="377" t="s">
        <v>235</v>
      </c>
      <c r="AB51" s="519" t="str">
        <f>IF('QC1|Prod. primaires|Production'!D63+'QC2 |Prod. primaires |Commerce'!D51-'QC2 |Prod. primaires |Commerce'!H51&lt;0,"ERREUR","OK")</f>
        <v>OK</v>
      </c>
      <c r="AC51" s="576" t="str">
        <f>IF('QC1|Prod. primaires|Production'!E63+'QC2 |Prod. primaires |Commerce'!F51-'QC2 |Prod. primaires |Commerce'!J51&lt;0,"ERREUR","OK")</f>
        <v>OK</v>
      </c>
      <c r="AD51" s="39"/>
      <c r="AE51" s="146" t="s">
        <v>108</v>
      </c>
      <c r="AF51" s="143" t="s">
        <v>48</v>
      </c>
      <c r="AG51" s="51" t="s">
        <v>8</v>
      </c>
      <c r="AH51" s="68" t="str">
        <f>IF(ISTEXT(#REF!),IF(#REF!=0,"INTRA-EU","CHECK")," ")</f>
        <v xml:space="preserve"> </v>
      </c>
      <c r="AI51" s="68" t="str">
        <f>IF(ISTEXT(#REF!),IF(#REF!=0,"INTRA-EU","CHECK")," ")</f>
        <v xml:space="preserve"> </v>
      </c>
      <c r="AJ51" s="68" t="str">
        <f>IF(ISTEXT(#REF!),IF(#REF!=0,"INTRA-EU","CHECK")," ")</f>
        <v xml:space="preserve"> </v>
      </c>
      <c r="AK51" s="69" t="str">
        <f>IF(ISTEXT(#REF!),IF(#REF!=0,"INTRA-EU","CHECK")," ")</f>
        <v xml:space="preserve"> </v>
      </c>
    </row>
    <row r="52" spans="1:37" s="2" customFormat="1" ht="15" customHeight="1">
      <c r="A52" s="714" t="s">
        <v>109</v>
      </c>
      <c r="B52" s="126" t="s">
        <v>481</v>
      </c>
      <c r="C52" s="160" t="s">
        <v>235</v>
      </c>
      <c r="D52" s="207"/>
      <c r="E52" s="207"/>
      <c r="F52" s="207"/>
      <c r="G52" s="207"/>
      <c r="H52" s="207"/>
      <c r="I52" s="207"/>
      <c r="J52" s="207"/>
      <c r="K52" s="764"/>
      <c r="L52" s="163"/>
      <c r="M52" s="563" t="str">
        <f t="shared" si="15"/>
        <v>9.1</v>
      </c>
      <c r="N52" s="356" t="str">
        <f t="shared" si="18"/>
        <v>PÂTE DE BOIS MÉCANIQUE ET MI-CHIMIQUE</v>
      </c>
      <c r="O52" s="360" t="s">
        <v>235</v>
      </c>
      <c r="P52" s="168"/>
      <c r="Q52" s="168"/>
      <c r="R52" s="168"/>
      <c r="S52" s="168"/>
      <c r="T52" s="168"/>
      <c r="U52" s="168"/>
      <c r="V52" s="168"/>
      <c r="W52" s="168"/>
      <c r="X52" s="39"/>
      <c r="Y52" s="571" t="str">
        <f t="shared" si="16"/>
        <v>9.1</v>
      </c>
      <c r="Z52" s="356" t="str">
        <f t="shared" si="8"/>
        <v>PÂTE DE BOIS MÉCANIQUE ET MI-CHIMIQUE</v>
      </c>
      <c r="AA52" s="360" t="s">
        <v>235</v>
      </c>
      <c r="AB52" s="149" t="str">
        <f>IF('QC1|Prod. primaires|Production'!D64+'QC2 |Prod. primaires |Commerce'!D52-'QC2 |Prod. primaires |Commerce'!H52&lt;0,"ERREUR","OK")</f>
        <v>OK</v>
      </c>
      <c r="AC52" s="577" t="str">
        <f>IF('QC1|Prod. primaires|Production'!E64+'QC2 |Prod. primaires |Commerce'!F52-'QC2 |Prod. primaires |Commerce'!J52&lt;0,"ERREUR","OK")</f>
        <v>OK</v>
      </c>
      <c r="AD52" s="39"/>
      <c r="AE52" s="53" t="s">
        <v>109</v>
      </c>
      <c r="AF52" s="8" t="s">
        <v>110</v>
      </c>
      <c r="AG52" s="48" t="s">
        <v>8</v>
      </c>
      <c r="AH52" s="72" t="str">
        <f>IF(ISTEXT(#REF!),IF(#REF!=0,"INTRA-EU","CHECK")," ")</f>
        <v xml:space="preserve"> </v>
      </c>
      <c r="AI52" s="72" t="str">
        <f>IF(ISTEXT(#REF!),IF(#REF!=0,"INTRA-EU","CHECK")," ")</f>
        <v xml:space="preserve"> </v>
      </c>
      <c r="AJ52" s="72" t="str">
        <f>IF(ISTEXT(#REF!),IF(#REF!=0,"INTRA-EU","CHECK")," ")</f>
        <v xml:space="preserve"> </v>
      </c>
      <c r="AK52" s="73" t="str">
        <f>IF(ISTEXT(#REF!),IF(#REF!=0,"INTRA-EU","CHECK")," ")</f>
        <v xml:space="preserve"> </v>
      </c>
    </row>
    <row r="53" spans="1:37" s="2" customFormat="1" ht="15" customHeight="1">
      <c r="A53" s="714" t="s">
        <v>111</v>
      </c>
      <c r="B53" s="123" t="s">
        <v>482</v>
      </c>
      <c r="C53" s="141" t="s">
        <v>235</v>
      </c>
      <c r="D53" s="211"/>
      <c r="E53" s="211"/>
      <c r="F53" s="211"/>
      <c r="G53" s="211"/>
      <c r="H53" s="211"/>
      <c r="I53" s="211"/>
      <c r="J53" s="211"/>
      <c r="K53" s="776"/>
      <c r="L53" s="163"/>
      <c r="M53" s="563" t="str">
        <f t="shared" si="15"/>
        <v>9.2</v>
      </c>
      <c r="N53" s="356" t="str">
        <f t="shared" si="18"/>
        <v>PÂTE DE BOIS CHIMIQUE</v>
      </c>
      <c r="O53" s="378" t="s">
        <v>235</v>
      </c>
      <c r="P53" s="190" t="str">
        <f t="shared" ref="P53:W53" si="20">IF(D53-(D54+D56)&lt;0,"ERREUR",(IF(D53-(D54+D56)&gt;0,"CHECK AGGREGATE","OK")))</f>
        <v>OK</v>
      </c>
      <c r="Q53" s="190" t="str">
        <f t="shared" si="20"/>
        <v>OK</v>
      </c>
      <c r="R53" s="190" t="str">
        <f t="shared" si="20"/>
        <v>OK</v>
      </c>
      <c r="S53" s="190" t="str">
        <f t="shared" si="20"/>
        <v>OK</v>
      </c>
      <c r="T53" s="190" t="str">
        <f t="shared" si="20"/>
        <v>OK</v>
      </c>
      <c r="U53" s="190" t="str">
        <f t="shared" si="20"/>
        <v>OK</v>
      </c>
      <c r="V53" s="190" t="str">
        <f t="shared" si="20"/>
        <v>OK</v>
      </c>
      <c r="W53" s="190" t="str">
        <f t="shared" si="20"/>
        <v>OK</v>
      </c>
      <c r="X53" s="145"/>
      <c r="Y53" s="571" t="str">
        <f t="shared" si="16"/>
        <v>9.2</v>
      </c>
      <c r="Z53" s="356" t="str">
        <f t="shared" si="8"/>
        <v>PÂTE DE BOIS CHIMIQUE</v>
      </c>
      <c r="AA53" s="378" t="s">
        <v>235</v>
      </c>
      <c r="AB53" s="149" t="str">
        <f>IF('QC1|Prod. primaires|Production'!D65+'QC2 |Prod. primaires |Commerce'!D53-'QC2 |Prod. primaires |Commerce'!H53&lt;0,"ERREUR","OK")</f>
        <v>OK</v>
      </c>
      <c r="AC53" s="577" t="str">
        <f>IF('QC1|Prod. primaires|Production'!E65+'QC2 |Prod. primaires |Commerce'!F53-'QC2 |Prod. primaires |Commerce'!J53&lt;0,"ERREUR","OK")</f>
        <v>OK</v>
      </c>
      <c r="AD53" s="39"/>
      <c r="AE53" s="53" t="s">
        <v>111</v>
      </c>
      <c r="AF53" s="8" t="s">
        <v>112</v>
      </c>
      <c r="AG53" s="48" t="s">
        <v>8</v>
      </c>
      <c r="AH53" s="72" t="str">
        <f>IF(ISTEXT(#REF!),IF(#REF!=0,"INTRA-EU","CHECK")," ")</f>
        <v xml:space="preserve"> </v>
      </c>
      <c r="AI53" s="72" t="str">
        <f>IF(ISTEXT(#REF!),IF(#REF!=0,"INTRA-EU","CHECK")," ")</f>
        <v xml:space="preserve"> </v>
      </c>
      <c r="AJ53" s="72" t="str">
        <f>IF(ISTEXT(#REF!),IF(#REF!=0,"INTRA-EU","CHECK")," ")</f>
        <v xml:space="preserve"> </v>
      </c>
      <c r="AK53" s="73" t="str">
        <f>IF(ISTEXT(#REF!),IF(#REF!=0,"INTRA-EU","CHECK")," ")</f>
        <v xml:space="preserve"> </v>
      </c>
    </row>
    <row r="54" spans="1:37" s="2" customFormat="1" ht="15" customHeight="1">
      <c r="A54" s="714" t="s">
        <v>113</v>
      </c>
      <c r="B54" s="85" t="s">
        <v>483</v>
      </c>
      <c r="C54" s="148" t="s">
        <v>235</v>
      </c>
      <c r="D54" s="207"/>
      <c r="E54" s="207"/>
      <c r="F54" s="207"/>
      <c r="G54" s="207"/>
      <c r="H54" s="207"/>
      <c r="I54" s="207"/>
      <c r="J54" s="207"/>
      <c r="K54" s="764"/>
      <c r="L54" s="163"/>
      <c r="M54" s="563" t="str">
        <f t="shared" si="15"/>
        <v>9.2.1</v>
      </c>
      <c r="N54" s="357" t="str">
        <f t="shared" si="18"/>
        <v>PÂTE AU SULFATE</v>
      </c>
      <c r="O54" s="354" t="s">
        <v>235</v>
      </c>
      <c r="P54" s="168"/>
      <c r="Q54" s="168"/>
      <c r="R54" s="168"/>
      <c r="S54" s="168"/>
      <c r="T54" s="168"/>
      <c r="U54" s="168"/>
      <c r="V54" s="168"/>
      <c r="W54" s="168"/>
      <c r="X54" s="39"/>
      <c r="Y54" s="571" t="str">
        <f t="shared" si="16"/>
        <v>9.2.1</v>
      </c>
      <c r="Z54" s="357" t="str">
        <f t="shared" si="8"/>
        <v>PÂTE AU SULFATE</v>
      </c>
      <c r="AA54" s="354" t="s">
        <v>235</v>
      </c>
      <c r="AB54" s="149" t="str">
        <f>IF('QC1|Prod. primaires|Production'!D66+'QC2 |Prod. primaires |Commerce'!D54-'QC2 |Prod. primaires |Commerce'!H54&lt;0,"ERREUR","OK")</f>
        <v>OK</v>
      </c>
      <c r="AC54" s="577" t="str">
        <f>IF('QC1|Prod. primaires|Production'!E66+'QC2 |Prod. primaires |Commerce'!F54-'QC2 |Prod. primaires |Commerce'!J54&lt;0,"ERREUR","OK")</f>
        <v>OK</v>
      </c>
      <c r="AD54" s="39"/>
      <c r="AE54" s="53" t="s">
        <v>113</v>
      </c>
      <c r="AF54" s="6" t="s">
        <v>114</v>
      </c>
      <c r="AG54" s="48" t="s">
        <v>8</v>
      </c>
      <c r="AH54" s="72" t="str">
        <f>IF(ISTEXT(#REF!),IF(#REF!=0,"INTRA-EU","CHECK")," ")</f>
        <v xml:space="preserve"> </v>
      </c>
      <c r="AI54" s="72" t="str">
        <f>IF(ISTEXT(#REF!),IF(#REF!=0,"INTRA-EU","CHECK")," ")</f>
        <v xml:space="preserve"> </v>
      </c>
      <c r="AJ54" s="72" t="str">
        <f>IF(ISTEXT(#REF!),IF(#REF!=0,"INTRA-EU","CHECK")," ")</f>
        <v xml:space="preserve"> </v>
      </c>
      <c r="AK54" s="73" t="str">
        <f>IF(ISTEXT(#REF!),IF(#REF!=0,"INTRA-EU","CHECK")," ")</f>
        <v xml:space="preserve"> </v>
      </c>
    </row>
    <row r="55" spans="1:37" s="2" customFormat="1" ht="15" customHeight="1" thickBot="1">
      <c r="A55" s="714" t="s">
        <v>115</v>
      </c>
      <c r="B55" s="118" t="s">
        <v>484</v>
      </c>
      <c r="C55" s="148" t="s">
        <v>235</v>
      </c>
      <c r="D55" s="207"/>
      <c r="E55" s="207"/>
      <c r="F55" s="207"/>
      <c r="G55" s="207"/>
      <c r="H55" s="207"/>
      <c r="I55" s="207"/>
      <c r="J55" s="207"/>
      <c r="K55" s="764"/>
      <c r="L55" s="163"/>
      <c r="M55" s="563" t="str">
        <f t="shared" si="15"/>
        <v>9.2.1.1</v>
      </c>
      <c r="N55" s="358" t="str">
        <f t="shared" si="18"/>
        <v>dont  BLANCHIE</v>
      </c>
      <c r="O55" s="354" t="s">
        <v>235</v>
      </c>
      <c r="P55" s="169"/>
      <c r="Q55" s="169"/>
      <c r="R55" s="169"/>
      <c r="S55" s="169"/>
      <c r="T55" s="169"/>
      <c r="U55" s="169"/>
      <c r="V55" s="169"/>
      <c r="W55" s="169"/>
      <c r="X55" s="39"/>
      <c r="Y55" s="571" t="str">
        <f t="shared" si="16"/>
        <v>9.2.1.1</v>
      </c>
      <c r="Z55" s="358" t="str">
        <f t="shared" si="8"/>
        <v>dont  BLANCHIE</v>
      </c>
      <c r="AA55" s="354" t="s">
        <v>235</v>
      </c>
      <c r="AB55" s="149" t="str">
        <f>IF('QC1|Prod. primaires|Production'!D67+'QC2 |Prod. primaires |Commerce'!D55-'QC2 |Prod. primaires |Commerce'!H55&lt;0,"ERREUR","OK")</f>
        <v>OK</v>
      </c>
      <c r="AC55" s="577" t="str">
        <f>IF('QC1|Prod. primaires|Production'!E67+'QC2 |Prod. primaires |Commerce'!F55-'QC2 |Prod. primaires |Commerce'!J55&lt;0,"ERREUR","OK")</f>
        <v>OK</v>
      </c>
      <c r="AD55" s="39"/>
      <c r="AE55" s="53" t="s">
        <v>115</v>
      </c>
      <c r="AF55" s="7" t="s">
        <v>116</v>
      </c>
      <c r="AG55" s="46" t="s">
        <v>8</v>
      </c>
      <c r="AH55" s="74" t="str">
        <f>IF(ISTEXT(#REF!),IF(#REF!=0,"INTRA-EU","CHECK")," ")</f>
        <v xml:space="preserve"> </v>
      </c>
      <c r="AI55" s="74" t="str">
        <f>IF(ISTEXT(#REF!),IF(#REF!=0,"INTRA-EU","CHECK")," ")</f>
        <v xml:space="preserve"> </v>
      </c>
      <c r="AJ55" s="74" t="str">
        <f>IF(ISTEXT(#REF!),IF(#REF!=0,"INTRA-EU","CHECK")," ")</f>
        <v xml:space="preserve"> </v>
      </c>
      <c r="AK55" s="75" t="str">
        <f>IF(ISTEXT(#REF!),IF(#REF!=0,"INTRA-EU","CHECK")," ")</f>
        <v xml:space="preserve"> </v>
      </c>
    </row>
    <row r="56" spans="1:37" s="2" customFormat="1" ht="15" customHeight="1">
      <c r="A56" s="714" t="s">
        <v>117</v>
      </c>
      <c r="B56" s="125" t="s">
        <v>485</v>
      </c>
      <c r="C56" s="148" t="s">
        <v>235</v>
      </c>
      <c r="D56" s="207"/>
      <c r="E56" s="207"/>
      <c r="F56" s="207"/>
      <c r="G56" s="207"/>
      <c r="H56" s="207"/>
      <c r="I56" s="207"/>
      <c r="J56" s="207"/>
      <c r="K56" s="764"/>
      <c r="L56" s="163"/>
      <c r="M56" s="563" t="str">
        <f t="shared" si="15"/>
        <v>9.2.2</v>
      </c>
      <c r="N56" s="357" t="str">
        <f t="shared" si="18"/>
        <v xml:space="preserve">PÂTE AU BISULFITE </v>
      </c>
      <c r="O56" s="354" t="s">
        <v>235</v>
      </c>
      <c r="P56" s="168"/>
      <c r="Q56" s="168"/>
      <c r="R56" s="168"/>
      <c r="S56" s="168"/>
      <c r="T56" s="168"/>
      <c r="U56" s="168"/>
      <c r="V56" s="168"/>
      <c r="W56" s="168"/>
      <c r="X56" s="39"/>
      <c r="Y56" s="571" t="str">
        <f t="shared" si="16"/>
        <v>9.2.2</v>
      </c>
      <c r="Z56" s="357" t="str">
        <f t="shared" si="8"/>
        <v xml:space="preserve">PÂTE AU BISULFITE </v>
      </c>
      <c r="AA56" s="354" t="s">
        <v>235</v>
      </c>
      <c r="AB56" s="149" t="str">
        <f>IF('QC1|Prod. primaires|Production'!D68+'QC2 |Prod. primaires |Commerce'!D56-'QC2 |Prod. primaires |Commerce'!H56&lt;0,"ERREUR","OK")</f>
        <v>OK</v>
      </c>
      <c r="AC56" s="577" t="str">
        <f>IF('QC1|Prod. primaires|Production'!E68+'QC2 |Prod. primaires |Commerce'!F56-'QC2 |Prod. primaires |Commerce'!J56&lt;0,"ERREUR","OK")</f>
        <v>OK</v>
      </c>
      <c r="AD56" s="39"/>
      <c r="AE56" s="53" t="s">
        <v>117</v>
      </c>
      <c r="AF56" s="6" t="s">
        <v>118</v>
      </c>
      <c r="AG56" s="45" t="s">
        <v>8</v>
      </c>
      <c r="AH56" s="68" t="str">
        <f>IF(ISTEXT(#REF!),IF(#REF!=0,"INTRA-EU","CHECK")," ")</f>
        <v xml:space="preserve"> </v>
      </c>
      <c r="AI56" s="68" t="str">
        <f>IF(ISTEXT(#REF!),IF(#REF!=0,"INTRA-EU","CHECK")," ")</f>
        <v xml:space="preserve"> </v>
      </c>
      <c r="AJ56" s="68" t="str">
        <f>IF(ISTEXT(#REF!),IF(#REF!=0,"INTRA-EU","CHECK")," ")</f>
        <v xml:space="preserve"> </v>
      </c>
      <c r="AK56" s="69" t="str">
        <f>IF(ISTEXT(#REF!),IF(#REF!=0,"INTRA-EU","CHECK")," ")</f>
        <v xml:space="preserve"> </v>
      </c>
    </row>
    <row r="57" spans="1:37" s="2" customFormat="1" ht="15" customHeight="1">
      <c r="A57" s="777" t="s">
        <v>119</v>
      </c>
      <c r="B57" s="123" t="s">
        <v>486</v>
      </c>
      <c r="C57" s="15" t="s">
        <v>235</v>
      </c>
      <c r="D57" s="211"/>
      <c r="E57" s="211"/>
      <c r="F57" s="211"/>
      <c r="G57" s="211"/>
      <c r="H57" s="211"/>
      <c r="I57" s="211"/>
      <c r="J57" s="211"/>
      <c r="K57" s="776"/>
      <c r="L57" s="163"/>
      <c r="M57" s="563" t="str">
        <f t="shared" si="15"/>
        <v>9.3</v>
      </c>
      <c r="N57" s="356" t="str">
        <f t="shared" si="18"/>
        <v>PÂTE À DISSOUDRE</v>
      </c>
      <c r="O57" s="379" t="s">
        <v>235</v>
      </c>
      <c r="P57" s="169"/>
      <c r="Q57" s="169"/>
      <c r="R57" s="169"/>
      <c r="S57" s="169"/>
      <c r="T57" s="169"/>
      <c r="U57" s="169"/>
      <c r="V57" s="169"/>
      <c r="W57" s="169"/>
      <c r="X57" s="39"/>
      <c r="Y57" s="569" t="str">
        <f t="shared" si="16"/>
        <v>9.3</v>
      </c>
      <c r="Z57" s="356" t="str">
        <f t="shared" si="8"/>
        <v>PÂTE À DISSOUDRE</v>
      </c>
      <c r="AA57" s="379" t="s">
        <v>235</v>
      </c>
      <c r="AB57" s="149" t="str">
        <f>IF('QC1|Prod. primaires|Production'!D69+'QC2 |Prod. primaires |Commerce'!D57-'QC2 |Prod. primaires |Commerce'!H57&lt;0,"ERREUR","OK")</f>
        <v>OK</v>
      </c>
      <c r="AC57" s="577" t="str">
        <f>IF('QC1|Prod. primaires|Production'!E69+'QC2 |Prod. primaires |Commerce'!F57-'QC2 |Prod. primaires |Commerce'!J57&lt;0,"ERREUR","OK")</f>
        <v>OK</v>
      </c>
      <c r="AD57" s="39"/>
      <c r="AE57" s="52" t="s">
        <v>119</v>
      </c>
      <c r="AF57" s="8" t="s">
        <v>49</v>
      </c>
      <c r="AG57" s="45" t="s">
        <v>8</v>
      </c>
      <c r="AH57" s="68" t="str">
        <f>IF(ISTEXT(#REF!),IF(#REF!=0,"INTRA-EU","CHECK")," ")</f>
        <v xml:space="preserve"> </v>
      </c>
      <c r="AI57" s="68" t="str">
        <f>IF(ISTEXT(#REF!),IF(#REF!=0,"INTRA-EU","CHECK")," ")</f>
        <v xml:space="preserve"> </v>
      </c>
      <c r="AJ57" s="68" t="str">
        <f>IF(ISTEXT(#REF!),IF(#REF!=0,"INTRA-EU","CHECK")," ")</f>
        <v xml:space="preserve"> </v>
      </c>
      <c r="AK57" s="69" t="str">
        <f>IF(ISTEXT(#REF!),IF(#REF!=0,"INTRA-EU","CHECK")," ")</f>
        <v xml:space="preserve"> </v>
      </c>
    </row>
    <row r="58" spans="1:37" s="2" customFormat="1" ht="15" customHeight="1">
      <c r="A58" s="778" t="s">
        <v>120</v>
      </c>
      <c r="B58" s="353" t="s">
        <v>487</v>
      </c>
      <c r="C58" s="185" t="s">
        <v>235</v>
      </c>
      <c r="D58" s="204"/>
      <c r="E58" s="204"/>
      <c r="F58" s="204"/>
      <c r="G58" s="204"/>
      <c r="H58" s="204"/>
      <c r="I58" s="204"/>
      <c r="J58" s="204"/>
      <c r="K58" s="779"/>
      <c r="L58" s="163"/>
      <c r="M58" s="564" t="str">
        <f t="shared" si="15"/>
        <v>10</v>
      </c>
      <c r="N58" s="374" t="str">
        <f t="shared" si="18"/>
        <v>AUTRES PÂTES</v>
      </c>
      <c r="O58" s="377" t="s">
        <v>235</v>
      </c>
      <c r="P58" s="191" t="str">
        <f t="shared" ref="P58:W58" si="21">IF(D58-(D59+D60)&lt;0,"ERREUR",(IF(D58-(D59+D60)&gt;0,"CHECK AGGREGATE","OK")))</f>
        <v>OK</v>
      </c>
      <c r="Q58" s="191" t="str">
        <f t="shared" si="21"/>
        <v>OK</v>
      </c>
      <c r="R58" s="191" t="str">
        <f t="shared" si="21"/>
        <v>OK</v>
      </c>
      <c r="S58" s="191" t="str">
        <f t="shared" si="21"/>
        <v>OK</v>
      </c>
      <c r="T58" s="191" t="str">
        <f t="shared" si="21"/>
        <v>OK</v>
      </c>
      <c r="U58" s="191" t="str">
        <f t="shared" si="21"/>
        <v>OK</v>
      </c>
      <c r="V58" s="191" t="str">
        <f t="shared" si="21"/>
        <v>OK</v>
      </c>
      <c r="W58" s="191" t="str">
        <f t="shared" si="21"/>
        <v>OK</v>
      </c>
      <c r="X58" s="145"/>
      <c r="Y58" s="570" t="str">
        <f t="shared" si="16"/>
        <v>10</v>
      </c>
      <c r="Z58" s="374" t="str">
        <f t="shared" ref="Z58:Z74" si="22">B58</f>
        <v>AUTRES PÂTES</v>
      </c>
      <c r="AA58" s="377" t="s">
        <v>235</v>
      </c>
      <c r="AB58" s="519" t="str">
        <f>IF('QC1|Prod. primaires|Production'!D70+'QC2 |Prod. primaires |Commerce'!D58-'QC2 |Prod. primaires |Commerce'!H58&lt;0,"ERREUR","OK")</f>
        <v>OK</v>
      </c>
      <c r="AC58" s="576" t="str">
        <f>IF('QC1|Prod. primaires|Production'!E70+'QC2 |Prod. primaires |Commerce'!F58-'QC2 |Prod. primaires |Commerce'!J58&lt;0,"ERREUR","OK")</f>
        <v>OK</v>
      </c>
      <c r="AD58" s="39"/>
      <c r="AE58" s="146" t="s">
        <v>120</v>
      </c>
      <c r="AF58" s="155" t="s">
        <v>53</v>
      </c>
      <c r="AG58" s="48" t="s">
        <v>8</v>
      </c>
      <c r="AH58" s="72" t="str">
        <f>IF(ISTEXT(#REF!),IF(#REF!=0,"INTRA-EU","CHECK")," ")</f>
        <v xml:space="preserve"> </v>
      </c>
      <c r="AI58" s="72" t="str">
        <f>IF(ISTEXT(#REF!),IF(#REF!=0,"INTRA-EU","CHECK")," ")</f>
        <v xml:space="preserve"> </v>
      </c>
      <c r="AJ58" s="72" t="str">
        <f>IF(ISTEXT(#REF!),IF(#REF!=0,"INTRA-EU","CHECK")," ")</f>
        <v xml:space="preserve"> </v>
      </c>
      <c r="AK58" s="73" t="str">
        <f>IF(ISTEXT(#REF!),IF(#REF!=0,"INTRA-EU","CHECK")," ")</f>
        <v xml:space="preserve"> </v>
      </c>
    </row>
    <row r="59" spans="1:37" s="2" customFormat="1" ht="15" customHeight="1">
      <c r="A59" s="729" t="s">
        <v>15</v>
      </c>
      <c r="B59" s="127" t="s">
        <v>488</v>
      </c>
      <c r="C59" s="148" t="s">
        <v>235</v>
      </c>
      <c r="D59" s="207"/>
      <c r="E59" s="207"/>
      <c r="F59" s="207"/>
      <c r="G59" s="207"/>
      <c r="H59" s="207"/>
      <c r="I59" s="207"/>
      <c r="J59" s="207"/>
      <c r="K59" s="764"/>
      <c r="L59" s="163"/>
      <c r="M59" s="115" t="str">
        <f t="shared" si="15"/>
        <v>10.1</v>
      </c>
      <c r="N59" s="356" t="str">
        <f t="shared" si="18"/>
        <v>PÂTE OBTENUE À PARTIR DE FIBRES AUTRES QUE DE BOIS</v>
      </c>
      <c r="O59" s="354" t="s">
        <v>235</v>
      </c>
      <c r="P59" s="168"/>
      <c r="Q59" s="168"/>
      <c r="R59" s="168"/>
      <c r="S59" s="168"/>
      <c r="T59" s="168"/>
      <c r="U59" s="168"/>
      <c r="V59" s="168"/>
      <c r="W59" s="168"/>
      <c r="X59" s="39"/>
      <c r="Y59" s="571" t="str">
        <f t="shared" si="16"/>
        <v>10.1</v>
      </c>
      <c r="Z59" s="356" t="str">
        <f t="shared" si="22"/>
        <v>PÂTE OBTENUE À PARTIR DE FIBRES AUTRES QUE DE BOIS</v>
      </c>
      <c r="AA59" s="354" t="s">
        <v>235</v>
      </c>
      <c r="AB59" s="149" t="str">
        <f>IF('QC1|Prod. primaires|Production'!D71+'QC2 |Prod. primaires |Commerce'!D59-'QC2 |Prod. primaires |Commerce'!H59&lt;0,"ERREUR","OK")</f>
        <v>OK</v>
      </c>
      <c r="AC59" s="577" t="str">
        <f>IF('QC1|Prod. primaires|Production'!E71+'QC2 |Prod. primaires |Commerce'!F59-'QC2 |Prod. primaires |Commerce'!J59&lt;0,"ERREUR","OK")</f>
        <v>OK</v>
      </c>
      <c r="AD59" s="39"/>
      <c r="AE59" s="53" t="s">
        <v>15</v>
      </c>
      <c r="AF59" s="8" t="s">
        <v>63</v>
      </c>
      <c r="AG59" s="48" t="s">
        <v>8</v>
      </c>
      <c r="AH59" s="72" t="str">
        <f>IF(ISTEXT(#REF!),IF(#REF!=0,"INTRA-EU","CHECK")," ")</f>
        <v xml:space="preserve"> </v>
      </c>
      <c r="AI59" s="72" t="str">
        <f>IF(ISTEXT(#REF!),IF(#REF!=0,"INTRA-EU","CHECK")," ")</f>
        <v xml:space="preserve"> </v>
      </c>
      <c r="AJ59" s="72" t="str">
        <f>IF(ISTEXT(#REF!),IF(#REF!=0,"INTRA-EU","CHECK")," ")</f>
        <v xml:space="preserve"> </v>
      </c>
      <c r="AK59" s="73" t="str">
        <f>IF(ISTEXT(#REF!),IF(#REF!=0,"INTRA-EU","CHECK")," ")</f>
        <v xml:space="preserve"> </v>
      </c>
    </row>
    <row r="60" spans="1:37" s="2" customFormat="1" ht="15" customHeight="1">
      <c r="A60" s="766" t="s">
        <v>16</v>
      </c>
      <c r="B60" s="492" t="s">
        <v>489</v>
      </c>
      <c r="C60" s="148" t="s">
        <v>235</v>
      </c>
      <c r="D60" s="207"/>
      <c r="E60" s="207"/>
      <c r="F60" s="207"/>
      <c r="G60" s="207"/>
      <c r="H60" s="207"/>
      <c r="I60" s="207"/>
      <c r="J60" s="207"/>
      <c r="K60" s="764"/>
      <c r="L60" s="163"/>
      <c r="M60" s="561" t="str">
        <f t="shared" si="15"/>
        <v>10.2</v>
      </c>
      <c r="N60" s="362" t="str">
        <f t="shared" si="18"/>
        <v>PÂTE DE FIBRES RÉCUPÉRÉES</v>
      </c>
      <c r="O60" s="354" t="s">
        <v>235</v>
      </c>
      <c r="P60" s="168"/>
      <c r="Q60" s="168"/>
      <c r="R60" s="168"/>
      <c r="S60" s="168"/>
      <c r="T60" s="168"/>
      <c r="U60" s="168"/>
      <c r="V60" s="168"/>
      <c r="W60" s="168"/>
      <c r="X60" s="39"/>
      <c r="Y60" s="569" t="str">
        <f t="shared" si="16"/>
        <v>10.2</v>
      </c>
      <c r="Z60" s="362" t="str">
        <f t="shared" si="22"/>
        <v>PÂTE DE FIBRES RÉCUPÉRÉES</v>
      </c>
      <c r="AA60" s="354" t="s">
        <v>235</v>
      </c>
      <c r="AB60" s="149" t="str">
        <f>IF('QC1|Prod. primaires|Production'!D72+'QC2 |Prod. primaires |Commerce'!D60-'QC2 |Prod. primaires |Commerce'!H60&lt;0,"ERREUR","OK")</f>
        <v>OK</v>
      </c>
      <c r="AC60" s="577" t="str">
        <f>IF('QC1|Prod. primaires|Production'!E72+'QC2 |Prod. primaires |Commerce'!F60-'QC2 |Prod. primaires |Commerce'!J60&lt;0,"ERREUR","OK")</f>
        <v>OK</v>
      </c>
      <c r="AD60" s="39"/>
      <c r="AE60" s="52" t="s">
        <v>16</v>
      </c>
      <c r="AF60" s="10" t="s">
        <v>54</v>
      </c>
      <c r="AG60" s="48" t="s">
        <v>8</v>
      </c>
      <c r="AH60" s="72" t="str">
        <f>IF(ISTEXT(#REF!),IF(#REF!=0,"INTRA-EU","CHECK")," ")</f>
        <v xml:space="preserve"> </v>
      </c>
      <c r="AI60" s="72" t="str">
        <f>IF(ISTEXT(#REF!),IF(#REF!=0,"INTRA-EU","CHECK")," ")</f>
        <v xml:space="preserve"> </v>
      </c>
      <c r="AJ60" s="72" t="str">
        <f>IF(ISTEXT(#REF!),IF(#REF!=0,"INTRA-EU","CHECK")," ")</f>
        <v xml:space="preserve"> </v>
      </c>
      <c r="AK60" s="73" t="str">
        <f>IF(ISTEXT(#REF!),IF(#REF!=0,"INTRA-EU","CHECK")," ")</f>
        <v xml:space="preserve"> </v>
      </c>
    </row>
    <row r="61" spans="1:37" s="2" customFormat="1" ht="15" customHeight="1" thickBot="1">
      <c r="A61" s="767" t="s">
        <v>121</v>
      </c>
      <c r="B61" s="121" t="s">
        <v>490</v>
      </c>
      <c r="C61" s="153" t="s">
        <v>235</v>
      </c>
      <c r="D61" s="205"/>
      <c r="E61" s="205"/>
      <c r="F61" s="205"/>
      <c r="G61" s="205"/>
      <c r="H61" s="205"/>
      <c r="I61" s="205"/>
      <c r="J61" s="205"/>
      <c r="K61" s="768"/>
      <c r="L61" s="163"/>
      <c r="M61" s="565" t="str">
        <f t="shared" si="15"/>
        <v>11</v>
      </c>
      <c r="N61" s="380" t="str">
        <f t="shared" si="18"/>
        <v>PAPIER DE RÉCUPÉRATION</v>
      </c>
      <c r="O61" s="373" t="s">
        <v>235</v>
      </c>
      <c r="P61" s="122"/>
      <c r="Q61" s="122"/>
      <c r="R61" s="122"/>
      <c r="S61" s="122"/>
      <c r="T61" s="122"/>
      <c r="U61" s="122"/>
      <c r="V61" s="122"/>
      <c r="W61" s="122"/>
      <c r="X61" s="39"/>
      <c r="Y61" s="575" t="str">
        <f t="shared" si="16"/>
        <v>11</v>
      </c>
      <c r="Z61" s="380" t="str">
        <f t="shared" si="22"/>
        <v>PAPIER DE RÉCUPÉRATION</v>
      </c>
      <c r="AA61" s="373" t="s">
        <v>235</v>
      </c>
      <c r="AB61" s="519" t="str">
        <f>IF('QC1|Prod. primaires|Production'!D73+'QC2 |Prod. primaires |Commerce'!D61-'QC2 |Prod. primaires |Commerce'!H61&lt;0,"ERREUR","OK")</f>
        <v>OK</v>
      </c>
      <c r="AC61" s="576" t="str">
        <f>IF('QC1|Prod. primaires|Production'!E73+'QC2 |Prod. primaires |Commerce'!F61-'QC2 |Prod. primaires |Commerce'!J61&lt;0,"ERREUR","OK")</f>
        <v>OK</v>
      </c>
      <c r="AD61" s="39"/>
      <c r="AE61" s="162" t="s">
        <v>121</v>
      </c>
      <c r="AF61" s="161" t="s">
        <v>50</v>
      </c>
      <c r="AG61" s="46" t="s">
        <v>8</v>
      </c>
      <c r="AH61" s="74" t="str">
        <f>IF(ISTEXT(#REF!),IF(#REF!=0,"INTRA-EU","CHECK")," ")</f>
        <v xml:space="preserve"> </v>
      </c>
      <c r="AI61" s="74" t="str">
        <f>IF(ISTEXT(#REF!),IF(#REF!=0,"INTRA-EU","CHECK")," ")</f>
        <v xml:space="preserve"> </v>
      </c>
      <c r="AJ61" s="74" t="str">
        <f>IF(ISTEXT(#REF!),IF(#REF!=0,"INTRA-EU","CHECK")," ")</f>
        <v xml:space="preserve"> </v>
      </c>
      <c r="AK61" s="75" t="str">
        <f>IF(ISTEXT(#REF!),IF(#REF!=0,"INTRA-EU","CHECK")," ")</f>
        <v xml:space="preserve"> </v>
      </c>
    </row>
    <row r="62" spans="1:37" s="2" customFormat="1" ht="15" customHeight="1">
      <c r="A62" s="774" t="s">
        <v>122</v>
      </c>
      <c r="B62" s="673" t="s">
        <v>491</v>
      </c>
      <c r="C62" s="153" t="s">
        <v>235</v>
      </c>
      <c r="D62" s="205"/>
      <c r="E62" s="205"/>
      <c r="F62" s="205"/>
      <c r="G62" s="205"/>
      <c r="H62" s="205"/>
      <c r="I62" s="205"/>
      <c r="J62" s="205"/>
      <c r="K62" s="768"/>
      <c r="L62" s="163"/>
      <c r="M62" s="562" t="str">
        <f t="shared" si="15"/>
        <v>12</v>
      </c>
      <c r="N62" s="368" t="str">
        <f t="shared" si="18"/>
        <v>PAPIERS ET CARTONS</v>
      </c>
      <c r="O62" s="373" t="s">
        <v>235</v>
      </c>
      <c r="P62" s="191" t="str">
        <f t="shared" ref="P62:W62" si="23">IF(D62-(D63+D68+D69+D74)&lt;0,"ERREUR",(IF(D62-(D63+D68+D69+D74)&gt;0,"CHECK AGGREGATE","OK")))</f>
        <v>OK</v>
      </c>
      <c r="Q62" s="191" t="str">
        <f t="shared" si="23"/>
        <v>OK</v>
      </c>
      <c r="R62" s="191" t="str">
        <f t="shared" si="23"/>
        <v>OK</v>
      </c>
      <c r="S62" s="191" t="str">
        <f t="shared" si="23"/>
        <v>OK</v>
      </c>
      <c r="T62" s="191" t="str">
        <f t="shared" si="23"/>
        <v>OK</v>
      </c>
      <c r="U62" s="191" t="str">
        <f t="shared" si="23"/>
        <v>OK</v>
      </c>
      <c r="V62" s="191" t="str">
        <f t="shared" si="23"/>
        <v>OK</v>
      </c>
      <c r="W62" s="191" t="str">
        <f t="shared" si="23"/>
        <v>OK</v>
      </c>
      <c r="X62" s="145"/>
      <c r="Y62" s="570" t="str">
        <f t="shared" si="16"/>
        <v>12</v>
      </c>
      <c r="Z62" s="368" t="str">
        <f t="shared" si="22"/>
        <v>PAPIERS ET CARTONS</v>
      </c>
      <c r="AA62" s="373" t="s">
        <v>235</v>
      </c>
      <c r="AB62" s="519" t="str">
        <f>IF('QC1|Prod. primaires|Production'!D74+'QC2 |Prod. primaires |Commerce'!D62-'QC2 |Prod. primaires |Commerce'!H62&lt;0,"ERREUR","OK")</f>
        <v>OK</v>
      </c>
      <c r="AC62" s="576" t="str">
        <f>IF('QC1|Prod. primaires|Production'!E74+'QC2 |Prod. primaires |Commerce'!F62-'QC2 |Prod. primaires |Commerce'!J62&lt;0,"ERREUR","OK")</f>
        <v>OK</v>
      </c>
      <c r="AD62" s="39"/>
      <c r="AE62" s="146" t="s">
        <v>122</v>
      </c>
      <c r="AF62" s="143" t="s">
        <v>51</v>
      </c>
      <c r="AG62" s="51" t="s">
        <v>8</v>
      </c>
      <c r="AH62" s="68" t="str">
        <f>IF(ISTEXT(#REF!),IF(#REF!=0,"INTRA-EU","CHECK")," ")</f>
        <v xml:space="preserve"> </v>
      </c>
      <c r="AI62" s="68" t="str">
        <f>IF(ISTEXT(#REF!),IF(#REF!=0,"INTRA-EU","CHECK")," ")</f>
        <v xml:space="preserve"> </v>
      </c>
      <c r="AJ62" s="68" t="str">
        <f>IF(ISTEXT(#REF!),IF(#REF!=0,"INTRA-EU","CHECK")," ")</f>
        <v xml:space="preserve"> </v>
      </c>
      <c r="AK62" s="69" t="str">
        <f>IF(ISTEXT(#REF!),IF(#REF!=0,"INTRA-EU","CHECK")," ")</f>
        <v xml:space="preserve"> </v>
      </c>
    </row>
    <row r="63" spans="1:37" s="2" customFormat="1" ht="15" customHeight="1">
      <c r="A63" s="729" t="s">
        <v>123</v>
      </c>
      <c r="B63" s="127" t="s">
        <v>492</v>
      </c>
      <c r="C63" s="141" t="s">
        <v>235</v>
      </c>
      <c r="D63" s="211"/>
      <c r="E63" s="211"/>
      <c r="F63" s="211"/>
      <c r="G63" s="211"/>
      <c r="H63" s="211"/>
      <c r="I63" s="211"/>
      <c r="J63" s="211"/>
      <c r="K63" s="776"/>
      <c r="L63" s="163"/>
      <c r="M63" s="563" t="str">
        <f t="shared" si="15"/>
        <v>12.1</v>
      </c>
      <c r="N63" s="356" t="str">
        <f t="shared" si="18"/>
        <v>PAPIERS GRAPHIQUES</v>
      </c>
      <c r="O63" s="378" t="s">
        <v>235</v>
      </c>
      <c r="P63" s="192" t="str">
        <f t="shared" ref="P63:W63" si="24">IF(D63-(D64+D65+D66+D67)&lt;0,"ERREUR",(IF(D63-(D64+D65+D66+D67)&gt;0,"CHECK AGGREGATE","OK")))</f>
        <v>OK</v>
      </c>
      <c r="Q63" s="192" t="str">
        <f t="shared" si="24"/>
        <v>OK</v>
      </c>
      <c r="R63" s="192" t="str">
        <f t="shared" si="24"/>
        <v>OK</v>
      </c>
      <c r="S63" s="192" t="str">
        <f t="shared" si="24"/>
        <v>OK</v>
      </c>
      <c r="T63" s="192" t="str">
        <f t="shared" si="24"/>
        <v>OK</v>
      </c>
      <c r="U63" s="192" t="str">
        <f t="shared" si="24"/>
        <v>OK</v>
      </c>
      <c r="V63" s="192" t="str">
        <f t="shared" si="24"/>
        <v>OK</v>
      </c>
      <c r="W63" s="192" t="str">
        <f t="shared" si="24"/>
        <v>OK</v>
      </c>
      <c r="X63" s="145"/>
      <c r="Y63" s="571" t="str">
        <f t="shared" si="16"/>
        <v>12.1</v>
      </c>
      <c r="Z63" s="356" t="str">
        <f t="shared" si="22"/>
        <v>PAPIERS GRAPHIQUES</v>
      </c>
      <c r="AA63" s="378" t="s">
        <v>235</v>
      </c>
      <c r="AB63" s="149" t="str">
        <f>IF('QC1|Prod. primaires|Production'!D75+'QC2 |Prod. primaires |Commerce'!D63-'QC2 |Prod. primaires |Commerce'!H63&lt;0,"ERREUR","OK")</f>
        <v>OK</v>
      </c>
      <c r="AC63" s="149" t="str">
        <f>IF('QC1|Prod. primaires|Production'!E75+'QC2 |Prod. primaires |Commerce'!F63-'QC2 |Prod. primaires |Commerce'!J63&lt;0,"ERREUR","OK")</f>
        <v>OK</v>
      </c>
      <c r="AD63" s="39"/>
      <c r="AE63" s="53" t="s">
        <v>123</v>
      </c>
      <c r="AF63" s="8" t="s">
        <v>55</v>
      </c>
      <c r="AG63" s="48" t="s">
        <v>8</v>
      </c>
      <c r="AH63" s="72" t="str">
        <f>IF(ISTEXT(#REF!),IF(#REF!=0,"INTRA-EU","CHECK")," ")</f>
        <v xml:space="preserve"> </v>
      </c>
      <c r="AI63" s="72" t="str">
        <f>IF(ISTEXT(#REF!),IF(#REF!=0,"INTRA-EU","CHECK")," ")</f>
        <v xml:space="preserve"> </v>
      </c>
      <c r="AJ63" s="72" t="str">
        <f>IF(ISTEXT(#REF!),IF(#REF!=0,"INTRA-EU","CHECK")," ")</f>
        <v xml:space="preserve"> </v>
      </c>
      <c r="AK63" s="73" t="str">
        <f>IF(ISTEXT(#REF!),IF(#REF!=0,"INTRA-EU","CHECK")," ")</f>
        <v xml:space="preserve"> </v>
      </c>
    </row>
    <row r="64" spans="1:37" s="2" customFormat="1" ht="15" customHeight="1">
      <c r="A64" s="729" t="s">
        <v>124</v>
      </c>
      <c r="B64" s="488" t="s">
        <v>493</v>
      </c>
      <c r="C64" s="148" t="s">
        <v>235</v>
      </c>
      <c r="D64" s="207"/>
      <c r="E64" s="207"/>
      <c r="F64" s="207"/>
      <c r="G64" s="207"/>
      <c r="H64" s="207"/>
      <c r="I64" s="207"/>
      <c r="J64" s="207"/>
      <c r="K64" s="764"/>
      <c r="L64" s="163"/>
      <c r="M64" s="563" t="str">
        <f t="shared" si="15"/>
        <v>12.1.1</v>
      </c>
      <c r="N64" s="357" t="str">
        <f t="shared" si="18"/>
        <v>PAPIER JOURNAL</v>
      </c>
      <c r="O64" s="354" t="s">
        <v>235</v>
      </c>
      <c r="P64" s="168"/>
      <c r="Q64" s="168"/>
      <c r="R64" s="168"/>
      <c r="S64" s="168"/>
      <c r="T64" s="168"/>
      <c r="U64" s="168"/>
      <c r="V64" s="168"/>
      <c r="W64" s="168"/>
      <c r="X64" s="39"/>
      <c r="Y64" s="571" t="str">
        <f t="shared" si="16"/>
        <v>12.1.1</v>
      </c>
      <c r="Z64" s="357" t="str">
        <f t="shared" si="22"/>
        <v>PAPIER JOURNAL</v>
      </c>
      <c r="AA64" s="354" t="s">
        <v>235</v>
      </c>
      <c r="AB64" s="149" t="str">
        <f>IF('QC1|Prod. primaires|Production'!D76+'QC2 |Prod. primaires |Commerce'!D64-'QC2 |Prod. primaires |Commerce'!H64&lt;0,"ERREUR","OK")</f>
        <v>OK</v>
      </c>
      <c r="AC64" s="149" t="str">
        <f>IF('QC1|Prod. primaires|Production'!E76+'QC2 |Prod. primaires |Commerce'!F64-'QC2 |Prod. primaires |Commerce'!J64&lt;0,"ERREUR","OK")</f>
        <v>OK</v>
      </c>
      <c r="AD64" s="39"/>
      <c r="AE64" s="53" t="s">
        <v>124</v>
      </c>
      <c r="AF64" s="6" t="s">
        <v>52</v>
      </c>
      <c r="AG64" s="48" t="s">
        <v>8</v>
      </c>
      <c r="AH64" s="72" t="str">
        <f>IF(ISTEXT(#REF!),IF(#REF!=0,"INTRA-EU","CHECK")," ")</f>
        <v xml:space="preserve"> </v>
      </c>
      <c r="AI64" s="72" t="str">
        <f>IF(ISTEXT(#REF!),IF(#REF!=0,"INTRA-EU","CHECK")," ")</f>
        <v xml:space="preserve"> </v>
      </c>
      <c r="AJ64" s="72" t="str">
        <f>IF(ISTEXT(#REF!),IF(#REF!=0,"INTRA-EU","CHECK")," ")</f>
        <v xml:space="preserve"> </v>
      </c>
      <c r="AK64" s="73" t="str">
        <f>IF(ISTEXT(#REF!),IF(#REF!=0,"INTRA-EU","CHECK")," ")</f>
        <v xml:space="preserve"> </v>
      </c>
    </row>
    <row r="65" spans="1:37" s="2" customFormat="1" ht="15" customHeight="1">
      <c r="A65" s="729" t="s">
        <v>125</v>
      </c>
      <c r="B65" s="488" t="s">
        <v>494</v>
      </c>
      <c r="C65" s="148" t="s">
        <v>235</v>
      </c>
      <c r="D65" s="207"/>
      <c r="E65" s="207"/>
      <c r="F65" s="207"/>
      <c r="G65" s="207"/>
      <c r="H65" s="207"/>
      <c r="I65" s="207"/>
      <c r="J65" s="207"/>
      <c r="K65" s="764"/>
      <c r="L65" s="163"/>
      <c r="M65" s="563" t="str">
        <f t="shared" si="15"/>
        <v>12.1.2</v>
      </c>
      <c r="N65" s="357" t="str">
        <f t="shared" si="18"/>
        <v>PAPIERS NON COUCHÉS FABRIQUÉS MÉCANIQUEMENT</v>
      </c>
      <c r="O65" s="354" t="s">
        <v>235</v>
      </c>
      <c r="P65" s="168"/>
      <c r="Q65" s="168"/>
      <c r="R65" s="168"/>
      <c r="S65" s="168"/>
      <c r="T65" s="168"/>
      <c r="U65" s="168"/>
      <c r="V65" s="168"/>
      <c r="W65" s="168"/>
      <c r="X65" s="39"/>
      <c r="Y65" s="571" t="str">
        <f t="shared" si="16"/>
        <v>12.1.2</v>
      </c>
      <c r="Z65" s="357" t="str">
        <f t="shared" si="22"/>
        <v>PAPIERS NON COUCHÉS FABRIQUÉS MÉCANIQUEMENT</v>
      </c>
      <c r="AA65" s="354" t="s">
        <v>235</v>
      </c>
      <c r="AB65" s="149" t="str">
        <f>IF('QC1|Prod. primaires|Production'!D77+'QC2 |Prod. primaires |Commerce'!D65-'QC2 |Prod. primaires |Commerce'!H65&lt;0,"ERREUR","OK")</f>
        <v>OK</v>
      </c>
      <c r="AC65" s="149" t="str">
        <f>IF('QC1|Prod. primaires|Production'!E77+'QC2 |Prod. primaires |Commerce'!F65-'QC2 |Prod. primaires |Commerce'!J65&lt;0,"ERREUR","OK")</f>
        <v>OK</v>
      </c>
      <c r="AD65" s="39"/>
      <c r="AE65" s="53" t="s">
        <v>125</v>
      </c>
      <c r="AF65" s="6" t="s">
        <v>56</v>
      </c>
      <c r="AG65" s="48" t="s">
        <v>8</v>
      </c>
      <c r="AH65" s="72" t="str">
        <f>IF(ISTEXT(#REF!),IF(#REF!=0,"INTRA-EU","CHECK")," ")</f>
        <v xml:space="preserve"> </v>
      </c>
      <c r="AI65" s="72" t="str">
        <f>IF(ISTEXT(#REF!),IF(#REF!=0,"INTRA-EU","CHECK")," ")</f>
        <v xml:space="preserve"> </v>
      </c>
      <c r="AJ65" s="72" t="str">
        <f>IF(ISTEXT(#REF!),IF(#REF!=0,"INTRA-EU","CHECK")," ")</f>
        <v xml:space="preserve"> </v>
      </c>
      <c r="AK65" s="73" t="str">
        <f>IF(ISTEXT(#REF!),IF(#REF!=0,"INTRA-EU","CHECK")," ")</f>
        <v xml:space="preserve"> </v>
      </c>
    </row>
    <row r="66" spans="1:37" s="2" customFormat="1" ht="15" customHeight="1" thickBot="1">
      <c r="A66" s="729" t="s">
        <v>126</v>
      </c>
      <c r="B66" s="488" t="s">
        <v>495</v>
      </c>
      <c r="C66" s="148" t="s">
        <v>235</v>
      </c>
      <c r="D66" s="207"/>
      <c r="E66" s="207"/>
      <c r="F66" s="207"/>
      <c r="G66" s="207"/>
      <c r="H66" s="207"/>
      <c r="I66" s="207"/>
      <c r="J66" s="207"/>
      <c r="K66" s="764"/>
      <c r="L66" s="163"/>
      <c r="M66" s="563" t="str">
        <f t="shared" si="15"/>
        <v>12.1.3</v>
      </c>
      <c r="N66" s="357" t="str">
        <f t="shared" si="18"/>
        <v>PAPIERS NON COUCHÉS SANS BOIS</v>
      </c>
      <c r="O66" s="354" t="s">
        <v>235</v>
      </c>
      <c r="P66" s="168"/>
      <c r="Q66" s="168"/>
      <c r="R66" s="168"/>
      <c r="S66" s="168"/>
      <c r="T66" s="168"/>
      <c r="U66" s="168"/>
      <c r="V66" s="168"/>
      <c r="W66" s="168"/>
      <c r="X66" s="39"/>
      <c r="Y66" s="571" t="str">
        <f t="shared" si="16"/>
        <v>12.1.3</v>
      </c>
      <c r="Z66" s="357" t="str">
        <f t="shared" si="22"/>
        <v>PAPIERS NON COUCHÉS SANS BOIS</v>
      </c>
      <c r="AA66" s="354" t="s">
        <v>235</v>
      </c>
      <c r="AB66" s="149" t="str">
        <f>IF('QC1|Prod. primaires|Production'!D78+'QC2 |Prod. primaires |Commerce'!D66-'QC2 |Prod. primaires |Commerce'!H66&lt;0,"ERREUR","OK")</f>
        <v>OK</v>
      </c>
      <c r="AC66" s="149" t="str">
        <f>IF('QC1|Prod. primaires|Production'!E78+'QC2 |Prod. primaires |Commerce'!F66-'QC2 |Prod. primaires |Commerce'!J66&lt;0,"ERREUR","OK")</f>
        <v>OK</v>
      </c>
      <c r="AD66" s="39"/>
      <c r="AE66" s="53" t="s">
        <v>126</v>
      </c>
      <c r="AF66" s="6" t="s">
        <v>57</v>
      </c>
      <c r="AG66" s="46" t="s">
        <v>8</v>
      </c>
      <c r="AH66" s="74" t="str">
        <f>IF(ISTEXT(#REF!),IF(#REF!=0,"INTRA-EU","CHECK")," ")</f>
        <v xml:space="preserve"> </v>
      </c>
      <c r="AI66" s="74" t="str">
        <f>IF(ISTEXT(#REF!),IF(#REF!=0,"INTRA-EU","CHECK")," ")</f>
        <v xml:space="preserve"> </v>
      </c>
      <c r="AJ66" s="74" t="str">
        <f>IF(ISTEXT(#REF!),IF(#REF!=0,"INTRA-EU","CHECK")," ")</f>
        <v xml:space="preserve"> </v>
      </c>
      <c r="AK66" s="75" t="str">
        <f>IF(ISTEXT(#REF!),IF(#REF!=0,"INTRA-EU","CHECK")," ")</f>
        <v xml:space="preserve"> </v>
      </c>
    </row>
    <row r="67" spans="1:37" s="2" customFormat="1" ht="15" customHeight="1" thickBot="1">
      <c r="A67" s="729" t="s">
        <v>127</v>
      </c>
      <c r="B67" s="672" t="s">
        <v>496</v>
      </c>
      <c r="C67" s="148" t="s">
        <v>235</v>
      </c>
      <c r="D67" s="207"/>
      <c r="E67" s="207"/>
      <c r="F67" s="207"/>
      <c r="G67" s="207"/>
      <c r="H67" s="207"/>
      <c r="I67" s="207"/>
      <c r="J67" s="207"/>
      <c r="K67" s="764"/>
      <c r="L67" s="163"/>
      <c r="M67" s="563" t="str">
        <f t="shared" si="15"/>
        <v>12.1.4</v>
      </c>
      <c r="N67" s="357" t="str">
        <f t="shared" si="18"/>
        <v>PAPIERS COUCHÉS</v>
      </c>
      <c r="O67" s="354" t="s">
        <v>235</v>
      </c>
      <c r="P67" s="168"/>
      <c r="Q67" s="168"/>
      <c r="R67" s="168"/>
      <c r="S67" s="168"/>
      <c r="T67" s="168"/>
      <c r="U67" s="168"/>
      <c r="V67" s="168"/>
      <c r="W67" s="168"/>
      <c r="X67" s="39"/>
      <c r="Y67" s="571" t="str">
        <f t="shared" si="16"/>
        <v>12.1.4</v>
      </c>
      <c r="Z67" s="357" t="str">
        <f t="shared" si="22"/>
        <v>PAPIERS COUCHÉS</v>
      </c>
      <c r="AA67" s="354" t="s">
        <v>235</v>
      </c>
      <c r="AB67" s="149" t="str">
        <f>IF('QC1|Prod. primaires|Production'!D79+'QC2 |Prod. primaires |Commerce'!D67-'QC2 |Prod. primaires |Commerce'!H67&lt;0,"ERREUR","OK")</f>
        <v>OK</v>
      </c>
      <c r="AC67" s="149" t="str">
        <f>IF('QC1|Prod. primaires|Production'!E79+'QC2 |Prod. primaires |Commerce'!F67-'QC2 |Prod. primaires |Commerce'!J67&lt;0,"ERREUR","OK")</f>
        <v>OK</v>
      </c>
      <c r="AD67" s="39"/>
      <c r="AE67" s="53" t="s">
        <v>127</v>
      </c>
      <c r="AF67" s="6" t="s">
        <v>58</v>
      </c>
      <c r="AG67" s="50" t="s">
        <v>8</v>
      </c>
      <c r="AH67" s="76" t="str">
        <f>IF(ISTEXT(#REF!),IF(#REF!=0,"INTRA-EU","CHECK")," ")</f>
        <v xml:space="preserve"> </v>
      </c>
      <c r="AI67" s="76" t="str">
        <f>IF(ISTEXT(#REF!),IF(#REF!=0,"INTRA-EU","CHECK")," ")</f>
        <v xml:space="preserve"> </v>
      </c>
      <c r="AJ67" s="76" t="str">
        <f>IF(ISTEXT(#REF!),IF(#REF!=0,"INTRA-EU","CHECK")," ")</f>
        <v xml:space="preserve"> </v>
      </c>
      <c r="AK67" s="77" t="str">
        <f>IF(ISTEXT(#REF!),IF(#REF!=0,"INTRA-EU","CHECK")," ")</f>
        <v xml:space="preserve"> </v>
      </c>
    </row>
    <row r="68" spans="1:37" s="2" customFormat="1" ht="15" customHeight="1">
      <c r="A68" s="729">
        <v>12.2</v>
      </c>
      <c r="B68" s="674" t="s">
        <v>497</v>
      </c>
      <c r="C68" s="148" t="s">
        <v>235</v>
      </c>
      <c r="D68" s="207"/>
      <c r="E68" s="207"/>
      <c r="F68" s="207"/>
      <c r="G68" s="207"/>
      <c r="H68" s="207"/>
      <c r="I68" s="207"/>
      <c r="J68" s="207"/>
      <c r="K68" s="764"/>
      <c r="L68" s="163"/>
      <c r="M68" s="115">
        <f t="shared" si="15"/>
        <v>12.2</v>
      </c>
      <c r="N68" s="356" t="str">
        <f t="shared" si="18"/>
        <v>PAPIERS DOMESTIQUES ET HYGIÉNIQUES</v>
      </c>
      <c r="O68" s="354" t="s">
        <v>235</v>
      </c>
      <c r="P68" s="168"/>
      <c r="Q68" s="168"/>
      <c r="R68" s="168"/>
      <c r="S68" s="168"/>
      <c r="T68" s="168"/>
      <c r="U68" s="168"/>
      <c r="V68" s="168"/>
      <c r="W68" s="168"/>
      <c r="X68" s="39"/>
      <c r="Y68" s="571">
        <f t="shared" si="16"/>
        <v>12.2</v>
      </c>
      <c r="Z68" s="356" t="str">
        <f t="shared" si="22"/>
        <v>PAPIERS DOMESTIQUES ET HYGIÉNIQUES</v>
      </c>
      <c r="AA68" s="354" t="s">
        <v>235</v>
      </c>
      <c r="AB68" s="149" t="str">
        <f>IF('QC1|Prod. primaires|Production'!D80+'QC2 |Prod. primaires |Commerce'!D68-'QC2 |Prod. primaires |Commerce'!H68&lt;0,"ERREUR","OK")</f>
        <v>OK</v>
      </c>
      <c r="AC68" s="149" t="str">
        <f>IF('QC1|Prod. primaires|Production'!E80+'QC2 |Prod. primaires |Commerce'!F68-'QC2 |Prod. primaires |Commerce'!J68&lt;0,"ERREUR","OK")</f>
        <v>OK</v>
      </c>
      <c r="AD68" s="39"/>
      <c r="AE68" s="53">
        <v>12.2</v>
      </c>
      <c r="AF68" s="8" t="s">
        <v>128</v>
      </c>
      <c r="AG68" s="51" t="s">
        <v>8</v>
      </c>
      <c r="AH68" s="68" t="str">
        <f>IF(ISTEXT(#REF!),IF(#REF!=0,"INTRA-EU","CHECK")," ")</f>
        <v xml:space="preserve"> </v>
      </c>
      <c r="AI68" s="68" t="str">
        <f>IF(ISTEXT(#REF!),IF(#REF!=0,"INTRA-EU","CHECK")," ")</f>
        <v xml:space="preserve"> </v>
      </c>
      <c r="AJ68" s="68" t="str">
        <f>IF(ISTEXT(#REF!),IF(#REF!=0,"INTRA-EU","CHECK")," ")</f>
        <v xml:space="preserve"> </v>
      </c>
      <c r="AK68" s="69" t="str">
        <f>IF(ISTEXT(#REF!),IF(#REF!=0,"INTRA-EU","CHECK")," ")</f>
        <v xml:space="preserve"> </v>
      </c>
    </row>
    <row r="69" spans="1:37" s="2" customFormat="1" ht="15" customHeight="1">
      <c r="A69" s="729">
        <v>12.3</v>
      </c>
      <c r="B69" s="127" t="s">
        <v>498</v>
      </c>
      <c r="C69" s="141" t="s">
        <v>235</v>
      </c>
      <c r="D69" s="211"/>
      <c r="E69" s="211"/>
      <c r="F69" s="211"/>
      <c r="G69" s="211"/>
      <c r="H69" s="211"/>
      <c r="I69" s="211"/>
      <c r="J69" s="211"/>
      <c r="K69" s="776"/>
      <c r="L69" s="163"/>
      <c r="M69" s="563">
        <f t="shared" si="15"/>
        <v>12.3</v>
      </c>
      <c r="N69" s="356" t="str">
        <f t="shared" si="18"/>
        <v>MATÉRIAUX D'EMBALLAGE</v>
      </c>
      <c r="O69" s="378" t="s">
        <v>235</v>
      </c>
      <c r="P69" s="190" t="str">
        <f t="shared" ref="P69:W69" si="25">IF(D69-(D70+D71+D72+D73)&lt;0,"ERREUR",(IF(D69-(D70+D71+D72+D73)&gt;0,"CHECK AGGREGATE","OK")))</f>
        <v>OK</v>
      </c>
      <c r="Q69" s="190" t="str">
        <f t="shared" si="25"/>
        <v>OK</v>
      </c>
      <c r="R69" s="190" t="str">
        <f t="shared" si="25"/>
        <v>OK</v>
      </c>
      <c r="S69" s="190" t="str">
        <f t="shared" si="25"/>
        <v>OK</v>
      </c>
      <c r="T69" s="190" t="str">
        <f t="shared" si="25"/>
        <v>OK</v>
      </c>
      <c r="U69" s="190" t="str">
        <f t="shared" si="25"/>
        <v>OK</v>
      </c>
      <c r="V69" s="190" t="str">
        <f t="shared" si="25"/>
        <v>OK</v>
      </c>
      <c r="W69" s="190" t="str">
        <f t="shared" si="25"/>
        <v>OK</v>
      </c>
      <c r="X69" s="145"/>
      <c r="Y69" s="571">
        <f t="shared" si="16"/>
        <v>12.3</v>
      </c>
      <c r="Z69" s="356" t="str">
        <f t="shared" si="22"/>
        <v>MATÉRIAUX D'EMBALLAGE</v>
      </c>
      <c r="AA69" s="378" t="s">
        <v>235</v>
      </c>
      <c r="AB69" s="149" t="str">
        <f>IF('QC1|Prod. primaires|Production'!D81+'QC2 |Prod. primaires |Commerce'!D69-'QC2 |Prod. primaires |Commerce'!H69&lt;0,"ERREUR","OK")</f>
        <v>OK</v>
      </c>
      <c r="AC69" s="149" t="str">
        <f>IF('QC1|Prod. primaires|Production'!E81+'QC2 |Prod. primaires |Commerce'!F69-'QC2 |Prod. primaires |Commerce'!J69&lt;0,"ERREUR","OK")</f>
        <v>OK</v>
      </c>
      <c r="AD69" s="39"/>
      <c r="AE69" s="53">
        <v>12.3</v>
      </c>
      <c r="AF69" s="8" t="s">
        <v>59</v>
      </c>
      <c r="AG69" s="48" t="s">
        <v>8</v>
      </c>
      <c r="AH69" s="68" t="str">
        <f>IF(ISTEXT(#REF!),IF(#REF!=0,"INTRA-EU","CHECK")," ")</f>
        <v xml:space="preserve"> </v>
      </c>
      <c r="AI69" s="68" t="str">
        <f>IF(ISTEXT(#REF!),IF(#REF!=0,"INTRA-EU","CHECK")," ")</f>
        <v xml:space="preserve"> </v>
      </c>
      <c r="AJ69" s="72" t="str">
        <f>IF(ISTEXT(#REF!),IF(#REF!=0,"INTRA-EU","CHECK")," ")</f>
        <v xml:space="preserve"> </v>
      </c>
      <c r="AK69" s="73" t="str">
        <f>IF(ISTEXT(#REF!),IF(#REF!=0,"INTRA-EU","CHECK")," ")</f>
        <v xml:space="preserve"> </v>
      </c>
    </row>
    <row r="70" spans="1:37" s="2" customFormat="1" ht="15" customHeight="1">
      <c r="A70" s="729" t="s">
        <v>129</v>
      </c>
      <c r="B70" s="488" t="s">
        <v>499</v>
      </c>
      <c r="C70" s="148" t="s">
        <v>235</v>
      </c>
      <c r="D70" s="211"/>
      <c r="E70" s="211"/>
      <c r="F70" s="211"/>
      <c r="G70" s="212"/>
      <c r="H70" s="207"/>
      <c r="I70" s="207"/>
      <c r="J70" s="207"/>
      <c r="K70" s="764"/>
      <c r="L70" s="163"/>
      <c r="M70" s="563" t="str">
        <f t="shared" si="15"/>
        <v>12.3.1</v>
      </c>
      <c r="N70" s="357" t="str">
        <f t="shared" si="18"/>
        <v>CAISSES</v>
      </c>
      <c r="O70" s="354" t="s">
        <v>235</v>
      </c>
      <c r="P70" s="168"/>
      <c r="Q70" s="168"/>
      <c r="R70" s="168"/>
      <c r="S70" s="168"/>
      <c r="T70" s="168"/>
      <c r="U70" s="168"/>
      <c r="V70" s="168"/>
      <c r="W70" s="168"/>
      <c r="X70" s="39"/>
      <c r="Y70" s="571" t="str">
        <f t="shared" si="16"/>
        <v>12.3.1</v>
      </c>
      <c r="Z70" s="357" t="str">
        <f t="shared" si="22"/>
        <v>CAISSES</v>
      </c>
      <c r="AA70" s="354" t="s">
        <v>235</v>
      </c>
      <c r="AB70" s="149" t="str">
        <f>IF('QC1|Prod. primaires|Production'!D82+'QC2 |Prod. primaires |Commerce'!D70-'QC2 |Prod. primaires |Commerce'!H70&lt;0,"ERREUR","OK")</f>
        <v>OK</v>
      </c>
      <c r="AC70" s="149" t="str">
        <f>IF('QC1|Prod. primaires|Production'!E82+'QC2 |Prod. primaires |Commerce'!F70-'QC2 |Prod. primaires |Commerce'!J70&lt;0,"ERREUR","OK")</f>
        <v>OK</v>
      </c>
      <c r="AD70" s="39"/>
      <c r="AE70" s="53" t="s">
        <v>129</v>
      </c>
      <c r="AF70" s="6" t="s">
        <v>60</v>
      </c>
      <c r="AG70" s="48" t="s">
        <v>8</v>
      </c>
      <c r="AH70" s="68" t="str">
        <f>IF(ISTEXT(#REF!),IF(#REF!=0,"INTRA-EU","CHECK")," ")</f>
        <v xml:space="preserve"> </v>
      </c>
      <c r="AI70" s="68" t="str">
        <f>IF(ISTEXT(#REF!),IF(#REF!=0,"INTRA-EU","CHECK")," ")</f>
        <v xml:space="preserve"> </v>
      </c>
      <c r="AJ70" s="72" t="str">
        <f>IF(ISTEXT(#REF!),IF(#REF!=0,"INTRA-EU","CHECK")," ")</f>
        <v xml:space="preserve"> </v>
      </c>
      <c r="AK70" s="73" t="str">
        <f>IF(ISTEXT(#REF!),IF(#REF!=0,"INTRA-EU","CHECK")," ")</f>
        <v xml:space="preserve"> </v>
      </c>
    </row>
    <row r="71" spans="1:37" s="2" customFormat="1" ht="15" customHeight="1">
      <c r="A71" s="729" t="s">
        <v>130</v>
      </c>
      <c r="B71" s="488" t="s">
        <v>500</v>
      </c>
      <c r="C71" s="148" t="s">
        <v>235</v>
      </c>
      <c r="D71" s="211"/>
      <c r="E71" s="211"/>
      <c r="F71" s="211"/>
      <c r="G71" s="212"/>
      <c r="H71" s="207"/>
      <c r="I71" s="207"/>
      <c r="J71" s="207"/>
      <c r="K71" s="764"/>
      <c r="L71" s="163"/>
      <c r="M71" s="563" t="str">
        <f t="shared" si="15"/>
        <v>12.3.2</v>
      </c>
      <c r="N71" s="357" t="str">
        <f t="shared" si="18"/>
        <v>PLANCHES DE CARTONS</v>
      </c>
      <c r="O71" s="354" t="s">
        <v>235</v>
      </c>
      <c r="P71" s="168"/>
      <c r="Q71" s="168"/>
      <c r="R71" s="168"/>
      <c r="S71" s="168"/>
      <c r="T71" s="168"/>
      <c r="U71" s="168"/>
      <c r="V71" s="168"/>
      <c r="W71" s="168"/>
      <c r="X71" s="39"/>
      <c r="Y71" s="571" t="str">
        <f t="shared" si="16"/>
        <v>12.3.2</v>
      </c>
      <c r="Z71" s="357" t="str">
        <f t="shared" si="22"/>
        <v>PLANCHES DE CARTONS</v>
      </c>
      <c r="AA71" s="354" t="s">
        <v>235</v>
      </c>
      <c r="AB71" s="149" t="str">
        <f>IF('QC1|Prod. primaires|Production'!D83+'QC2 |Prod. primaires |Commerce'!D71-'QC2 |Prod. primaires |Commerce'!H71&lt;0,"ERREUR","OK")</f>
        <v>OK</v>
      </c>
      <c r="AC71" s="149" t="str">
        <f>IF('QC1|Prod. primaires|Production'!E83+'QC2 |Prod. primaires |Commerce'!F71-'QC2 |Prod. primaires |Commerce'!J71&lt;0,"ERREUR","OK")</f>
        <v>OK</v>
      </c>
      <c r="AD71" s="39"/>
      <c r="AE71" s="53" t="s">
        <v>130</v>
      </c>
      <c r="AF71" s="6" t="s">
        <v>4</v>
      </c>
      <c r="AG71" s="48" t="s">
        <v>8</v>
      </c>
      <c r="AH71" s="72" t="str">
        <f>IF(ISTEXT(#REF!),IF(#REF!=0,"INTRA-EU","CHECK")," ")</f>
        <v xml:space="preserve"> </v>
      </c>
      <c r="AI71" s="72" t="str">
        <f>IF(ISTEXT(#REF!),IF(#REF!=0,"INTRA-EU","CHECK")," ")</f>
        <v xml:space="preserve"> </v>
      </c>
      <c r="AJ71" s="78" t="str">
        <f>IF(ISTEXT(#REF!),IF(#REF!=0,"INTRA-EU","CHECK")," ")</f>
        <v xml:space="preserve"> </v>
      </c>
      <c r="AK71" s="79" t="str">
        <f>IF(ISTEXT(#REF!),IF(#REF!=0,"INTRA-EU","CHECK")," ")</f>
        <v xml:space="preserve"> </v>
      </c>
    </row>
    <row r="72" spans="1:37" s="2" customFormat="1" ht="15" customHeight="1">
      <c r="A72" s="729" t="s">
        <v>131</v>
      </c>
      <c r="B72" s="488" t="s">
        <v>501</v>
      </c>
      <c r="C72" s="148" t="s">
        <v>235</v>
      </c>
      <c r="D72" s="207"/>
      <c r="E72" s="207"/>
      <c r="F72" s="207"/>
      <c r="G72" s="207"/>
      <c r="H72" s="213"/>
      <c r="I72" s="213"/>
      <c r="J72" s="213"/>
      <c r="K72" s="780"/>
      <c r="L72" s="163"/>
      <c r="M72" s="563" t="str">
        <f t="shared" si="15"/>
        <v>12.3.3</v>
      </c>
      <c r="N72" s="357" t="str">
        <f t="shared" si="18"/>
        <v>PAPIERS D'EMBALLAGE</v>
      </c>
      <c r="O72" s="354" t="s">
        <v>235</v>
      </c>
      <c r="P72" s="168"/>
      <c r="Q72" s="168"/>
      <c r="R72" s="168"/>
      <c r="S72" s="168"/>
      <c r="T72" s="168"/>
      <c r="U72" s="168"/>
      <c r="V72" s="168"/>
      <c r="W72" s="168"/>
      <c r="X72" s="39"/>
      <c r="Y72" s="571" t="str">
        <f t="shared" si="16"/>
        <v>12.3.3</v>
      </c>
      <c r="Z72" s="357" t="str">
        <f t="shared" si="22"/>
        <v>PAPIERS D'EMBALLAGE</v>
      </c>
      <c r="AA72" s="354" t="s">
        <v>235</v>
      </c>
      <c r="AB72" s="149" t="str">
        <f>IF('QC1|Prod. primaires|Production'!D84+'QC2 |Prod. primaires |Commerce'!D72-'QC2 |Prod. primaires |Commerce'!H72&lt;0,"ERREUR","OK")</f>
        <v>OK</v>
      </c>
      <c r="AC72" s="149" t="str">
        <f>IF('QC1|Prod. primaires|Production'!E84+'QC2 |Prod. primaires |Commerce'!F72-'QC2 |Prod. primaires |Commerce'!J72&lt;0,"ERREUR","OK")</f>
        <v>OK</v>
      </c>
      <c r="AD72" s="39"/>
      <c r="AE72" s="53" t="s">
        <v>131</v>
      </c>
      <c r="AF72" s="6" t="s">
        <v>61</v>
      </c>
      <c r="AG72" s="47" t="s">
        <v>8</v>
      </c>
      <c r="AH72" s="78" t="str">
        <f>IF(ISTEXT(#REF!),IF(#REF!=0,"INTRA-EU","CHECK")," ")</f>
        <v xml:space="preserve"> </v>
      </c>
      <c r="AI72" s="78" t="str">
        <f>IF(ISTEXT(#REF!),IF(#REF!=0,"INTRA-EU","CHECK")," ")</f>
        <v xml:space="preserve"> </v>
      </c>
      <c r="AJ72" s="78" t="str">
        <f>IF(ISTEXT(#REF!),IF(#REF!=0,"INTRA-EU","CHECK")," ")</f>
        <v xml:space="preserve"> </v>
      </c>
      <c r="AK72" s="79" t="str">
        <f>IF(ISTEXT(#REF!),IF(#REF!=0,"INTRA-EU","CHECK")," ")</f>
        <v xml:space="preserve"> </v>
      </c>
    </row>
    <row r="73" spans="1:37" s="2" customFormat="1" ht="15" customHeight="1">
      <c r="A73" s="729" t="s">
        <v>132</v>
      </c>
      <c r="B73" s="672" t="s">
        <v>502</v>
      </c>
      <c r="C73" s="150" t="s">
        <v>235</v>
      </c>
      <c r="D73" s="213"/>
      <c r="E73" s="213"/>
      <c r="F73" s="213"/>
      <c r="G73" s="213"/>
      <c r="H73" s="213"/>
      <c r="I73" s="213"/>
      <c r="J73" s="213"/>
      <c r="K73" s="780"/>
      <c r="L73" s="163"/>
      <c r="M73" s="563" t="str">
        <f t="shared" si="15"/>
        <v>12.3.4</v>
      </c>
      <c r="N73" s="357" t="str">
        <f t="shared" si="18"/>
        <v>AUTRES PAPIERS, SURTOUT D'EMPAQUETAGE</v>
      </c>
      <c r="O73" s="354" t="s">
        <v>235</v>
      </c>
      <c r="P73" s="168"/>
      <c r="Q73" s="168"/>
      <c r="R73" s="168"/>
      <c r="S73" s="168"/>
      <c r="T73" s="168"/>
      <c r="U73" s="168"/>
      <c r="V73" s="168"/>
      <c r="W73" s="168"/>
      <c r="X73" s="39"/>
      <c r="Y73" s="571" t="str">
        <f t="shared" si="16"/>
        <v>12.3.4</v>
      </c>
      <c r="Z73" s="357" t="str">
        <f t="shared" si="22"/>
        <v>AUTRES PAPIERS, SURTOUT D'EMPAQUETAGE</v>
      </c>
      <c r="AA73" s="354" t="s">
        <v>235</v>
      </c>
      <c r="AB73" s="149" t="str">
        <f>IF('QC1|Prod. primaires|Production'!D85+'QC2 |Prod. primaires |Commerce'!D73-'QC2 |Prod. primaires |Commerce'!H73&lt;0,"ERREUR","OK")</f>
        <v>OK</v>
      </c>
      <c r="AC73" s="149" t="str">
        <f>IF('QC1|Prod. primaires|Production'!E85+'QC2 |Prod. primaires |Commerce'!F73-'QC2 |Prod. primaires |Commerce'!J73&lt;0,"ERREUR","OK")</f>
        <v>OK</v>
      </c>
      <c r="AD73" s="39"/>
      <c r="AE73" s="53" t="s">
        <v>132</v>
      </c>
      <c r="AF73" s="6" t="s">
        <v>62</v>
      </c>
      <c r="AG73" s="48" t="s">
        <v>8</v>
      </c>
      <c r="AH73" s="72" t="str">
        <f>IF(ISTEXT(#REF!),IF(#REF!=0,"INTRA-EU","CHECK")," ")</f>
        <v xml:space="preserve"> </v>
      </c>
      <c r="AI73" s="72" t="str">
        <f>IF(ISTEXT(#REF!),IF(#REF!=0,"INTRA-EU","CHECK")," ")</f>
        <v xml:space="preserve"> </v>
      </c>
      <c r="AJ73" s="72" t="str">
        <f>IF(ISTEXT(#REF!),IF(#REF!=0,"INTRA-EU","CHECK")," ")</f>
        <v xml:space="preserve"> </v>
      </c>
      <c r="AK73" s="73" t="str">
        <f>IF(ISTEXT(#REF!),IF(#REF!=0,"INTRA-EU","CHECK")," ")</f>
        <v xml:space="preserve"> </v>
      </c>
    </row>
    <row r="74" spans="1:37" s="2" customFormat="1" ht="15" customHeight="1" thickBot="1">
      <c r="A74" s="766">
        <v>12.4</v>
      </c>
      <c r="B74" s="127" t="s">
        <v>503</v>
      </c>
      <c r="C74" s="148" t="s">
        <v>235</v>
      </c>
      <c r="D74" s="207"/>
      <c r="E74" s="207"/>
      <c r="F74" s="207"/>
      <c r="G74" s="207"/>
      <c r="H74" s="207"/>
      <c r="I74" s="207"/>
      <c r="J74" s="207"/>
      <c r="K74" s="764"/>
      <c r="L74" s="163"/>
      <c r="M74" s="563">
        <f t="shared" si="15"/>
        <v>12.4</v>
      </c>
      <c r="N74" s="356" t="str">
        <f t="shared" si="18"/>
        <v>AUTRES PAPIERS ET CARTONS N.D.A. (NON DÉCRITS AILLEURS)</v>
      </c>
      <c r="O74" s="371" t="s">
        <v>235</v>
      </c>
      <c r="P74" s="168"/>
      <c r="Q74" s="168"/>
      <c r="R74" s="168"/>
      <c r="S74" s="168"/>
      <c r="T74" s="168"/>
      <c r="U74" s="168"/>
      <c r="V74" s="168"/>
      <c r="W74" s="168"/>
      <c r="X74" s="39"/>
      <c r="Y74" s="568">
        <f t="shared" si="16"/>
        <v>12.4</v>
      </c>
      <c r="Z74" s="356" t="str">
        <f t="shared" si="22"/>
        <v>AUTRES PAPIERS ET CARTONS N.D.A. (NON DÉCRITS AILLEURS)</v>
      </c>
      <c r="AA74" s="370" t="s">
        <v>235</v>
      </c>
      <c r="AB74" s="149" t="str">
        <f>IF('QC1|Prod. primaires|Production'!D86+'QC2 |Prod. primaires |Commerce'!D74-'QC2 |Prod. primaires |Commerce'!H74&lt;0,"ERREUR","OK")</f>
        <v>OK</v>
      </c>
      <c r="AC74" s="149" t="str">
        <f>IF('QC1|Prod. primaires|Production'!E86+'QC2 |Prod. primaires |Commerce'!F74-'QC2 |Prod. primaires |Commerce'!J74&lt;0,"ERREUR","OK")</f>
        <v>OK</v>
      </c>
      <c r="AD74" s="3"/>
      <c r="AE74" s="55">
        <v>12.4</v>
      </c>
      <c r="AF74" s="12" t="s">
        <v>133</v>
      </c>
      <c r="AG74" s="46" t="s">
        <v>8</v>
      </c>
      <c r="AH74" s="74" t="str">
        <f>IF(ISTEXT(#REF!),IF(#REF!=0,"INTRA-EU","CHECK")," ")</f>
        <v xml:space="preserve"> </v>
      </c>
      <c r="AI74" s="74" t="str">
        <f>IF(ISTEXT(#REF!),IF(#REF!=0,"INTRA-EU","CHECK")," ")</f>
        <v xml:space="preserve"> </v>
      </c>
      <c r="AJ74" s="74" t="str">
        <f>IF(ISTEXT(#REF!),IF(#REF!=0,"INTRA-EU","CHECK")," ")</f>
        <v xml:space="preserve"> </v>
      </c>
      <c r="AK74" s="75" t="str">
        <f>IF(ISTEXT(#REF!),IF(#REF!=0,"INTRA-EU","CHECK")," ")</f>
        <v xml:space="preserve"> </v>
      </c>
    </row>
    <row r="75" spans="1:37" s="2" customFormat="1" ht="15" customHeight="1">
      <c r="A75" s="781" t="s">
        <v>573</v>
      </c>
      <c r="B75" s="490" t="s">
        <v>584</v>
      </c>
      <c r="C75" s="116" t="s">
        <v>1</v>
      </c>
      <c r="D75" s="404"/>
      <c r="E75" s="405"/>
      <c r="F75" s="405"/>
      <c r="G75" s="405"/>
      <c r="H75" s="405"/>
      <c r="I75" s="405"/>
      <c r="J75" s="405"/>
      <c r="K75" s="782"/>
      <c r="L75" s="163"/>
      <c r="M75" s="661" t="s">
        <v>573</v>
      </c>
      <c r="N75" s="363" t="s">
        <v>587</v>
      </c>
      <c r="O75" s="355" t="s">
        <v>417</v>
      </c>
      <c r="P75" s="168"/>
      <c r="Q75" s="168"/>
      <c r="R75" s="168"/>
      <c r="S75" s="168"/>
      <c r="T75" s="168"/>
      <c r="U75" s="168"/>
      <c r="V75" s="168"/>
      <c r="W75" s="168"/>
      <c r="X75" s="39"/>
      <c r="Y75" s="662" t="s">
        <v>573</v>
      </c>
      <c r="Z75" s="363" t="s">
        <v>587</v>
      </c>
      <c r="AA75" s="355" t="s">
        <v>417</v>
      </c>
      <c r="AB75" s="149" t="str">
        <f>IF('QC1|Prod. primaires|Production'!D87+'QC2 |Prod. primaires |Commerce'!D75-'QC2 |Prod. primaires |Commerce'!H75&lt;0,"ERREUR","OK")</f>
        <v>OK</v>
      </c>
      <c r="AC75" s="149" t="str">
        <f>IF('QC1|Prod. primaires|Production'!E87+'QC2 |Prod. primaires |Commerce'!F75-'QC2 |Prod. primaires |Commerce'!J75&lt;0,"ERREUR","OK")</f>
        <v>OK</v>
      </c>
      <c r="AD75" s="3"/>
      <c r="AE75" s="417"/>
      <c r="AF75" s="420"/>
      <c r="AG75" s="419"/>
      <c r="AH75" s="421"/>
      <c r="AI75" s="421"/>
      <c r="AJ75" s="421"/>
      <c r="AK75" s="421"/>
    </row>
    <row r="76" spans="1:37" s="2" customFormat="1" ht="15" customHeight="1">
      <c r="A76" s="714" t="s">
        <v>574</v>
      </c>
      <c r="B76" s="123" t="s">
        <v>585</v>
      </c>
      <c r="C76" s="116" t="s">
        <v>1</v>
      </c>
      <c r="D76" s="405"/>
      <c r="E76" s="405"/>
      <c r="F76" s="405"/>
      <c r="G76" s="405"/>
      <c r="H76" s="405"/>
      <c r="I76" s="405"/>
      <c r="J76" s="405"/>
      <c r="K76" s="782"/>
      <c r="L76" s="163"/>
      <c r="M76" s="538" t="s">
        <v>574</v>
      </c>
      <c r="N76" s="356" t="s">
        <v>588</v>
      </c>
      <c r="O76" s="355" t="s">
        <v>417</v>
      </c>
      <c r="P76" s="169"/>
      <c r="Q76" s="169"/>
      <c r="R76" s="169"/>
      <c r="S76" s="169"/>
      <c r="T76" s="169"/>
      <c r="U76" s="169"/>
      <c r="V76" s="169"/>
      <c r="W76" s="169"/>
      <c r="X76" s="39"/>
      <c r="Y76" s="663" t="s">
        <v>574</v>
      </c>
      <c r="Z76" s="356" t="s">
        <v>588</v>
      </c>
      <c r="AA76" s="355" t="s">
        <v>417</v>
      </c>
      <c r="AB76" s="149" t="str">
        <f>IF('QC1|Prod. primaires|Production'!D88+'QC2 |Prod. primaires |Commerce'!D76-'QC2 |Prod. primaires |Commerce'!H76&lt;0,"ERREUR","OK")</f>
        <v>OK</v>
      </c>
      <c r="AC76" s="149" t="str">
        <f>IF('QC1|Prod. primaires|Production'!E88+'QC2 |Prod. primaires |Commerce'!F76-'QC2 |Prod. primaires |Commerce'!J76&lt;0,"ERREUR","OK")</f>
        <v>OK</v>
      </c>
      <c r="AD76" s="3"/>
      <c r="AE76" s="417"/>
      <c r="AF76" s="420"/>
      <c r="AG76" s="419"/>
      <c r="AH76" s="421"/>
      <c r="AI76" s="421"/>
      <c r="AJ76" s="421"/>
      <c r="AK76" s="421"/>
    </row>
    <row r="77" spans="1:37" s="2" customFormat="1" ht="15" customHeight="1" thickBot="1">
      <c r="A77" s="715" t="s">
        <v>575</v>
      </c>
      <c r="B77" s="733" t="s">
        <v>586</v>
      </c>
      <c r="C77" s="783" t="s">
        <v>235</v>
      </c>
      <c r="D77" s="784"/>
      <c r="E77" s="785"/>
      <c r="F77" s="785"/>
      <c r="G77" s="785"/>
      <c r="H77" s="785"/>
      <c r="I77" s="785"/>
      <c r="J77" s="785"/>
      <c r="K77" s="786"/>
      <c r="L77" s="163"/>
      <c r="M77" s="553" t="s">
        <v>575</v>
      </c>
      <c r="N77" s="362" t="s">
        <v>589</v>
      </c>
      <c r="O77" s="355" t="s">
        <v>235</v>
      </c>
      <c r="P77" s="566"/>
      <c r="Q77" s="566"/>
      <c r="R77" s="566"/>
      <c r="S77" s="566"/>
      <c r="T77" s="566"/>
      <c r="U77" s="566"/>
      <c r="V77" s="566"/>
      <c r="W77" s="566"/>
      <c r="X77" s="39"/>
      <c r="Y77" s="664" t="s">
        <v>575</v>
      </c>
      <c r="Z77" s="362" t="s">
        <v>589</v>
      </c>
      <c r="AA77" s="355" t="s">
        <v>235</v>
      </c>
      <c r="AB77" s="519" t="str">
        <f>IF('QC1|Prod. primaires|Production'!D89+'QC2 |Prod. primaires |Commerce'!D77-'QC2 |Prod. primaires |Commerce'!H77&lt;0,"ERREUR","OK")</f>
        <v>OK</v>
      </c>
      <c r="AC77" s="576" t="str">
        <f>IF('QC1|Prod. primaires|Production'!E89+'QC2 |Prod. primaires |Commerce'!F77-'QC2 |Prod. primaires |Commerce'!J77&lt;0,"ERREUR","OK")</f>
        <v>OK</v>
      </c>
      <c r="AD77" s="3"/>
      <c r="AE77" s="417"/>
      <c r="AF77" s="420"/>
      <c r="AG77" s="419"/>
      <c r="AH77" s="421"/>
      <c r="AI77" s="421"/>
      <c r="AJ77" s="421"/>
      <c r="AK77" s="421"/>
    </row>
    <row r="78" spans="1:37" s="2" customFormat="1" ht="15" customHeight="1">
      <c r="A78" s="521" t="s">
        <v>1026</v>
      </c>
      <c r="B78" s="520"/>
      <c r="C78" s="416"/>
      <c r="D78" s="653"/>
      <c r="E78" s="653"/>
      <c r="F78" s="653"/>
      <c r="G78" s="653"/>
      <c r="H78" s="652"/>
      <c r="I78" s="422"/>
      <c r="J78" s="422"/>
      <c r="K78" s="422"/>
      <c r="L78" s="163"/>
      <c r="M78" s="31"/>
      <c r="N78" s="403"/>
      <c r="O78" s="415"/>
      <c r="P78" s="416"/>
      <c r="Q78" s="416"/>
      <c r="R78" s="416"/>
      <c r="S78" s="416"/>
      <c r="T78" s="416"/>
      <c r="U78" s="416"/>
      <c r="V78" s="416"/>
      <c r="W78" s="416"/>
      <c r="X78" s="39"/>
      <c r="Y78" s="417"/>
      <c r="Z78" s="403"/>
      <c r="AA78" s="415"/>
      <c r="AB78" s="418"/>
      <c r="AC78" s="418"/>
      <c r="AD78" s="3"/>
      <c r="AE78" s="417"/>
      <c r="AF78" s="420"/>
      <c r="AG78" s="419"/>
      <c r="AH78" s="421"/>
      <c r="AI78" s="421"/>
      <c r="AJ78" s="421"/>
      <c r="AK78" s="421"/>
    </row>
    <row r="79" spans="1:37" ht="15" customHeight="1">
      <c r="A79" s="675" t="s">
        <v>1031</v>
      </c>
      <c r="B79" s="39"/>
      <c r="C79" s="654"/>
      <c r="H79" s="90"/>
      <c r="M79" s="3"/>
      <c r="N79" s="3"/>
      <c r="O79" s="3"/>
      <c r="P79" s="3"/>
      <c r="Q79" s="3"/>
      <c r="R79" s="3"/>
      <c r="S79" s="3"/>
      <c r="T79" s="3"/>
      <c r="U79" s="3"/>
      <c r="V79" s="3"/>
      <c r="W79" s="3"/>
      <c r="X79" s="3"/>
      <c r="Y79" s="3"/>
      <c r="Z79" s="3"/>
    </row>
    <row r="80" spans="1:37" ht="12.65" customHeight="1">
      <c r="A80" s="407"/>
      <c r="B80" s="39"/>
      <c r="C80" s="654"/>
      <c r="H80" s="90"/>
      <c r="M80" s="3"/>
      <c r="N80" s="3"/>
      <c r="O80" s="3"/>
      <c r="P80" s="3"/>
      <c r="Q80" s="3"/>
      <c r="R80" s="3"/>
      <c r="S80" s="3"/>
      <c r="T80" s="3"/>
      <c r="U80" s="3"/>
      <c r="V80" s="3"/>
      <c r="W80" s="3"/>
      <c r="X80" s="3"/>
      <c r="Y80" s="3"/>
      <c r="Z80" s="3"/>
    </row>
    <row r="81" spans="1:26" ht="12.65" customHeight="1">
      <c r="A81" s="1"/>
      <c r="B81" s="39" t="s">
        <v>504</v>
      </c>
      <c r="D81" s="964" t="s">
        <v>1098</v>
      </c>
      <c r="E81" s="964"/>
      <c r="F81" s="964"/>
      <c r="G81" s="964"/>
      <c r="H81" s="964"/>
      <c r="I81" s="964"/>
      <c r="J81" s="964"/>
      <c r="K81" s="964"/>
      <c r="L81" s="964"/>
      <c r="M81" s="964"/>
      <c r="N81" s="3"/>
      <c r="O81" s="3"/>
      <c r="P81" s="3"/>
      <c r="Q81" s="3"/>
      <c r="R81" s="3"/>
      <c r="S81" s="3"/>
      <c r="T81" s="3"/>
      <c r="U81" s="3"/>
      <c r="V81" s="3"/>
      <c r="W81" s="3"/>
      <c r="X81" s="3"/>
      <c r="Y81" s="3"/>
      <c r="Z81" s="3"/>
    </row>
    <row r="82" spans="1:26" ht="12.65" customHeight="1">
      <c r="A82" s="1"/>
      <c r="B82" s="39" t="s">
        <v>505</v>
      </c>
      <c r="D82" s="964"/>
      <c r="E82" s="964"/>
      <c r="F82" s="964"/>
      <c r="G82" s="964"/>
      <c r="H82" s="964"/>
      <c r="I82" s="964"/>
      <c r="J82" s="964"/>
      <c r="K82" s="964"/>
      <c r="L82" s="964"/>
      <c r="M82" s="964"/>
      <c r="N82" s="3"/>
      <c r="O82" s="3"/>
      <c r="P82" s="3"/>
      <c r="Q82" s="3"/>
      <c r="R82" s="3"/>
      <c r="S82" s="3"/>
      <c r="T82" s="3"/>
      <c r="U82" s="3"/>
      <c r="V82" s="3"/>
      <c r="W82" s="3"/>
      <c r="X82" s="3"/>
      <c r="Y82" s="3"/>
      <c r="Z82" s="3"/>
    </row>
    <row r="83" spans="1:26" ht="12.65" customHeight="1">
      <c r="A83" s="1"/>
      <c r="B83" s="39" t="s">
        <v>506</v>
      </c>
      <c r="D83" s="964"/>
      <c r="E83" s="964"/>
      <c r="F83" s="964"/>
      <c r="G83" s="964"/>
      <c r="H83" s="964"/>
      <c r="I83" s="964"/>
      <c r="J83" s="964"/>
      <c r="K83" s="964"/>
      <c r="L83" s="964"/>
      <c r="M83" s="964"/>
      <c r="N83" s="3"/>
      <c r="O83" s="3"/>
      <c r="P83" s="3"/>
      <c r="Q83" s="3"/>
      <c r="R83" s="3"/>
      <c r="S83" s="3"/>
      <c r="T83" s="3"/>
      <c r="U83" s="3"/>
      <c r="V83" s="3"/>
      <c r="W83" s="3"/>
      <c r="X83" s="3"/>
      <c r="Y83" s="3"/>
      <c r="Z83" s="3"/>
    </row>
    <row r="84" spans="1:26" ht="12.75" customHeight="1">
      <c r="A84" s="1"/>
      <c r="B84" s="39"/>
      <c r="D84" s="964"/>
      <c r="E84" s="964"/>
      <c r="F84" s="964"/>
      <c r="G84" s="964"/>
      <c r="H84" s="964"/>
      <c r="I84" s="964"/>
      <c r="J84" s="964"/>
      <c r="K84" s="964"/>
      <c r="L84" s="964"/>
      <c r="M84" s="964"/>
      <c r="N84" s="3"/>
      <c r="O84" s="3"/>
      <c r="P84" s="3"/>
      <c r="Q84" s="3"/>
      <c r="R84" s="3"/>
      <c r="S84" s="3"/>
      <c r="T84" s="3"/>
      <c r="U84" s="3"/>
      <c r="V84" s="3"/>
      <c r="W84" s="3"/>
      <c r="X84" s="3"/>
      <c r="Y84" s="3"/>
      <c r="Z84" s="3"/>
    </row>
    <row r="85" spans="1:26" ht="12.75" customHeight="1">
      <c r="A85" s="1"/>
      <c r="D85" s="964"/>
      <c r="E85" s="964"/>
      <c r="F85" s="964"/>
      <c r="G85" s="964"/>
      <c r="H85" s="964"/>
      <c r="I85" s="964"/>
      <c r="J85" s="964"/>
      <c r="K85" s="964"/>
      <c r="L85" s="964"/>
      <c r="M85" s="964"/>
      <c r="N85" s="3"/>
      <c r="O85" s="3"/>
      <c r="P85" s="3"/>
      <c r="Q85" s="3"/>
      <c r="R85" s="3"/>
      <c r="S85" s="3"/>
      <c r="T85" s="3"/>
      <c r="U85" s="3"/>
      <c r="V85" s="3"/>
      <c r="W85" s="3"/>
      <c r="X85" s="3"/>
      <c r="Y85" s="3"/>
      <c r="Z85" s="3"/>
    </row>
    <row r="86" spans="1:26" ht="12.75" customHeight="1">
      <c r="A86" s="1"/>
      <c r="D86" s="964"/>
      <c r="E86" s="964"/>
      <c r="F86" s="964"/>
      <c r="G86" s="964"/>
      <c r="H86" s="964"/>
      <c r="I86" s="964"/>
      <c r="J86" s="964"/>
      <c r="K86" s="964"/>
      <c r="L86" s="964"/>
      <c r="M86" s="964"/>
      <c r="N86" s="3"/>
      <c r="O86" s="3"/>
      <c r="P86" s="3"/>
      <c r="Q86" s="3"/>
      <c r="R86" s="3"/>
      <c r="S86" s="3"/>
      <c r="T86" s="3"/>
      <c r="U86" s="3"/>
      <c r="V86" s="3"/>
      <c r="W86" s="3"/>
      <c r="X86" s="3"/>
      <c r="Y86" s="3"/>
      <c r="Z86" s="3"/>
    </row>
    <row r="87" spans="1:26" ht="12.75" customHeight="1">
      <c r="A87" s="1"/>
      <c r="D87" s="964"/>
      <c r="E87" s="964"/>
      <c r="F87" s="964"/>
      <c r="G87" s="964"/>
      <c r="H87" s="964"/>
      <c r="I87" s="964"/>
      <c r="J87" s="964"/>
      <c r="K87" s="964"/>
      <c r="L87" s="964"/>
      <c r="M87" s="964"/>
      <c r="N87" s="3"/>
      <c r="O87" s="3"/>
      <c r="P87" s="3"/>
      <c r="Q87" s="3"/>
      <c r="R87" s="3"/>
      <c r="S87" s="3"/>
      <c r="T87" s="3"/>
      <c r="U87" s="3"/>
      <c r="V87" s="3"/>
      <c r="W87" s="3"/>
      <c r="X87" s="3"/>
      <c r="Y87" s="3"/>
      <c r="Z87" s="3"/>
    </row>
    <row r="88" spans="1:26" ht="12.75" customHeight="1">
      <c r="A88" s="1"/>
      <c r="D88" s="964"/>
      <c r="E88" s="964"/>
      <c r="F88" s="964"/>
      <c r="G88" s="964"/>
      <c r="H88" s="964"/>
      <c r="I88" s="964"/>
      <c r="J88" s="964"/>
      <c r="K88" s="964"/>
      <c r="L88" s="964"/>
      <c r="M88" s="964"/>
      <c r="N88" s="3"/>
      <c r="O88" s="3"/>
      <c r="P88" s="3"/>
      <c r="Q88" s="3"/>
      <c r="R88" s="3"/>
      <c r="S88" s="3"/>
      <c r="T88" s="3"/>
      <c r="U88" s="3"/>
      <c r="V88" s="3"/>
      <c r="W88" s="3"/>
      <c r="X88" s="3"/>
      <c r="Y88" s="3"/>
      <c r="Z88" s="3"/>
    </row>
    <row r="89" spans="1:26" ht="12.75" customHeight="1">
      <c r="A89" s="1"/>
      <c r="D89" s="964"/>
      <c r="E89" s="964"/>
      <c r="F89" s="964"/>
      <c r="G89" s="964"/>
      <c r="H89" s="964"/>
      <c r="I89" s="964"/>
      <c r="J89" s="964"/>
      <c r="K89" s="964"/>
      <c r="L89" s="964"/>
      <c r="M89" s="964"/>
      <c r="N89" s="3"/>
      <c r="O89" s="3"/>
      <c r="P89" s="3"/>
      <c r="Q89" s="3"/>
      <c r="R89" s="3"/>
      <c r="S89" s="3"/>
      <c r="T89" s="3"/>
      <c r="U89" s="3"/>
      <c r="V89" s="3"/>
      <c r="W89" s="3"/>
      <c r="X89" s="3"/>
      <c r="Y89" s="3"/>
      <c r="Z89" s="3"/>
    </row>
    <row r="90" spans="1:26" ht="12.75" customHeight="1">
      <c r="A90" s="1"/>
      <c r="M90" s="3"/>
      <c r="N90" s="3"/>
      <c r="O90" s="3"/>
      <c r="P90" s="3"/>
      <c r="Q90" s="3"/>
      <c r="R90" s="3"/>
      <c r="S90" s="3"/>
      <c r="T90" s="3"/>
      <c r="U90" s="3"/>
      <c r="V90" s="3"/>
      <c r="W90" s="3"/>
      <c r="X90" s="3"/>
      <c r="Y90" s="3"/>
      <c r="Z90" s="3"/>
    </row>
    <row r="91" spans="1:26" ht="12.75" customHeight="1">
      <c r="A91" s="1"/>
      <c r="M91" s="3"/>
      <c r="N91" s="3"/>
      <c r="O91" s="3"/>
      <c r="P91" s="3"/>
      <c r="Q91" s="3"/>
      <c r="R91" s="3"/>
      <c r="S91" s="3"/>
      <c r="T91" s="3"/>
      <c r="U91" s="3"/>
      <c r="V91" s="3"/>
      <c r="W91" s="3"/>
      <c r="X91" s="3"/>
      <c r="Y91" s="3"/>
      <c r="Z91" s="3"/>
    </row>
    <row r="92" spans="1:26" ht="12.75" customHeight="1">
      <c r="A92" s="1"/>
      <c r="M92" s="3"/>
      <c r="N92" s="3"/>
      <c r="O92" s="3"/>
      <c r="P92" s="3"/>
      <c r="Q92" s="3"/>
      <c r="R92" s="3"/>
      <c r="S92" s="3"/>
      <c r="T92" s="3"/>
      <c r="U92" s="3"/>
      <c r="V92" s="3"/>
      <c r="W92" s="3"/>
      <c r="X92" s="3"/>
      <c r="Y92" s="3"/>
      <c r="Z92" s="3"/>
    </row>
    <row r="93" spans="1:26" ht="12.75" customHeight="1">
      <c r="A93" s="1"/>
      <c r="M93" s="3"/>
      <c r="N93" s="3"/>
      <c r="O93" s="3"/>
      <c r="P93" s="3"/>
      <c r="Q93" s="3"/>
      <c r="R93" s="3"/>
      <c r="S93" s="3"/>
      <c r="T93" s="3"/>
      <c r="U93" s="3"/>
      <c r="V93" s="3"/>
      <c r="W93" s="3"/>
      <c r="X93" s="3"/>
      <c r="Y93" s="3"/>
      <c r="Z93" s="3"/>
    </row>
    <row r="94" spans="1:26" ht="12.75" customHeight="1">
      <c r="A94" s="1"/>
      <c r="M94" s="3"/>
      <c r="N94" s="3"/>
      <c r="O94" s="3"/>
      <c r="P94" s="3"/>
      <c r="Q94" s="3"/>
      <c r="R94" s="3"/>
      <c r="S94" s="3"/>
      <c r="T94" s="3"/>
      <c r="U94" s="3"/>
      <c r="V94" s="3"/>
      <c r="W94" s="3"/>
      <c r="X94" s="3"/>
      <c r="Y94" s="3"/>
      <c r="Z94" s="3"/>
    </row>
    <row r="95" spans="1:26" ht="12.75" customHeight="1">
      <c r="A95" s="1"/>
      <c r="M95" s="3"/>
      <c r="N95" s="3"/>
      <c r="O95" s="3"/>
      <c r="P95" s="3"/>
      <c r="Q95" s="3"/>
      <c r="R95" s="3"/>
      <c r="S95" s="3"/>
      <c r="T95" s="3"/>
      <c r="U95" s="3"/>
      <c r="V95" s="3"/>
      <c r="W95" s="3"/>
      <c r="X95" s="3"/>
      <c r="Y95" s="3"/>
      <c r="Z95" s="3"/>
    </row>
    <row r="96" spans="1:26" ht="12.75" customHeight="1">
      <c r="A96" s="1"/>
      <c r="M96" s="3"/>
      <c r="N96" s="3"/>
      <c r="O96" s="3"/>
      <c r="P96" s="3"/>
      <c r="Q96" s="3"/>
      <c r="R96" s="3"/>
      <c r="S96" s="3"/>
      <c r="T96" s="3"/>
      <c r="U96" s="3"/>
      <c r="V96" s="3"/>
      <c r="W96" s="3"/>
      <c r="X96" s="3"/>
      <c r="Y96" s="3"/>
      <c r="Z96" s="3"/>
    </row>
    <row r="97" spans="1:26" ht="12.75" customHeight="1">
      <c r="A97" s="1"/>
      <c r="M97" s="3"/>
      <c r="N97" s="3"/>
      <c r="O97" s="3"/>
      <c r="P97" s="3"/>
      <c r="Q97" s="3"/>
      <c r="R97" s="3"/>
      <c r="S97" s="3"/>
      <c r="T97" s="3"/>
      <c r="U97" s="3"/>
      <c r="V97" s="3"/>
      <c r="W97" s="3"/>
      <c r="X97" s="3"/>
      <c r="Y97" s="3"/>
      <c r="Z97" s="3"/>
    </row>
    <row r="98" spans="1:26" ht="12.75" customHeight="1">
      <c r="A98" s="1"/>
      <c r="M98" s="3"/>
      <c r="N98" s="3"/>
      <c r="O98" s="3"/>
      <c r="P98" s="3"/>
      <c r="Q98" s="3"/>
      <c r="R98" s="3"/>
      <c r="S98" s="3"/>
      <c r="T98" s="3"/>
      <c r="U98" s="3"/>
      <c r="V98" s="3"/>
      <c r="W98" s="3"/>
      <c r="X98" s="3"/>
      <c r="Y98" s="3"/>
      <c r="Z98" s="3"/>
    </row>
    <row r="99" spans="1:26" ht="12.75" customHeight="1">
      <c r="A99" s="1"/>
      <c r="M99" s="3"/>
      <c r="N99" s="3"/>
      <c r="O99" s="3"/>
      <c r="P99" s="3"/>
      <c r="Q99" s="3"/>
      <c r="R99" s="3"/>
      <c r="S99" s="3"/>
      <c r="T99" s="3"/>
      <c r="U99" s="3"/>
      <c r="V99" s="3"/>
      <c r="W99" s="3"/>
      <c r="X99" s="3"/>
      <c r="Y99" s="3"/>
      <c r="Z99" s="3"/>
    </row>
    <row r="100" spans="1:26" ht="12.75" customHeight="1">
      <c r="A100" s="1"/>
      <c r="M100" s="3"/>
      <c r="N100" s="3"/>
      <c r="O100" s="3"/>
      <c r="P100" s="3"/>
      <c r="Q100" s="3"/>
      <c r="R100" s="3"/>
      <c r="S100" s="3"/>
      <c r="T100" s="3"/>
      <c r="U100" s="3"/>
      <c r="V100" s="3"/>
      <c r="W100" s="3"/>
      <c r="X100" s="3"/>
      <c r="Y100" s="3"/>
      <c r="Z100" s="3"/>
    </row>
    <row r="101" spans="1:26" ht="12.75" customHeight="1">
      <c r="A101" s="1"/>
      <c r="M101" s="3"/>
      <c r="N101" s="3"/>
      <c r="O101" s="3"/>
      <c r="P101" s="3"/>
      <c r="Q101" s="3"/>
      <c r="R101" s="3"/>
      <c r="S101" s="3"/>
      <c r="T101" s="3"/>
      <c r="U101" s="3"/>
      <c r="V101" s="3"/>
      <c r="W101" s="3"/>
      <c r="X101" s="3"/>
      <c r="Y101" s="3"/>
      <c r="Z101" s="3"/>
    </row>
    <row r="102" spans="1:26" ht="12.75" customHeight="1">
      <c r="A102" s="1"/>
      <c r="M102" s="3"/>
      <c r="N102" s="3"/>
      <c r="O102" s="3"/>
      <c r="P102" s="3"/>
      <c r="Q102" s="3"/>
      <c r="R102" s="3"/>
      <c r="S102" s="3"/>
      <c r="T102" s="3"/>
      <c r="U102" s="3"/>
      <c r="V102" s="3"/>
      <c r="W102" s="3"/>
      <c r="X102" s="3"/>
      <c r="Y102" s="3"/>
      <c r="Z102" s="3"/>
    </row>
    <row r="103" spans="1:26" ht="12.75" customHeight="1">
      <c r="A103" s="1"/>
      <c r="M103" s="3"/>
      <c r="N103" s="3"/>
      <c r="O103" s="3"/>
      <c r="P103" s="3"/>
      <c r="Q103" s="3"/>
      <c r="R103" s="3"/>
      <c r="S103" s="3"/>
      <c r="T103" s="3"/>
      <c r="U103" s="3"/>
      <c r="V103" s="3"/>
      <c r="W103" s="3"/>
      <c r="X103" s="3"/>
      <c r="Y103" s="3"/>
      <c r="Z103" s="3"/>
    </row>
    <row r="104" spans="1:26" ht="12.75" customHeight="1">
      <c r="A104" s="1"/>
      <c r="M104" s="3"/>
      <c r="N104" s="3"/>
      <c r="O104" s="3"/>
      <c r="P104" s="3"/>
      <c r="Q104" s="3"/>
      <c r="R104" s="3"/>
      <c r="S104" s="3"/>
      <c r="T104" s="3"/>
      <c r="U104" s="3"/>
      <c r="V104" s="3"/>
      <c r="W104" s="3"/>
      <c r="X104" s="3"/>
      <c r="Y104" s="3"/>
      <c r="Z104" s="3"/>
    </row>
    <row r="105" spans="1:26" ht="12.75" customHeight="1">
      <c r="A105" s="1"/>
      <c r="M105" s="3"/>
      <c r="N105" s="3"/>
      <c r="O105" s="3"/>
      <c r="P105" s="3"/>
      <c r="Q105" s="3"/>
      <c r="R105" s="3"/>
      <c r="S105" s="3"/>
      <c r="T105" s="3"/>
      <c r="U105" s="3"/>
      <c r="V105" s="3"/>
      <c r="W105" s="3"/>
      <c r="X105" s="3"/>
      <c r="Y105" s="3"/>
      <c r="Z105" s="3"/>
    </row>
    <row r="106" spans="1:26" ht="12.75" customHeight="1">
      <c r="A106" s="1"/>
      <c r="M106" s="3"/>
      <c r="N106" s="3"/>
      <c r="O106" s="3"/>
      <c r="P106" s="3"/>
      <c r="Q106" s="3"/>
      <c r="R106" s="3"/>
      <c r="S106" s="3"/>
      <c r="T106" s="3"/>
      <c r="U106" s="3"/>
      <c r="V106" s="3"/>
      <c r="W106" s="3"/>
      <c r="X106" s="3"/>
      <c r="Y106" s="3"/>
      <c r="Z106" s="3"/>
    </row>
    <row r="107" spans="1:26" ht="12.75" customHeight="1">
      <c r="A107" s="1"/>
      <c r="M107" s="3"/>
      <c r="N107" s="3"/>
      <c r="O107" s="3"/>
      <c r="P107" s="3"/>
      <c r="Q107" s="3"/>
      <c r="R107" s="3"/>
      <c r="S107" s="3"/>
      <c r="T107" s="3"/>
      <c r="U107" s="3"/>
      <c r="V107" s="3"/>
      <c r="W107" s="3"/>
      <c r="X107" s="3"/>
      <c r="Y107" s="3"/>
      <c r="Z107" s="3"/>
    </row>
    <row r="108" spans="1:26" ht="12.75" customHeight="1">
      <c r="A108" s="1"/>
      <c r="M108" s="3"/>
      <c r="N108" s="3"/>
      <c r="O108" s="3"/>
      <c r="P108" s="3"/>
      <c r="Q108" s="3"/>
      <c r="R108" s="3"/>
      <c r="S108" s="3"/>
      <c r="T108" s="3"/>
      <c r="U108" s="3"/>
      <c r="V108" s="3"/>
      <c r="W108" s="3"/>
      <c r="X108" s="3"/>
      <c r="Y108" s="3"/>
      <c r="Z108" s="3"/>
    </row>
    <row r="109" spans="1:26" ht="12.75" customHeight="1">
      <c r="A109" s="1"/>
      <c r="M109" s="3"/>
      <c r="N109" s="3"/>
      <c r="O109" s="3"/>
      <c r="P109" s="3"/>
      <c r="Q109" s="3"/>
      <c r="R109" s="3"/>
      <c r="S109" s="3"/>
      <c r="T109" s="3"/>
      <c r="U109" s="3"/>
      <c r="V109" s="3"/>
      <c r="W109" s="3"/>
      <c r="X109" s="3"/>
      <c r="Y109" s="3"/>
      <c r="Z109" s="3"/>
    </row>
    <row r="115" spans="30:37" ht="12.75" customHeight="1">
      <c r="AD115" s="39"/>
      <c r="AE115" s="39"/>
      <c r="AF115" s="39"/>
      <c r="AG115" s="39"/>
      <c r="AH115" s="39"/>
      <c r="AI115" s="39"/>
      <c r="AJ115" s="39"/>
      <c r="AK115" s="39"/>
    </row>
  </sheetData>
  <sheetProtection selectLockedCells="1"/>
  <customSheetViews>
    <customSheetView guid="{E59B5840-EF58-11D3-B672-B1E0953C1B26}" scale="75" showPageBreaks="1" showGridLines="0" fitToPage="1" printArea="1" showRuler="0" topLeftCell="D1">
      <selection activeCell="H5" sqref="H5"/>
      <colBreaks count="1" manualBreakCount="1">
        <brk id="11" max="1048575" man="1"/>
      </colBreaks>
      <pageMargins left="0.39370078740157483" right="0.39370078740157483" top="0.19685039370078741" bottom="0.19685039370078741" header="0" footer="0"/>
      <printOptions horizontalCentered="1"/>
      <pageSetup paperSize="9" scale="53" orientation="landscape" r:id="rId1"/>
      <headerFooter alignWithMargins="0"/>
    </customSheetView>
  </customSheetViews>
  <mergeCells count="28">
    <mergeCell ref="J9:K9"/>
    <mergeCell ref="D9:E9"/>
    <mergeCell ref="H9:I9"/>
    <mergeCell ref="F9:G9"/>
    <mergeCell ref="D81:M89"/>
    <mergeCell ref="M2:W5"/>
    <mergeCell ref="AE2:AH4"/>
    <mergeCell ref="I4:K4"/>
    <mergeCell ref="D8:G8"/>
    <mergeCell ref="H8:K8"/>
    <mergeCell ref="AB8:AC8"/>
    <mergeCell ref="H2:I2"/>
    <mergeCell ref="C2:F3"/>
    <mergeCell ref="C4:F4"/>
    <mergeCell ref="C5:F5"/>
    <mergeCell ref="B7:D7"/>
    <mergeCell ref="D6:E6"/>
    <mergeCell ref="Y2:AC5"/>
    <mergeCell ref="T6:W6"/>
    <mergeCell ref="P7:W7"/>
    <mergeCell ref="P8:S8"/>
    <mergeCell ref="AJ8:AK8"/>
    <mergeCell ref="P9:Q9"/>
    <mergeCell ref="R9:S9"/>
    <mergeCell ref="T9:U9"/>
    <mergeCell ref="V9:W9"/>
    <mergeCell ref="AH8:AI8"/>
    <mergeCell ref="T8:W8"/>
  </mergeCells>
  <phoneticPr fontId="0" type="noConversion"/>
  <conditionalFormatting sqref="P11:W78">
    <cfRule type="cellIs" dxfId="3" priority="1" operator="equal">
      <formula>"Error"</formula>
    </cfRule>
  </conditionalFormatting>
  <conditionalFormatting sqref="AH11:AK78">
    <cfRule type="cellIs" dxfId="2" priority="26" stopIfTrue="1" operator="equal">
      <formula>#REF!</formula>
    </cfRule>
    <cfRule type="cellIs" dxfId="1" priority="27" stopIfTrue="1" operator="equal">
      <formula>#REF!</formula>
    </cfRule>
    <cfRule type="cellIs" dxfId="0" priority="28" stopIfTrue="1" operator="equal">
      <formula>#REF!</formula>
    </cfRule>
  </conditionalFormatting>
  <dataValidations count="1">
    <dataValidation type="custom" allowBlank="1" showInputMessage="1" showErrorMessage="1" errorTitle="Wrong input" error="Please enter numbers only!" sqref="D11:K15 F16:K16 E17:K17 D16:D17 D18:K78" xr:uid="{00000000-0002-0000-0500-000000000000}">
      <formula1>ISNUMBER(D11)</formula1>
    </dataValidation>
  </dataValidations>
  <printOptions horizontalCentered="1"/>
  <pageMargins left="0.19685039370078741" right="0.19685039370078741" top="0.19685039370078741" bottom="0.19685039370078741" header="0" footer="0"/>
  <pageSetup paperSize="9" scale="56" pageOrder="overThenDown" orientation="landscape" r:id="rId2"/>
  <headerFooter alignWithMargins="0"/>
  <colBreaks count="1" manualBreakCount="1">
    <brk id="23"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339966"/>
  </sheetPr>
  <dimension ref="A1:O66"/>
  <sheetViews>
    <sheetView showGridLines="0" zoomScale="85" zoomScaleNormal="85" zoomScaleSheetLayoutView="100" workbookViewId="0">
      <selection activeCell="C37" sqref="C37:L45"/>
    </sheetView>
  </sheetViews>
  <sheetFormatPr defaultColWidth="9.5" defaultRowHeight="12.75" customHeight="1"/>
  <cols>
    <col min="1" max="1" width="11.25" style="128" customWidth="1"/>
    <col min="2" max="2" width="82.5" style="1" customWidth="1"/>
    <col min="3" max="6" width="20.5" style="1" customWidth="1"/>
    <col min="7" max="7" width="2.5" style="1" customWidth="1"/>
    <col min="8" max="8" width="12.5" style="3" customWidth="1"/>
    <col min="9" max="9" width="66.08203125" style="3" customWidth="1"/>
    <col min="10" max="13" width="15.83203125" style="3" customWidth="1"/>
    <col min="14" max="16384" width="9.5" style="1"/>
  </cols>
  <sheetData>
    <row r="1" spans="1:13" s="18" customFormat="1" ht="12.75" customHeight="1">
      <c r="A1" s="130"/>
      <c r="B1" s="99"/>
      <c r="D1" s="18">
        <v>62</v>
      </c>
      <c r="E1" s="18">
        <v>91</v>
      </c>
      <c r="F1" s="18">
        <v>91</v>
      </c>
      <c r="H1" s="99"/>
      <c r="I1" s="99"/>
      <c r="J1" s="99"/>
      <c r="K1" s="99"/>
      <c r="L1" s="99"/>
      <c r="M1" s="99"/>
    </row>
    <row r="2" spans="1:13" ht="17.149999999999999" customHeight="1">
      <c r="A2" s="550"/>
      <c r="B2" s="587"/>
      <c r="C2" s="551"/>
      <c r="D2" s="385" t="s">
        <v>439</v>
      </c>
      <c r="E2" s="400"/>
      <c r="F2" s="398" t="s">
        <v>30</v>
      </c>
      <c r="G2" s="86"/>
      <c r="K2" s="164"/>
      <c r="L2" s="56"/>
    </row>
    <row r="3" spans="1:13" ht="17.149999999999999" customHeight="1">
      <c r="A3" s="552"/>
      <c r="B3" s="3"/>
      <c r="C3" s="3"/>
      <c r="D3" s="399" t="s">
        <v>440</v>
      </c>
      <c r="E3" s="400"/>
      <c r="F3" s="588"/>
      <c r="G3" s="87"/>
    </row>
    <row r="4" spans="1:13" ht="17.149999999999999" customHeight="1">
      <c r="A4" s="552"/>
      <c r="B4" s="3"/>
      <c r="C4" s="589"/>
      <c r="D4" s="399"/>
      <c r="E4" s="400"/>
      <c r="F4" s="588"/>
      <c r="G4" s="87"/>
    </row>
    <row r="5" spans="1:13" ht="17.149999999999999" customHeight="1">
      <c r="A5" s="552"/>
      <c r="B5" s="3"/>
      <c r="C5" s="3"/>
      <c r="D5" s="399" t="s">
        <v>441</v>
      </c>
      <c r="E5" s="400"/>
      <c r="F5" s="588"/>
      <c r="G5" s="88"/>
    </row>
    <row r="6" spans="1:13" ht="17.149999999999999" customHeight="1">
      <c r="A6" s="552"/>
      <c r="B6" s="1004" t="s">
        <v>521</v>
      </c>
      <c r="C6" s="1005"/>
      <c r="D6" s="946"/>
      <c r="E6" s="974"/>
      <c r="F6" s="1003"/>
      <c r="G6" s="88"/>
    </row>
    <row r="7" spans="1:13" ht="17.149999999999999" customHeight="1">
      <c r="A7" s="552"/>
      <c r="B7" s="1006"/>
      <c r="C7" s="1005"/>
      <c r="D7" s="399"/>
      <c r="E7" s="613"/>
      <c r="F7" s="588"/>
      <c r="G7" s="88"/>
    </row>
    <row r="8" spans="1:13" ht="17.149999999999999" customHeight="1">
      <c r="A8" s="552"/>
      <c r="B8" s="1007" t="s">
        <v>522</v>
      </c>
      <c r="C8" s="1008"/>
      <c r="D8" s="399" t="s">
        <v>442</v>
      </c>
      <c r="E8" s="400"/>
      <c r="F8" s="588"/>
      <c r="G8" s="88"/>
      <c r="I8" s="1014" t="s">
        <v>1029</v>
      </c>
    </row>
    <row r="9" spans="1:13" ht="21" customHeight="1">
      <c r="A9" s="552"/>
      <c r="B9" s="1009" t="s">
        <v>509</v>
      </c>
      <c r="C9" s="1009"/>
      <c r="D9" s="399" t="s">
        <v>443</v>
      </c>
      <c r="E9" s="542"/>
      <c r="F9" s="588"/>
      <c r="G9" s="88"/>
      <c r="I9" s="1014"/>
    </row>
    <row r="10" spans="1:13" ht="17.149999999999999" customHeight="1">
      <c r="A10" s="552"/>
      <c r="B10" s="557"/>
      <c r="C10" s="557"/>
      <c r="D10" s="590"/>
      <c r="E10" s="591"/>
      <c r="F10" s="592"/>
      <c r="G10" s="88"/>
      <c r="I10" s="1014"/>
    </row>
    <row r="11" spans="1:13" ht="15.75" customHeight="1">
      <c r="A11" s="552"/>
      <c r="B11" s="557"/>
      <c r="C11" s="593" t="s">
        <v>512</v>
      </c>
      <c r="D11" s="594" t="s">
        <v>317</v>
      </c>
      <c r="E11" s="595" t="s">
        <v>24</v>
      </c>
      <c r="F11" s="596"/>
      <c r="G11" s="88"/>
      <c r="I11" s="1014"/>
      <c r="J11" s="1012" t="s">
        <v>520</v>
      </c>
      <c r="K11" s="1012"/>
    </row>
    <row r="12" spans="1:13" ht="17.149999999999999" customHeight="1">
      <c r="A12" s="3"/>
      <c r="B12" s="603"/>
      <c r="C12" s="522"/>
      <c r="D12" s="523"/>
      <c r="E12" s="3"/>
      <c r="F12" s="597"/>
      <c r="G12" s="88"/>
    </row>
    <row r="13" spans="1:13" s="90" customFormat="1" ht="17.649999999999999" customHeight="1">
      <c r="A13" s="21" t="s">
        <v>447</v>
      </c>
      <c r="B13" s="14" t="s">
        <v>446</v>
      </c>
      <c r="C13" s="1010" t="s">
        <v>543</v>
      </c>
      <c r="D13" s="1013"/>
      <c r="E13" s="1010" t="s">
        <v>544</v>
      </c>
      <c r="F13" s="1011"/>
      <c r="G13" s="86"/>
      <c r="H13" s="93" t="s">
        <v>447</v>
      </c>
      <c r="I13" s="599" t="str">
        <f>B13</f>
        <v>Produit</v>
      </c>
      <c r="J13" s="1010" t="str">
        <f>C13</f>
        <v>I M P O R T A T I O N S   V A L E U R</v>
      </c>
      <c r="K13" s="1011"/>
      <c r="L13" s="1010" t="str">
        <f>E13</f>
        <v xml:space="preserve">E X P O R T A T I O N S  V A L E U R </v>
      </c>
      <c r="M13" s="1011"/>
    </row>
    <row r="14" spans="1:13" ht="20.25" customHeight="1">
      <c r="A14" s="165" t="s">
        <v>446</v>
      </c>
      <c r="B14" s="543" t="s">
        <v>24</v>
      </c>
      <c r="C14" s="165">
        <v>2024</v>
      </c>
      <c r="D14" s="165">
        <f>C14+1</f>
        <v>2025</v>
      </c>
      <c r="E14" s="165">
        <f>C14</f>
        <v>2024</v>
      </c>
      <c r="F14" s="165">
        <f>D14</f>
        <v>2025</v>
      </c>
      <c r="H14" s="26" t="s">
        <v>446</v>
      </c>
      <c r="I14" s="166"/>
      <c r="J14" s="26">
        <f>C14</f>
        <v>2024</v>
      </c>
      <c r="K14" s="26">
        <f>D14</f>
        <v>2025</v>
      </c>
      <c r="L14" s="26">
        <f>E14</f>
        <v>2024</v>
      </c>
      <c r="M14" s="26">
        <f>F14</f>
        <v>2025</v>
      </c>
    </row>
    <row r="15" spans="1:13" ht="21.75" customHeight="1">
      <c r="A15" s="500">
        <v>13</v>
      </c>
      <c r="B15" s="604" t="s">
        <v>523</v>
      </c>
      <c r="C15" s="395"/>
      <c r="D15" s="395"/>
      <c r="E15" s="395"/>
      <c r="F15" s="395"/>
      <c r="H15" s="600">
        <f t="shared" ref="H15:I34" si="0">A15</f>
        <v>13</v>
      </c>
      <c r="I15" s="1000" t="str">
        <f t="shared" si="0"/>
        <v>OUVRAGES EN BOIS TRANSFORMÉS</v>
      </c>
      <c r="J15" s="1001"/>
      <c r="K15" s="1001"/>
      <c r="L15" s="1001"/>
      <c r="M15" s="1002"/>
    </row>
    <row r="16" spans="1:13" s="2" customFormat="1" ht="21.75" customHeight="1">
      <c r="A16" s="5">
        <v>13.1</v>
      </c>
      <c r="B16" s="605" t="s">
        <v>524</v>
      </c>
      <c r="C16" s="208"/>
      <c r="D16" s="214"/>
      <c r="E16" s="215"/>
      <c r="F16" s="215"/>
      <c r="H16" s="115">
        <f t="shared" si="0"/>
        <v>13.1</v>
      </c>
      <c r="I16" s="390" t="str">
        <f t="shared" si="0"/>
        <v>SCIAGES TRANSFORMÉS</v>
      </c>
      <c r="J16" s="193" t="str">
        <f>IF(C16-(C17+C18)&lt;0,"ERROR",(IF(C16-(C17+C18)&gt;0,"CHECK AGGREGATE","OK")))</f>
        <v>OK</v>
      </c>
      <c r="K16" s="193" t="str">
        <f t="shared" ref="K16:M16" si="1">IF(D16-(D17+D18)&lt;0,"ERROR",(IF(D16-(D17+D18)&gt;0,"CHECK AGGREGATE","OK")))</f>
        <v>OK</v>
      </c>
      <c r="L16" s="193" t="str">
        <f t="shared" si="1"/>
        <v>OK</v>
      </c>
      <c r="M16" s="193" t="str">
        <f t="shared" si="1"/>
        <v>OK</v>
      </c>
    </row>
    <row r="17" spans="1:13" s="2" customFormat="1" ht="21.75" customHeight="1">
      <c r="A17" s="5" t="s">
        <v>135</v>
      </c>
      <c r="B17" s="606" t="s">
        <v>451</v>
      </c>
      <c r="C17" s="216"/>
      <c r="D17" s="216"/>
      <c r="E17" s="217"/>
      <c r="F17" s="217"/>
      <c r="H17" s="115" t="str">
        <f t="shared" si="0"/>
        <v>13.1.C</v>
      </c>
      <c r="I17" s="391" t="str">
        <f t="shared" si="0"/>
        <v>Conifère</v>
      </c>
      <c r="J17" s="194" t="s">
        <v>24</v>
      </c>
      <c r="K17" s="194" t="s">
        <v>24</v>
      </c>
      <c r="L17" s="194" t="s">
        <v>24</v>
      </c>
      <c r="M17" s="194" t="s">
        <v>24</v>
      </c>
    </row>
    <row r="18" spans="1:13" s="2" customFormat="1" ht="21.75" customHeight="1">
      <c r="A18" s="5" t="s">
        <v>136</v>
      </c>
      <c r="B18" s="606" t="s">
        <v>527</v>
      </c>
      <c r="C18" s="218"/>
      <c r="D18" s="218"/>
      <c r="E18" s="215"/>
      <c r="F18" s="215"/>
      <c r="H18" s="115" t="str">
        <f t="shared" si="0"/>
        <v>13.1.NC</v>
      </c>
      <c r="I18" s="391" t="str">
        <f t="shared" si="0"/>
        <v>Non-conifère</v>
      </c>
      <c r="J18" s="194" t="s">
        <v>24</v>
      </c>
      <c r="K18" s="194" t="s">
        <v>24</v>
      </c>
      <c r="L18" s="194" t="s">
        <v>24</v>
      </c>
      <c r="M18" s="194" t="s">
        <v>24</v>
      </c>
    </row>
    <row r="19" spans="1:13" s="2" customFormat="1" ht="21.75" customHeight="1">
      <c r="A19" s="5" t="s">
        <v>137</v>
      </c>
      <c r="B19" s="607" t="s">
        <v>454</v>
      </c>
      <c r="C19" s="214"/>
      <c r="D19" s="214"/>
      <c r="E19" s="215"/>
      <c r="F19" s="215"/>
      <c r="H19" s="115" t="str">
        <f t="shared" si="0"/>
        <v>13.1.NC.T</v>
      </c>
      <c r="I19" s="375" t="str">
        <f t="shared" si="0"/>
        <v>dont tropical</v>
      </c>
      <c r="J19" s="195"/>
      <c r="K19" s="195"/>
      <c r="L19" s="195"/>
      <c r="M19" s="195"/>
    </row>
    <row r="20" spans="1:13" s="2" customFormat="1" ht="21.75" customHeight="1">
      <c r="A20" s="5">
        <v>13.2</v>
      </c>
      <c r="B20" s="608" t="s">
        <v>528</v>
      </c>
      <c r="C20" s="217"/>
      <c r="D20" s="214"/>
      <c r="E20" s="217"/>
      <c r="F20" s="215"/>
      <c r="H20" s="115">
        <f t="shared" si="0"/>
        <v>13.2</v>
      </c>
      <c r="I20" s="392" t="str">
        <f t="shared" si="0"/>
        <v>MATÉRIEL D'EMBALLAGE EN BOIS</v>
      </c>
      <c r="J20" s="194"/>
      <c r="K20" s="194"/>
      <c r="L20" s="194"/>
      <c r="M20" s="194"/>
    </row>
    <row r="21" spans="1:13" s="2" customFormat="1" ht="21.75" customHeight="1">
      <c r="A21" s="5">
        <v>13.3</v>
      </c>
      <c r="B21" s="608" t="s">
        <v>529</v>
      </c>
      <c r="C21" s="217"/>
      <c r="D21" s="214"/>
      <c r="E21" s="217"/>
      <c r="F21" s="215"/>
      <c r="H21" s="115">
        <f t="shared" si="0"/>
        <v>13.3</v>
      </c>
      <c r="I21" s="392" t="str">
        <f t="shared" si="0"/>
        <v>PRODUITS DE BOIS POUR UTILISATION DOMESTIQUE/DECORATIVE</v>
      </c>
      <c r="J21" s="194"/>
      <c r="K21" s="194"/>
      <c r="L21" s="194"/>
      <c r="M21" s="194"/>
    </row>
    <row r="22" spans="1:13" s="2" customFormat="1" ht="21.75" customHeight="1">
      <c r="A22" s="5">
        <v>13.4</v>
      </c>
      <c r="B22" s="608" t="s">
        <v>590</v>
      </c>
      <c r="C22" s="217"/>
      <c r="D22" s="214"/>
      <c r="E22" s="217"/>
      <c r="F22" s="215"/>
      <c r="H22" s="115">
        <f t="shared" si="0"/>
        <v>13.4</v>
      </c>
      <c r="I22" s="392" t="str">
        <f t="shared" si="0"/>
        <v>MENUISERIE ET CHARPENTERIE DE CONSTRUCTION EN BOIS</v>
      </c>
      <c r="J22" s="194"/>
      <c r="K22" s="194"/>
      <c r="L22" s="194"/>
      <c r="M22" s="194"/>
    </row>
    <row r="23" spans="1:13" s="2" customFormat="1" ht="21.75" customHeight="1">
      <c r="A23" s="5">
        <v>13.5</v>
      </c>
      <c r="B23" s="608" t="s">
        <v>530</v>
      </c>
      <c r="C23" s="217"/>
      <c r="D23" s="214"/>
      <c r="E23" s="217"/>
      <c r="F23" s="215"/>
      <c r="H23" s="115">
        <f t="shared" si="0"/>
        <v>13.5</v>
      </c>
      <c r="I23" s="392" t="str">
        <f t="shared" si="0"/>
        <v>MEUBLES EN BOIS</v>
      </c>
      <c r="J23" s="194"/>
      <c r="K23" s="194"/>
      <c r="L23" s="194"/>
      <c r="M23" s="194"/>
    </row>
    <row r="24" spans="1:13" s="2" customFormat="1" ht="21.75" customHeight="1">
      <c r="A24" s="5">
        <v>13.6</v>
      </c>
      <c r="B24" s="608" t="s">
        <v>531</v>
      </c>
      <c r="C24" s="215"/>
      <c r="D24" s="214"/>
      <c r="E24" s="215"/>
      <c r="F24" s="215"/>
      <c r="H24" s="115">
        <f t="shared" si="0"/>
        <v>13.6</v>
      </c>
      <c r="I24" s="392" t="str">
        <f t="shared" si="0"/>
        <v>CONSTRUCTIONS PRÉFABRIQUÉES EN BOIS</v>
      </c>
      <c r="J24" s="194"/>
      <c r="K24" s="194"/>
      <c r="L24" s="194"/>
      <c r="M24" s="194"/>
    </row>
    <row r="25" spans="1:13" s="2" customFormat="1" ht="21.75" customHeight="1">
      <c r="A25" s="5">
        <v>13.7</v>
      </c>
      <c r="B25" s="608" t="s">
        <v>532</v>
      </c>
      <c r="C25" s="217"/>
      <c r="D25" s="214"/>
      <c r="E25" s="217"/>
      <c r="F25" s="215"/>
      <c r="H25" s="115">
        <f>A25</f>
        <v>13.7</v>
      </c>
      <c r="I25" s="392" t="str">
        <f>B25</f>
        <v>AUTRES PRODUITS DE BOIS FABRIQUÉS</v>
      </c>
      <c r="J25" s="194"/>
      <c r="K25" s="194"/>
      <c r="L25" s="194"/>
      <c r="M25" s="194"/>
    </row>
    <row r="26" spans="1:13" s="2" customFormat="1" ht="21.75" customHeight="1">
      <c r="A26" s="186">
        <v>14</v>
      </c>
      <c r="B26" s="604" t="s">
        <v>534</v>
      </c>
      <c r="C26" s="395"/>
      <c r="D26" s="395"/>
      <c r="E26" s="395"/>
      <c r="F26" s="395"/>
      <c r="H26" s="598">
        <f t="shared" si="0"/>
        <v>14</v>
      </c>
      <c r="I26" s="508" t="str">
        <f t="shared" si="0"/>
        <v>ARTICLES EN PAPIER TRANSFORMÉS</v>
      </c>
      <c r="J26" s="518"/>
      <c r="K26" s="518"/>
      <c r="L26" s="518"/>
      <c r="M26" s="601"/>
    </row>
    <row r="27" spans="1:13" s="2" customFormat="1" ht="21.75" customHeight="1">
      <c r="A27" s="5">
        <v>14.1</v>
      </c>
      <c r="B27" s="609" t="s">
        <v>535</v>
      </c>
      <c r="C27" s="215"/>
      <c r="D27" s="214"/>
      <c r="E27" s="215"/>
      <c r="F27" s="215"/>
      <c r="H27" s="115">
        <f t="shared" si="0"/>
        <v>14.1</v>
      </c>
      <c r="I27" s="390" t="str">
        <f t="shared" si="0"/>
        <v>PAPIERS ET CARTONS COMPOSITES</v>
      </c>
      <c r="J27" s="194"/>
      <c r="K27" s="194"/>
      <c r="L27" s="194"/>
      <c r="M27" s="194"/>
    </row>
    <row r="28" spans="1:13" s="2" customFormat="1" ht="21.75" customHeight="1">
      <c r="A28" s="5">
        <v>14.2</v>
      </c>
      <c r="B28" s="610" t="s">
        <v>536</v>
      </c>
      <c r="C28" s="215"/>
      <c r="D28" s="214"/>
      <c r="E28" s="215"/>
      <c r="F28" s="215"/>
      <c r="H28" s="115">
        <f t="shared" si="0"/>
        <v>14.2</v>
      </c>
      <c r="I28" s="390" t="str">
        <f t="shared" si="0"/>
        <v>PAPIERS COUCHÉS ET ARTICLES EN PÂTE À PAPIER SPÉCIAUX</v>
      </c>
      <c r="J28" s="194"/>
      <c r="K28" s="194"/>
      <c r="L28" s="194"/>
      <c r="M28" s="194"/>
    </row>
    <row r="29" spans="1:13" s="2" customFormat="1" ht="21.75" customHeight="1">
      <c r="A29" s="5">
        <v>14.3</v>
      </c>
      <c r="B29" s="610" t="s">
        <v>537</v>
      </c>
      <c r="C29" s="219"/>
      <c r="D29" s="214"/>
      <c r="E29" s="219"/>
      <c r="F29" s="215"/>
      <c r="H29" s="115">
        <f t="shared" si="0"/>
        <v>14.3</v>
      </c>
      <c r="I29" s="390" t="str">
        <f t="shared" si="0"/>
        <v>PAPIERS DOMESTIQUES ET HYGIÉNIQUES PRÊTS À L'EMPLOI</v>
      </c>
      <c r="J29" s="194"/>
      <c r="K29" s="194"/>
      <c r="L29" s="194"/>
      <c r="M29" s="194"/>
    </row>
    <row r="30" spans="1:13" s="2" customFormat="1" ht="21.75" customHeight="1">
      <c r="A30" s="5">
        <v>14.4</v>
      </c>
      <c r="B30" s="609" t="s">
        <v>538</v>
      </c>
      <c r="C30" s="215"/>
      <c r="D30" s="214"/>
      <c r="E30" s="215"/>
      <c r="F30" s="215"/>
      <c r="H30" s="115">
        <f t="shared" si="0"/>
        <v>14.4</v>
      </c>
      <c r="I30" s="393" t="str">
        <f t="shared" si="0"/>
        <v>CARTONS, BOÎTES, ETC. D'EMBALLAGE</v>
      </c>
      <c r="J30" s="195"/>
      <c r="K30" s="195"/>
      <c r="L30" s="195"/>
      <c r="M30" s="195"/>
    </row>
    <row r="31" spans="1:13" s="2" customFormat="1" ht="21.75" customHeight="1">
      <c r="A31" s="612">
        <v>14.5</v>
      </c>
      <c r="B31" s="611" t="s">
        <v>539</v>
      </c>
      <c r="C31" s="215"/>
      <c r="D31" s="214"/>
      <c r="E31" s="215"/>
      <c r="F31" s="215"/>
      <c r="H31" s="115">
        <f t="shared" si="0"/>
        <v>14.5</v>
      </c>
      <c r="I31" s="394" t="str">
        <f t="shared" si="0"/>
        <v>AUTRES ARTICLES EN PAPIER OU CARTON PRÊTS À L'EMPLOI</v>
      </c>
      <c r="J31" s="194" t="str">
        <f>IF(C31-(C32+C33+C34)&lt;0,"ERROR",(IF(C31-(C32+C33+C34)&gt;0,"CHECK AGGREGATE","OK")))</f>
        <v>OK</v>
      </c>
      <c r="K31" s="194" t="str">
        <f t="shared" ref="K31:M31" si="2">IF(D31-(D32+D33+D34)&lt;0,"ERROR",(IF(D31-(D32+D33+D34)&gt;0,"CHECK AGGREGATE","OK")))</f>
        <v>OK</v>
      </c>
      <c r="L31" s="194" t="str">
        <f t="shared" si="2"/>
        <v>OK</v>
      </c>
      <c r="M31" s="194" t="str">
        <f t="shared" si="2"/>
        <v>OK</v>
      </c>
    </row>
    <row r="32" spans="1:13" s="2" customFormat="1" ht="21.75" customHeight="1">
      <c r="A32" s="5" t="s">
        <v>138</v>
      </c>
      <c r="B32" s="606" t="s">
        <v>540</v>
      </c>
      <c r="C32" s="215"/>
      <c r="D32" s="214"/>
      <c r="E32" s="215"/>
      <c r="F32" s="215"/>
      <c r="H32" s="115" t="str">
        <f t="shared" si="0"/>
        <v>14.5.1</v>
      </c>
      <c r="I32" s="356" t="str">
        <f t="shared" si="0"/>
        <v>dont PAPIERS D'IMPRESSION ET D'ÉCRITURE PRÊTS À L'EMPLOI</v>
      </c>
      <c r="J32" s="194"/>
      <c r="K32" s="194"/>
      <c r="L32" s="194"/>
      <c r="M32" s="194"/>
    </row>
    <row r="33" spans="1:13" s="2" customFormat="1" ht="21.75" customHeight="1">
      <c r="A33" s="5" t="s">
        <v>139</v>
      </c>
      <c r="B33" s="606" t="s">
        <v>541</v>
      </c>
      <c r="C33" s="215"/>
      <c r="D33" s="214"/>
      <c r="E33" s="215"/>
      <c r="F33" s="215"/>
      <c r="H33" s="115" t="str">
        <f t="shared" si="0"/>
        <v>14.5.2</v>
      </c>
      <c r="I33" s="356" t="str">
        <f t="shared" si="0"/>
        <v>dont ARTICLES MOULÉS OU PRESSÉS EN PÂTE À PAPIER</v>
      </c>
      <c r="J33" s="194"/>
      <c r="K33" s="194"/>
      <c r="L33" s="194"/>
      <c r="M33" s="194"/>
    </row>
    <row r="34" spans="1:13" s="2" customFormat="1" ht="21.65" customHeight="1">
      <c r="A34" s="11" t="s">
        <v>140</v>
      </c>
      <c r="B34" s="614" t="s">
        <v>542</v>
      </c>
      <c r="C34" s="217"/>
      <c r="D34" s="214"/>
      <c r="E34" s="217"/>
      <c r="F34" s="215"/>
      <c r="H34" s="561" t="str">
        <f t="shared" si="0"/>
        <v>14.5.3</v>
      </c>
      <c r="I34" s="602" t="str">
        <f t="shared" si="0"/>
        <v>dont PAPIERS ET CARTONS FILTRES PRÊTS À L'EMPLOI</v>
      </c>
      <c r="J34" s="195"/>
      <c r="K34" s="195"/>
      <c r="L34" s="195"/>
      <c r="M34" s="195"/>
    </row>
    <row r="35" spans="1:13" ht="16.5" customHeight="1">
      <c r="A35" s="999"/>
      <c r="B35" s="999"/>
      <c r="C35" s="999"/>
      <c r="D35" s="999"/>
      <c r="E35" s="999"/>
      <c r="F35" s="999"/>
      <c r="H35" s="31" t="s">
        <v>24</v>
      </c>
    </row>
    <row r="36" spans="1:13" ht="16.899999999999999" customHeight="1">
      <c r="A36" s="999"/>
      <c r="B36" s="999"/>
      <c r="C36" s="999"/>
      <c r="D36" s="999"/>
      <c r="E36" s="999"/>
      <c r="F36" s="999"/>
    </row>
    <row r="37" spans="1:13" ht="16.899999999999999" customHeight="1">
      <c r="A37" s="3"/>
      <c r="C37" s="1015" t="s">
        <v>1098</v>
      </c>
      <c r="D37" s="1015"/>
      <c r="E37" s="1015"/>
      <c r="F37" s="1015"/>
      <c r="G37" s="1015"/>
      <c r="H37" s="1015"/>
      <c r="I37" s="1015"/>
      <c r="J37" s="1015"/>
      <c r="K37" s="1015"/>
      <c r="L37" s="1015"/>
    </row>
    <row r="38" spans="1:13" ht="16.899999999999999" customHeight="1">
      <c r="A38" s="3"/>
      <c r="C38" s="1015"/>
      <c r="D38" s="1015"/>
      <c r="E38" s="1015"/>
      <c r="F38" s="1015"/>
      <c r="G38" s="1015"/>
      <c r="H38" s="1015"/>
      <c r="I38" s="1015"/>
      <c r="J38" s="1015"/>
      <c r="K38" s="1015"/>
      <c r="L38" s="1015"/>
    </row>
    <row r="39" spans="1:13" ht="16.899999999999999" customHeight="1">
      <c r="A39" s="3"/>
      <c r="C39" s="1015"/>
      <c r="D39" s="1015"/>
      <c r="E39" s="1015"/>
      <c r="F39" s="1015"/>
      <c r="G39" s="1015"/>
      <c r="H39" s="1015"/>
      <c r="I39" s="1015"/>
      <c r="J39" s="1015"/>
      <c r="K39" s="1015"/>
      <c r="L39" s="1015"/>
    </row>
    <row r="40" spans="1:13" ht="16.899999999999999" customHeight="1">
      <c r="A40" s="3"/>
      <c r="C40" s="1015"/>
      <c r="D40" s="1015"/>
      <c r="E40" s="1015"/>
      <c r="F40" s="1015"/>
      <c r="G40" s="1015"/>
      <c r="H40" s="1015"/>
      <c r="I40" s="1015"/>
      <c r="J40" s="1015"/>
      <c r="K40" s="1015"/>
      <c r="L40" s="1015"/>
    </row>
    <row r="41" spans="1:13" ht="12.75" customHeight="1">
      <c r="A41" s="3"/>
      <c r="C41" s="1015"/>
      <c r="D41" s="1015"/>
      <c r="E41" s="1015"/>
      <c r="F41" s="1015"/>
      <c r="G41" s="1015"/>
      <c r="H41" s="1015"/>
      <c r="I41" s="1015"/>
      <c r="J41" s="1015"/>
      <c r="K41" s="1015"/>
      <c r="L41" s="1015"/>
    </row>
    <row r="42" spans="1:13" ht="12.75" customHeight="1">
      <c r="A42" s="3"/>
      <c r="C42" s="1015"/>
      <c r="D42" s="1015"/>
      <c r="E42" s="1015"/>
      <c r="F42" s="1015"/>
      <c r="G42" s="1015"/>
      <c r="H42" s="1015"/>
      <c r="I42" s="1015"/>
      <c r="J42" s="1015"/>
      <c r="K42" s="1015"/>
      <c r="L42" s="1015"/>
    </row>
    <row r="43" spans="1:13" ht="12.75" customHeight="1">
      <c r="A43" s="3"/>
      <c r="C43" s="1015"/>
      <c r="D43" s="1015"/>
      <c r="E43" s="1015"/>
      <c r="F43" s="1015"/>
      <c r="G43" s="1015"/>
      <c r="H43" s="1015"/>
      <c r="I43" s="1015"/>
      <c r="J43" s="1015"/>
      <c r="K43" s="1015"/>
      <c r="L43" s="1015"/>
    </row>
    <row r="44" spans="1:13" ht="12.75" customHeight="1">
      <c r="C44" s="1015"/>
      <c r="D44" s="1015"/>
      <c r="E44" s="1015"/>
      <c r="F44" s="1015"/>
      <c r="G44" s="1015"/>
      <c r="H44" s="1015"/>
      <c r="I44" s="1015"/>
      <c r="J44" s="1015"/>
      <c r="K44" s="1015"/>
      <c r="L44" s="1015"/>
    </row>
    <row r="45" spans="1:13" ht="12.75" customHeight="1">
      <c r="C45" s="1015"/>
      <c r="D45" s="1015"/>
      <c r="E45" s="1015"/>
      <c r="F45" s="1015"/>
      <c r="G45" s="1015"/>
      <c r="H45" s="1015"/>
      <c r="I45" s="1015"/>
      <c r="J45" s="1015"/>
      <c r="K45" s="1015"/>
      <c r="L45" s="1015"/>
    </row>
    <row r="47" spans="1:13" ht="12.75" customHeight="1">
      <c r="A47" s="1"/>
      <c r="H47" s="1"/>
      <c r="I47" s="1"/>
      <c r="J47" s="1"/>
      <c r="K47" s="1"/>
      <c r="L47" s="1"/>
      <c r="M47" s="1"/>
    </row>
    <row r="48" spans="1:13" ht="12.75" customHeight="1">
      <c r="A48" s="1"/>
      <c r="H48" s="1"/>
      <c r="I48" s="1"/>
      <c r="J48" s="1"/>
      <c r="K48" s="1"/>
      <c r="L48" s="1"/>
      <c r="M48" s="1"/>
    </row>
    <row r="49" spans="1:15" ht="12.75" customHeight="1">
      <c r="A49" s="1"/>
      <c r="H49" s="1"/>
      <c r="I49" s="1"/>
      <c r="J49" s="1"/>
      <c r="K49" s="1"/>
      <c r="L49" s="1"/>
      <c r="M49" s="1"/>
    </row>
    <row r="50" spans="1:15" ht="12.75" customHeight="1">
      <c r="A50" s="1"/>
      <c r="H50" s="1"/>
      <c r="I50" s="1"/>
      <c r="J50" s="1"/>
      <c r="K50" s="1"/>
      <c r="L50" s="1"/>
      <c r="M50" s="1"/>
    </row>
    <row r="51" spans="1:15" ht="12.75" customHeight="1">
      <c r="A51" s="1"/>
      <c r="H51" s="1"/>
      <c r="I51" s="1"/>
      <c r="J51" s="1"/>
      <c r="K51" s="1"/>
      <c r="L51" s="1"/>
      <c r="M51" s="1"/>
    </row>
    <row r="52" spans="1:15" ht="12.75" customHeight="1">
      <c r="A52" s="1"/>
      <c r="H52" s="1"/>
      <c r="I52" s="1"/>
      <c r="J52" s="1"/>
      <c r="K52" s="1"/>
      <c r="L52" s="1"/>
      <c r="M52" s="1"/>
    </row>
    <row r="53" spans="1:15" ht="12.75" customHeight="1">
      <c r="A53" s="1"/>
      <c r="H53" s="1"/>
      <c r="I53" s="1"/>
      <c r="J53" s="1"/>
      <c r="K53" s="1"/>
      <c r="L53" s="1"/>
      <c r="M53" s="1"/>
    </row>
    <row r="54" spans="1:15" ht="12.75" customHeight="1">
      <c r="A54" s="1"/>
      <c r="H54" s="1"/>
      <c r="I54" s="1"/>
      <c r="J54" s="1"/>
      <c r="K54" s="1"/>
      <c r="L54" s="1"/>
      <c r="M54" s="1"/>
    </row>
    <row r="55" spans="1:15" ht="12.75" customHeight="1">
      <c r="A55" s="1"/>
      <c r="H55" s="1"/>
      <c r="I55" s="1"/>
      <c r="J55" s="1"/>
      <c r="K55" s="1"/>
      <c r="L55" s="1"/>
      <c r="M55" s="1"/>
    </row>
    <row r="56" spans="1:15" ht="12.75" customHeight="1">
      <c r="A56" s="1"/>
      <c r="H56" s="1"/>
      <c r="I56" s="1"/>
      <c r="J56" s="1"/>
      <c r="K56" s="1"/>
      <c r="L56" s="1"/>
      <c r="M56" s="1"/>
    </row>
    <row r="57" spans="1:15" ht="12.75" customHeight="1">
      <c r="A57" s="1"/>
      <c r="H57" s="1"/>
      <c r="I57" s="1"/>
      <c r="J57" s="1"/>
      <c r="K57" s="1"/>
      <c r="L57" s="1"/>
      <c r="M57" s="1"/>
    </row>
    <row r="58" spans="1:15" ht="12.75" customHeight="1">
      <c r="A58" s="1"/>
      <c r="H58" s="1"/>
      <c r="I58" s="1"/>
      <c r="J58" s="1"/>
      <c r="K58" s="1"/>
      <c r="L58" s="1"/>
      <c r="M58" s="1"/>
    </row>
    <row r="59" spans="1:15" ht="12.75" customHeight="1">
      <c r="A59" s="1"/>
      <c r="H59" s="1"/>
      <c r="I59" s="1"/>
      <c r="J59" s="1"/>
      <c r="K59" s="1"/>
      <c r="L59" s="1"/>
      <c r="M59" s="1"/>
    </row>
    <row r="60" spans="1:15" ht="12.75" customHeight="1">
      <c r="A60" s="1"/>
      <c r="H60" s="1"/>
      <c r="I60" s="1"/>
      <c r="J60" s="1"/>
      <c r="K60" s="1"/>
      <c r="L60" s="1"/>
      <c r="M60" s="1"/>
    </row>
    <row r="61" spans="1:15" ht="12.75" customHeight="1">
      <c r="A61" s="1"/>
      <c r="H61" s="1"/>
      <c r="I61" s="1"/>
      <c r="J61" s="1"/>
      <c r="K61" s="1"/>
      <c r="L61" s="1"/>
      <c r="M61" s="1"/>
    </row>
    <row r="62" spans="1:15" ht="12.75" customHeight="1">
      <c r="A62" s="1"/>
      <c r="H62" s="1"/>
      <c r="I62" s="1"/>
      <c r="J62" s="1"/>
      <c r="K62" s="1"/>
      <c r="L62" s="1"/>
      <c r="M62" s="1"/>
    </row>
    <row r="63" spans="1:15" ht="12.75" customHeight="1">
      <c r="A63" s="1"/>
      <c r="L63" s="41" t="s">
        <v>24</v>
      </c>
      <c r="M63" s="41" t="s">
        <v>24</v>
      </c>
      <c r="N63" s="129" t="s">
        <v>24</v>
      </c>
      <c r="O63" s="129" t="s">
        <v>24</v>
      </c>
    </row>
    <row r="64" spans="1:15" ht="12.75" customHeight="1">
      <c r="A64" s="1"/>
    </row>
    <row r="65" spans="1:1" ht="12.75" customHeight="1">
      <c r="A65" s="1"/>
    </row>
    <row r="66" spans="1:1" ht="12.75" customHeight="1">
      <c r="A66" s="1"/>
    </row>
  </sheetData>
  <sheetProtection selectLockedCells="1"/>
  <mergeCells count="13">
    <mergeCell ref="C37:L45"/>
    <mergeCell ref="A35:F36"/>
    <mergeCell ref="I15:M15"/>
    <mergeCell ref="D6:F6"/>
    <mergeCell ref="B6:C7"/>
    <mergeCell ref="B8:C8"/>
    <mergeCell ref="B9:C9"/>
    <mergeCell ref="L13:M13"/>
    <mergeCell ref="J11:K11"/>
    <mergeCell ref="C13:D13"/>
    <mergeCell ref="E13:F13"/>
    <mergeCell ref="J13:K13"/>
    <mergeCell ref="I8:I11"/>
  </mergeCells>
  <phoneticPr fontId="0" type="noConversion"/>
  <dataValidations count="1">
    <dataValidation type="custom" allowBlank="1" showInputMessage="1" showErrorMessage="1" errorTitle="Wrong input" error="Please enter numbers only!" sqref="C15:F34" xr:uid="{00000000-0002-0000-0600-000000000000}">
      <formula1>ISNUMBER(C15)</formula1>
    </dataValidation>
  </dataValidations>
  <pageMargins left="0" right="0" top="0.39370078740157483" bottom="0.39370078740157483" header="0.51181102362204722" footer="0.51181102362204722"/>
  <pageSetup paperSize="9" scale="7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E048B-7C74-4669-AF46-AA95E4B25C3A}">
  <dimension ref="A1:R64"/>
  <sheetViews>
    <sheetView zoomScale="74" workbookViewId="0">
      <selection activeCell="E7" sqref="E7:O7"/>
    </sheetView>
  </sheetViews>
  <sheetFormatPr defaultColWidth="8.4140625" defaultRowHeight="14.5"/>
  <cols>
    <col min="1" max="1" width="8.9140625" style="857" customWidth="1"/>
    <col min="2" max="2" width="28.25" style="858" customWidth="1"/>
    <col min="3" max="3" width="3.1640625" style="857" bestFit="1" customWidth="1"/>
    <col min="4" max="4" width="38.33203125" style="832" customWidth="1"/>
    <col min="5" max="5" width="3.4140625" style="832" customWidth="1"/>
    <col min="6" max="6" width="26.4140625" style="832" customWidth="1"/>
    <col min="7" max="7" width="3.1640625" style="832" bestFit="1" customWidth="1"/>
    <col min="8" max="8" width="34.6640625" style="832" customWidth="1"/>
    <col min="9" max="9" width="3.1640625" style="832" bestFit="1" customWidth="1"/>
    <col min="10" max="10" width="20.6640625" style="832" customWidth="1"/>
    <col min="11" max="11" width="3.1640625" style="832" bestFit="1" customWidth="1"/>
    <col min="12" max="12" width="12.4140625" style="832" customWidth="1"/>
    <col min="13" max="13" width="3.1640625" style="832" bestFit="1" customWidth="1"/>
    <col min="14" max="14" width="6.25" style="832" bestFit="1" customWidth="1"/>
    <col min="15" max="15" width="30" style="832" customWidth="1"/>
    <col min="16" max="16384" width="8.4140625" style="832"/>
  </cols>
  <sheetData>
    <row r="1" spans="1:15" ht="101.5" customHeight="1">
      <c r="A1" s="1042" t="s">
        <v>1049</v>
      </c>
      <c r="B1" s="1043"/>
      <c r="C1" s="1043"/>
      <c r="D1" s="1043"/>
      <c r="E1" s="1043"/>
      <c r="F1" s="1043"/>
      <c r="G1" s="1043"/>
      <c r="H1" s="1043"/>
      <c r="I1" s="1043"/>
      <c r="J1" s="1043"/>
      <c r="K1" s="1043"/>
      <c r="L1" s="1043"/>
      <c r="M1" s="1043"/>
      <c r="N1" s="1043"/>
      <c r="O1" s="1043"/>
    </row>
    <row r="2" spans="1:15" s="833" customFormat="1" ht="30" customHeight="1" thickBot="1">
      <c r="A2" s="1044" t="s">
        <v>1048</v>
      </c>
      <c r="B2" s="1045"/>
      <c r="C2" s="1045"/>
      <c r="D2" s="1045"/>
      <c r="E2" s="1045"/>
      <c r="F2" s="1045"/>
      <c r="G2" s="1045"/>
      <c r="H2" s="1045"/>
      <c r="I2" s="1045"/>
      <c r="J2" s="1045"/>
      <c r="K2" s="1045"/>
      <c r="L2" s="1045"/>
      <c r="M2" s="1045"/>
      <c r="N2" s="1045"/>
      <c r="O2" s="1045"/>
    </row>
    <row r="3" spans="1:15" s="833" customFormat="1" ht="10.9" customHeight="1">
      <c r="A3" s="834"/>
      <c r="B3" s="835"/>
      <c r="C3" s="836"/>
      <c r="D3" s="835"/>
      <c r="E3" s="835"/>
      <c r="F3" s="835"/>
      <c r="G3" s="835"/>
      <c r="H3" s="835"/>
      <c r="I3" s="835"/>
      <c r="J3" s="835"/>
      <c r="K3" s="835"/>
      <c r="L3" s="835"/>
      <c r="M3" s="835"/>
      <c r="N3" s="835"/>
      <c r="O3" s="837"/>
    </row>
    <row r="4" spans="1:15" s="833" customFormat="1" ht="24" customHeight="1">
      <c r="A4" s="1046" t="s">
        <v>1099</v>
      </c>
      <c r="B4" s="1047"/>
      <c r="C4" s="1047"/>
      <c r="D4" s="1047"/>
      <c r="E4" s="1047"/>
      <c r="F4" s="1047"/>
      <c r="G4" s="1047"/>
      <c r="H4" s="1047"/>
      <c r="I4" s="1047"/>
      <c r="J4" s="1047"/>
      <c r="K4" s="1047"/>
      <c r="L4" s="1047"/>
      <c r="M4" s="1047"/>
      <c r="N4" s="1047"/>
      <c r="O4" s="1048"/>
    </row>
    <row r="5" spans="1:15" s="838" customFormat="1" ht="30" customHeight="1">
      <c r="A5" s="1022" t="s">
        <v>1100</v>
      </c>
      <c r="B5" s="1023"/>
      <c r="C5" s="1023"/>
      <c r="D5" s="1023"/>
      <c r="E5" s="1023"/>
      <c r="F5" s="1023"/>
      <c r="G5" s="1023"/>
      <c r="H5" s="1023"/>
      <c r="I5" s="1023"/>
      <c r="J5" s="1023"/>
      <c r="K5" s="1023"/>
      <c r="L5" s="1023"/>
      <c r="M5" s="1023"/>
      <c r="N5" s="1023"/>
      <c r="O5" s="1024"/>
    </row>
    <row r="6" spans="1:15" s="845" customFormat="1" ht="30" customHeight="1">
      <c r="A6" s="839" t="b">
        <v>0</v>
      </c>
      <c r="B6" s="840" t="s">
        <v>1101</v>
      </c>
      <c r="C6" s="841" t="b">
        <v>0</v>
      </c>
      <c r="D6" s="842" t="s">
        <v>1102</v>
      </c>
      <c r="E6" s="843" t="b">
        <v>0</v>
      </c>
      <c r="F6" s="842" t="s">
        <v>1103</v>
      </c>
      <c r="G6" s="842"/>
      <c r="H6" s="842"/>
      <c r="I6" s="842"/>
      <c r="J6" s="842"/>
      <c r="K6" s="842"/>
      <c r="L6" s="842"/>
      <c r="M6" s="842"/>
      <c r="N6" s="842"/>
      <c r="O6" s="844"/>
    </row>
    <row r="7" spans="1:15" s="847" customFormat="1" ht="30" customHeight="1">
      <c r="A7" s="1018" t="s">
        <v>1104</v>
      </c>
      <c r="B7" s="1019"/>
      <c r="C7" s="1019"/>
      <c r="D7" s="1019"/>
      <c r="E7" s="1020"/>
      <c r="F7" s="1020"/>
      <c r="G7" s="1020"/>
      <c r="H7" s="1020"/>
      <c r="I7" s="1020"/>
      <c r="J7" s="1020"/>
      <c r="K7" s="1020"/>
      <c r="L7" s="1020"/>
      <c r="M7" s="1020"/>
      <c r="N7" s="1020"/>
      <c r="O7" s="1021"/>
    </row>
    <row r="8" spans="1:15" s="838" customFormat="1" ht="30" customHeight="1">
      <c r="A8" s="1022" t="s">
        <v>1105</v>
      </c>
      <c r="B8" s="1023"/>
      <c r="C8" s="1023"/>
      <c r="D8" s="1023"/>
      <c r="E8" s="1023"/>
      <c r="F8" s="1023"/>
      <c r="G8" s="1023"/>
      <c r="H8" s="1023"/>
      <c r="I8" s="1023"/>
      <c r="J8" s="1023"/>
      <c r="K8" s="1023"/>
      <c r="L8" s="1023"/>
      <c r="M8" s="1023"/>
      <c r="N8" s="1023"/>
      <c r="O8" s="1024"/>
    </row>
    <row r="9" spans="1:15" s="847" customFormat="1" ht="30" customHeight="1">
      <c r="A9" s="1034" t="s">
        <v>1106</v>
      </c>
      <c r="B9" s="1035"/>
      <c r="C9" s="1035"/>
      <c r="D9" s="1035"/>
      <c r="E9" s="1035"/>
      <c r="F9" s="1035"/>
      <c r="G9" s="1035"/>
      <c r="H9" s="1035"/>
      <c r="I9" s="1035"/>
      <c r="J9" s="1035"/>
      <c r="K9" s="1035"/>
      <c r="L9" s="1035"/>
      <c r="M9" s="1035"/>
      <c r="N9" s="1035"/>
      <c r="O9" s="1036"/>
    </row>
    <row r="10" spans="1:15" s="845" customFormat="1" ht="30" customHeight="1">
      <c r="A10" s="839" t="b">
        <v>0</v>
      </c>
      <c r="B10" s="840" t="s">
        <v>1107</v>
      </c>
      <c r="C10" s="841" t="b">
        <v>0</v>
      </c>
      <c r="D10" s="842" t="s">
        <v>1108</v>
      </c>
      <c r="E10" s="843" t="b">
        <v>0</v>
      </c>
      <c r="F10" s="848" t="s">
        <v>1109</v>
      </c>
      <c r="G10" s="843" t="b">
        <v>0</v>
      </c>
      <c r="H10" s="848" t="s">
        <v>1110</v>
      </c>
      <c r="I10" s="843" t="b">
        <v>0</v>
      </c>
      <c r="J10" s="842" t="s">
        <v>1111</v>
      </c>
      <c r="K10" s="843" t="b">
        <v>0</v>
      </c>
      <c r="L10" s="842" t="s">
        <v>1112</v>
      </c>
      <c r="M10" s="843" t="b">
        <v>0</v>
      </c>
      <c r="N10" s="842" t="s">
        <v>1113</v>
      </c>
      <c r="O10" s="849"/>
    </row>
    <row r="11" spans="1:15" s="847" customFormat="1" ht="30" customHeight="1">
      <c r="A11" s="1034" t="s">
        <v>1114</v>
      </c>
      <c r="B11" s="1035"/>
      <c r="C11" s="1035"/>
      <c r="D11" s="1035"/>
      <c r="E11" s="1035"/>
      <c r="F11" s="1035"/>
      <c r="G11" s="1035"/>
      <c r="H11" s="1035"/>
      <c r="I11" s="1035"/>
      <c r="J11" s="1035"/>
      <c r="K11" s="1035"/>
      <c r="L11" s="1035"/>
      <c r="M11" s="1035"/>
      <c r="N11" s="1035"/>
      <c r="O11" s="1036"/>
    </row>
    <row r="12" spans="1:15" s="845" customFormat="1" ht="30" customHeight="1">
      <c r="A12" s="839" t="b">
        <v>0</v>
      </c>
      <c r="B12" s="840" t="s">
        <v>1107</v>
      </c>
      <c r="C12" s="841" t="b">
        <v>0</v>
      </c>
      <c r="D12" s="842" t="s">
        <v>1108</v>
      </c>
      <c r="E12" s="843" t="b">
        <v>0</v>
      </c>
      <c r="F12" s="848" t="s">
        <v>1109</v>
      </c>
      <c r="G12" s="843" t="b">
        <v>0</v>
      </c>
      <c r="H12" s="848" t="s">
        <v>1110</v>
      </c>
      <c r="I12" s="843" t="b">
        <v>0</v>
      </c>
      <c r="J12" s="842" t="s">
        <v>1111</v>
      </c>
      <c r="K12" s="843" t="b">
        <v>0</v>
      </c>
      <c r="L12" s="842" t="s">
        <v>1112</v>
      </c>
      <c r="M12" s="843" t="b">
        <v>0</v>
      </c>
      <c r="N12" s="842" t="s">
        <v>1113</v>
      </c>
      <c r="O12" s="849"/>
    </row>
    <row r="13" spans="1:15" s="847" customFormat="1" ht="30" customHeight="1">
      <c r="A13" s="1034" t="s">
        <v>1115</v>
      </c>
      <c r="B13" s="1035"/>
      <c r="C13" s="1035"/>
      <c r="D13" s="1035"/>
      <c r="E13" s="1035"/>
      <c r="F13" s="1035"/>
      <c r="G13" s="1035"/>
      <c r="H13" s="1035"/>
      <c r="I13" s="1035"/>
      <c r="J13" s="1035"/>
      <c r="K13" s="1035"/>
      <c r="L13" s="1035"/>
      <c r="M13" s="1035"/>
      <c r="N13" s="1035"/>
      <c r="O13" s="1036"/>
    </row>
    <row r="14" spans="1:15" s="845" customFormat="1" ht="36.75" customHeight="1">
      <c r="A14" s="839" t="b">
        <v>0</v>
      </c>
      <c r="B14" s="840" t="s">
        <v>1107</v>
      </c>
      <c r="C14" s="841" t="b">
        <v>0</v>
      </c>
      <c r="D14" s="842" t="s">
        <v>1108</v>
      </c>
      <c r="E14" s="843" t="b">
        <v>0</v>
      </c>
      <c r="F14" s="848" t="s">
        <v>1109</v>
      </c>
      <c r="G14" s="843" t="b">
        <v>0</v>
      </c>
      <c r="H14" s="848" t="s">
        <v>1110</v>
      </c>
      <c r="I14" s="843" t="b">
        <v>0</v>
      </c>
      <c r="J14" s="842" t="s">
        <v>1111</v>
      </c>
      <c r="K14" s="843" t="b">
        <v>0</v>
      </c>
      <c r="L14" s="842" t="s">
        <v>1112</v>
      </c>
      <c r="M14" s="843" t="b">
        <v>0</v>
      </c>
      <c r="N14" s="842" t="s">
        <v>1113</v>
      </c>
      <c r="O14" s="849"/>
    </row>
    <row r="15" spans="1:15" s="847" customFormat="1" ht="30" customHeight="1">
      <c r="A15" s="1034" t="s">
        <v>1116</v>
      </c>
      <c r="B15" s="1035"/>
      <c r="C15" s="1035"/>
      <c r="D15" s="1035"/>
      <c r="E15" s="1035"/>
      <c r="F15" s="1035"/>
      <c r="G15" s="1035"/>
      <c r="H15" s="1035"/>
      <c r="I15" s="1035"/>
      <c r="J15" s="1035"/>
      <c r="K15" s="1035"/>
      <c r="L15" s="1035"/>
      <c r="M15" s="1035"/>
      <c r="N15" s="1035"/>
      <c r="O15" s="1036"/>
    </row>
    <row r="16" spans="1:15" s="851" customFormat="1" ht="30" customHeight="1">
      <c r="A16" s="839" t="b">
        <v>0</v>
      </c>
      <c r="B16" s="850" t="s">
        <v>1117</v>
      </c>
      <c r="C16" s="841" t="b">
        <v>0</v>
      </c>
      <c r="D16" s="842" t="s">
        <v>1118</v>
      </c>
      <c r="E16" s="843" t="b">
        <v>0</v>
      </c>
      <c r="F16" s="848" t="s">
        <v>1119</v>
      </c>
      <c r="G16" s="1040"/>
      <c r="H16" s="1040"/>
      <c r="I16" s="1040"/>
      <c r="J16" s="1040"/>
      <c r="K16" s="1040"/>
      <c r="L16" s="1040"/>
      <c r="M16" s="1040"/>
      <c r="N16" s="1040"/>
      <c r="O16" s="1041"/>
    </row>
    <row r="17" spans="1:15" s="852" customFormat="1" ht="30" customHeight="1">
      <c r="A17" s="1022" t="s">
        <v>1120</v>
      </c>
      <c r="B17" s="1023"/>
      <c r="C17" s="1023"/>
      <c r="D17" s="1023"/>
      <c r="E17" s="1023"/>
      <c r="F17" s="1023"/>
      <c r="G17" s="1023"/>
      <c r="H17" s="1023"/>
      <c r="I17" s="1023"/>
      <c r="J17" s="1023"/>
      <c r="K17" s="1023"/>
      <c r="L17" s="1023"/>
      <c r="M17" s="1023"/>
      <c r="N17" s="1023"/>
      <c r="O17" s="1024"/>
    </row>
    <row r="18" spans="1:15" s="838" customFormat="1" ht="30" customHeight="1">
      <c r="A18" s="1034" t="s">
        <v>1121</v>
      </c>
      <c r="B18" s="1035"/>
      <c r="C18" s="1035"/>
      <c r="D18" s="1035"/>
      <c r="E18" s="1035"/>
      <c r="F18" s="1035"/>
      <c r="G18" s="1035"/>
      <c r="H18" s="1035"/>
      <c r="I18" s="1035"/>
      <c r="J18" s="1035"/>
      <c r="K18" s="1035"/>
      <c r="L18" s="1035"/>
      <c r="M18" s="1035"/>
      <c r="N18" s="1035"/>
      <c r="O18" s="1036"/>
    </row>
    <row r="19" spans="1:15" s="845" customFormat="1" ht="30" customHeight="1">
      <c r="A19" s="839" t="b">
        <v>0</v>
      </c>
      <c r="B19" s="840" t="s">
        <v>1122</v>
      </c>
      <c r="C19" s="841" t="b">
        <v>0</v>
      </c>
      <c r="D19" s="842" t="s">
        <v>1123</v>
      </c>
      <c r="E19" s="843" t="b">
        <v>0</v>
      </c>
      <c r="F19" s="842" t="s">
        <v>1124</v>
      </c>
      <c r="G19" s="843" t="b">
        <v>0</v>
      </c>
      <c r="H19" s="842" t="s">
        <v>1125</v>
      </c>
      <c r="I19" s="842"/>
      <c r="J19" s="842"/>
      <c r="K19" s="842"/>
      <c r="L19" s="842"/>
      <c r="M19" s="842"/>
      <c r="N19" s="842"/>
      <c r="O19" s="844"/>
    </row>
    <row r="20" spans="1:15" s="838" customFormat="1" ht="30" customHeight="1">
      <c r="A20" s="1034" t="s">
        <v>1126</v>
      </c>
      <c r="B20" s="1035"/>
      <c r="C20" s="1035"/>
      <c r="D20" s="1035"/>
      <c r="E20" s="1035"/>
      <c r="F20" s="1035"/>
      <c r="G20" s="1035"/>
      <c r="H20" s="1035"/>
      <c r="I20" s="1035"/>
      <c r="J20" s="1035"/>
      <c r="K20" s="1035"/>
      <c r="L20" s="1035"/>
      <c r="M20" s="1035"/>
      <c r="N20" s="1035"/>
      <c r="O20" s="1036"/>
    </row>
    <row r="21" spans="1:15" s="845" customFormat="1" ht="30" customHeight="1">
      <c r="A21" s="839" t="b">
        <v>0</v>
      </c>
      <c r="B21" s="840" t="s">
        <v>1122</v>
      </c>
      <c r="C21" s="841" t="b">
        <v>0</v>
      </c>
      <c r="D21" s="842" t="s">
        <v>1123</v>
      </c>
      <c r="E21" s="843" t="b">
        <v>0</v>
      </c>
      <c r="F21" s="842" t="s">
        <v>1124</v>
      </c>
      <c r="G21" s="843" t="b">
        <v>0</v>
      </c>
      <c r="H21" s="842" t="s">
        <v>1125</v>
      </c>
      <c r="I21" s="842"/>
      <c r="J21" s="842"/>
      <c r="K21" s="842"/>
      <c r="L21" s="842"/>
      <c r="M21" s="842"/>
      <c r="N21" s="842"/>
      <c r="O21" s="844"/>
    </row>
    <row r="22" spans="1:15" s="838" customFormat="1" ht="30" customHeight="1">
      <c r="A22" s="1034" t="s">
        <v>1127</v>
      </c>
      <c r="B22" s="1035"/>
      <c r="C22" s="1035"/>
      <c r="D22" s="1035"/>
      <c r="E22" s="1035"/>
      <c r="F22" s="1035"/>
      <c r="G22" s="1035"/>
      <c r="H22" s="1035"/>
      <c r="I22" s="1035"/>
      <c r="J22" s="1035"/>
      <c r="K22" s="1035"/>
      <c r="L22" s="1035"/>
      <c r="M22" s="1035"/>
      <c r="N22" s="1035"/>
      <c r="O22" s="1036"/>
    </row>
    <row r="23" spans="1:15" s="845" customFormat="1" ht="30" customHeight="1">
      <c r="A23" s="839" t="b">
        <v>0</v>
      </c>
      <c r="B23" s="840" t="s">
        <v>1122</v>
      </c>
      <c r="C23" s="841" t="b">
        <v>0</v>
      </c>
      <c r="D23" s="842" t="s">
        <v>1123</v>
      </c>
      <c r="E23" s="843" t="b">
        <v>0</v>
      </c>
      <c r="F23" s="842" t="s">
        <v>1124</v>
      </c>
      <c r="G23" s="843" t="b">
        <v>0</v>
      </c>
      <c r="H23" s="842" t="s">
        <v>1125</v>
      </c>
      <c r="I23" s="842"/>
      <c r="J23" s="842"/>
      <c r="K23" s="842"/>
      <c r="L23" s="842"/>
      <c r="M23" s="842"/>
      <c r="N23" s="842"/>
      <c r="O23" s="844"/>
    </row>
    <row r="24" spans="1:15" s="838" customFormat="1" ht="30" customHeight="1">
      <c r="A24" s="1034" t="s">
        <v>1128</v>
      </c>
      <c r="B24" s="1035"/>
      <c r="C24" s="1035"/>
      <c r="D24" s="1035"/>
      <c r="E24" s="1035"/>
      <c r="F24" s="1035"/>
      <c r="G24" s="1035"/>
      <c r="H24" s="1035"/>
      <c r="I24" s="1035"/>
      <c r="J24" s="1035"/>
      <c r="K24" s="1035"/>
      <c r="L24" s="1035"/>
      <c r="M24" s="1035"/>
      <c r="N24" s="1035"/>
      <c r="O24" s="1036"/>
    </row>
    <row r="25" spans="1:15" s="845" customFormat="1" ht="30" customHeight="1">
      <c r="A25" s="839" t="b">
        <v>0</v>
      </c>
      <c r="B25" s="840" t="s">
        <v>1122</v>
      </c>
      <c r="C25" s="841" t="b">
        <v>0</v>
      </c>
      <c r="D25" s="842" t="s">
        <v>1123</v>
      </c>
      <c r="E25" s="843" t="b">
        <v>0</v>
      </c>
      <c r="F25" s="842" t="s">
        <v>1124</v>
      </c>
      <c r="G25" s="843" t="b">
        <v>0</v>
      </c>
      <c r="H25" s="842" t="s">
        <v>1125</v>
      </c>
      <c r="I25" s="842"/>
      <c r="J25" s="842"/>
      <c r="K25" s="842"/>
      <c r="L25" s="842"/>
      <c r="M25" s="842"/>
      <c r="N25" s="842"/>
      <c r="O25" s="844"/>
    </row>
    <row r="26" spans="1:15" s="852" customFormat="1" ht="30" customHeight="1">
      <c r="A26" s="1022" t="s">
        <v>1129</v>
      </c>
      <c r="B26" s="1023"/>
      <c r="C26" s="1023"/>
      <c r="D26" s="1023"/>
      <c r="E26" s="1023"/>
      <c r="F26" s="1023"/>
      <c r="G26" s="1023"/>
      <c r="H26" s="1023"/>
      <c r="I26" s="1023"/>
      <c r="J26" s="1023"/>
      <c r="K26" s="1023"/>
      <c r="L26" s="1023"/>
      <c r="M26" s="1023"/>
      <c r="N26" s="1023"/>
      <c r="O26" s="1024"/>
    </row>
    <row r="27" spans="1:15" s="838" customFormat="1" ht="30" customHeight="1">
      <c r="A27" s="1034" t="s">
        <v>1130</v>
      </c>
      <c r="B27" s="1035"/>
      <c r="C27" s="1035"/>
      <c r="D27" s="1035"/>
      <c r="E27" s="1035"/>
      <c r="F27" s="1035"/>
      <c r="G27" s="1035"/>
      <c r="H27" s="1035"/>
      <c r="I27" s="1035"/>
      <c r="J27" s="1035"/>
      <c r="K27" s="1035"/>
      <c r="L27" s="1035"/>
      <c r="M27" s="1035"/>
      <c r="N27" s="1035"/>
      <c r="O27" s="1036"/>
    </row>
    <row r="28" spans="1:15" s="851" customFormat="1" ht="30" customHeight="1">
      <c r="A28" s="839" t="b">
        <v>0</v>
      </c>
      <c r="B28" s="840" t="s">
        <v>1131</v>
      </c>
      <c r="C28" s="841" t="b">
        <v>0</v>
      </c>
      <c r="D28" s="842" t="s">
        <v>1103</v>
      </c>
      <c r="E28" s="1037" t="s">
        <v>1132</v>
      </c>
      <c r="F28" s="1037"/>
      <c r="G28" s="1038"/>
      <c r="H28" s="1038"/>
      <c r="I28" s="1038"/>
      <c r="J28" s="1038"/>
      <c r="K28" s="1038"/>
      <c r="L28" s="1038"/>
      <c r="M28" s="1038"/>
      <c r="N28" s="1038"/>
      <c r="O28" s="1039"/>
    </row>
    <row r="29" spans="1:15" s="838" customFormat="1" ht="30" customHeight="1">
      <c r="A29" s="1034" t="s">
        <v>1133</v>
      </c>
      <c r="B29" s="1035"/>
      <c r="C29" s="1035"/>
      <c r="D29" s="1035"/>
      <c r="E29" s="1035"/>
      <c r="F29" s="1035"/>
      <c r="G29" s="1035"/>
      <c r="H29" s="1035"/>
      <c r="I29" s="1035"/>
      <c r="J29" s="1035"/>
      <c r="K29" s="1035"/>
      <c r="L29" s="1035"/>
      <c r="M29" s="1035"/>
      <c r="N29" s="1035"/>
      <c r="O29" s="1036"/>
    </row>
    <row r="30" spans="1:15" s="851" customFormat="1" ht="30" customHeight="1">
      <c r="A30" s="839" t="b">
        <v>0</v>
      </c>
      <c r="B30" s="840" t="s">
        <v>1131</v>
      </c>
      <c r="C30" s="841" t="b">
        <v>0</v>
      </c>
      <c r="D30" s="842" t="s">
        <v>1103</v>
      </c>
      <c r="E30" s="1037" t="s">
        <v>1132</v>
      </c>
      <c r="F30" s="1037"/>
      <c r="G30" s="1038"/>
      <c r="H30" s="1038"/>
      <c r="I30" s="1038"/>
      <c r="J30" s="1038"/>
      <c r="K30" s="1038"/>
      <c r="L30" s="1038"/>
      <c r="M30" s="1038"/>
      <c r="N30" s="1038"/>
      <c r="O30" s="1039"/>
    </row>
    <row r="31" spans="1:15" s="838" customFormat="1" ht="30" customHeight="1">
      <c r="A31" s="1034" t="s">
        <v>1134</v>
      </c>
      <c r="B31" s="1035"/>
      <c r="C31" s="1035"/>
      <c r="D31" s="1035"/>
      <c r="E31" s="1035"/>
      <c r="F31" s="1035"/>
      <c r="G31" s="1035"/>
      <c r="H31" s="1035"/>
      <c r="I31" s="1035"/>
      <c r="J31" s="1035"/>
      <c r="K31" s="1035"/>
      <c r="L31" s="1035"/>
      <c r="M31" s="1035"/>
      <c r="N31" s="1035"/>
      <c r="O31" s="1036"/>
    </row>
    <row r="32" spans="1:15" s="851" customFormat="1" ht="30" customHeight="1">
      <c r="A32" s="839" t="b">
        <v>0</v>
      </c>
      <c r="B32" s="840" t="s">
        <v>1131</v>
      </c>
      <c r="C32" s="841" t="b">
        <v>0</v>
      </c>
      <c r="D32" s="842" t="s">
        <v>1103</v>
      </c>
      <c r="E32" s="1037" t="s">
        <v>1132</v>
      </c>
      <c r="F32" s="1037"/>
      <c r="G32" s="1038"/>
      <c r="H32" s="1038"/>
      <c r="I32" s="1038"/>
      <c r="J32" s="1038"/>
      <c r="K32" s="1038"/>
      <c r="L32" s="1038"/>
      <c r="M32" s="1038"/>
      <c r="N32" s="1038"/>
      <c r="O32" s="1039"/>
    </row>
    <row r="33" spans="1:15" s="838" customFormat="1" ht="30" customHeight="1">
      <c r="A33" s="1034" t="s">
        <v>1135</v>
      </c>
      <c r="B33" s="1035"/>
      <c r="C33" s="1035"/>
      <c r="D33" s="1035"/>
      <c r="E33" s="1035"/>
      <c r="F33" s="1035"/>
      <c r="G33" s="1035"/>
      <c r="H33" s="1035"/>
      <c r="I33" s="1035"/>
      <c r="J33" s="1035"/>
      <c r="K33" s="1035"/>
      <c r="L33" s="1035"/>
      <c r="M33" s="1035"/>
      <c r="N33" s="1035"/>
      <c r="O33" s="1036"/>
    </row>
    <row r="34" spans="1:15" s="851" customFormat="1" ht="30" customHeight="1">
      <c r="A34" s="839" t="b">
        <v>0</v>
      </c>
      <c r="B34" s="840" t="s">
        <v>1131</v>
      </c>
      <c r="C34" s="841" t="b">
        <v>0</v>
      </c>
      <c r="D34" s="842" t="s">
        <v>1103</v>
      </c>
      <c r="E34" s="1037" t="s">
        <v>1132</v>
      </c>
      <c r="F34" s="1037"/>
      <c r="G34" s="1038"/>
      <c r="H34" s="1038"/>
      <c r="I34" s="1038"/>
      <c r="J34" s="1038"/>
      <c r="K34" s="1038"/>
      <c r="L34" s="1038"/>
      <c r="M34" s="1038"/>
      <c r="N34" s="1038"/>
      <c r="O34" s="1039"/>
    </row>
    <row r="35" spans="1:15" s="852" customFormat="1" ht="30" customHeight="1">
      <c r="A35" s="1022" t="s">
        <v>1136</v>
      </c>
      <c r="B35" s="1023"/>
      <c r="C35" s="1023"/>
      <c r="D35" s="1023"/>
      <c r="E35" s="1023"/>
      <c r="F35" s="1023"/>
      <c r="G35" s="1023"/>
      <c r="H35" s="1023"/>
      <c r="I35" s="1023"/>
      <c r="J35" s="1023"/>
      <c r="K35" s="1023"/>
      <c r="L35" s="1023"/>
      <c r="M35" s="1023"/>
      <c r="N35" s="1023"/>
      <c r="O35" s="1024"/>
    </row>
    <row r="36" spans="1:15" s="851" customFormat="1" ht="30" customHeight="1">
      <c r="A36" s="839" t="b">
        <v>0</v>
      </c>
      <c r="B36" s="850" t="s">
        <v>1137</v>
      </c>
      <c r="C36" s="841" t="b">
        <v>0</v>
      </c>
      <c r="D36" s="842" t="s">
        <v>1138</v>
      </c>
      <c r="E36" s="843" t="b">
        <v>0</v>
      </c>
      <c r="F36" s="848" t="s">
        <v>1139</v>
      </c>
      <c r="G36" s="843" t="b">
        <v>0</v>
      </c>
      <c r="H36" s="842" t="s">
        <v>1140</v>
      </c>
      <c r="I36" s="853"/>
      <c r="J36" s="853"/>
      <c r="K36" s="853"/>
      <c r="L36" s="853"/>
      <c r="M36" s="853"/>
      <c r="N36" s="853"/>
      <c r="O36" s="854"/>
    </row>
    <row r="37" spans="1:15" s="852" customFormat="1" ht="30" customHeight="1">
      <c r="A37" s="1022" t="s">
        <v>1141</v>
      </c>
      <c r="B37" s="1023"/>
      <c r="C37" s="1023"/>
      <c r="D37" s="1023"/>
      <c r="E37" s="1023"/>
      <c r="F37" s="1023"/>
      <c r="G37" s="1023"/>
      <c r="H37" s="1023"/>
      <c r="I37" s="1023"/>
      <c r="J37" s="1023"/>
      <c r="K37" s="1023"/>
      <c r="L37" s="1023"/>
      <c r="M37" s="1023"/>
      <c r="N37" s="1023"/>
      <c r="O37" s="1024"/>
    </row>
    <row r="38" spans="1:15" s="851" customFormat="1" ht="30" customHeight="1">
      <c r="A38" s="839" t="b">
        <v>0</v>
      </c>
      <c r="B38" s="840" t="s">
        <v>1142</v>
      </c>
      <c r="C38" s="841" t="b">
        <v>0</v>
      </c>
      <c r="D38" s="842" t="s">
        <v>1143</v>
      </c>
      <c r="E38" s="843" t="b">
        <v>0</v>
      </c>
      <c r="F38" s="842" t="s">
        <v>1103</v>
      </c>
      <c r="G38" s="853"/>
      <c r="H38" s="853"/>
      <c r="I38" s="853"/>
      <c r="J38" s="853"/>
      <c r="K38" s="853"/>
      <c r="L38" s="853"/>
      <c r="M38" s="853"/>
      <c r="N38" s="853"/>
      <c r="O38" s="854"/>
    </row>
    <row r="39" spans="1:15" s="847" customFormat="1" ht="30" customHeight="1">
      <c r="A39" s="1030" t="s">
        <v>1144</v>
      </c>
      <c r="B39" s="1031"/>
      <c r="C39" s="1031"/>
      <c r="D39" s="1031"/>
      <c r="E39" s="846"/>
      <c r="F39" s="1032"/>
      <c r="G39" s="1032"/>
      <c r="H39" s="1032"/>
      <c r="I39" s="1032"/>
      <c r="J39" s="1032"/>
      <c r="K39" s="1032"/>
      <c r="L39" s="1032"/>
      <c r="M39" s="1032"/>
      <c r="N39" s="1032"/>
      <c r="O39" s="1033"/>
    </row>
    <row r="40" spans="1:15" s="838" customFormat="1" ht="30" customHeight="1">
      <c r="A40" s="1022" t="s">
        <v>1145</v>
      </c>
      <c r="B40" s="1023"/>
      <c r="C40" s="1023"/>
      <c r="D40" s="1023"/>
      <c r="E40" s="1023"/>
      <c r="F40" s="1023"/>
      <c r="G40" s="1023"/>
      <c r="H40" s="1023"/>
      <c r="I40" s="1023"/>
      <c r="J40" s="1023"/>
      <c r="K40" s="1023"/>
      <c r="L40" s="1023"/>
      <c r="M40" s="1023"/>
      <c r="N40" s="1023"/>
      <c r="O40" s="1024"/>
    </row>
    <row r="41" spans="1:15" s="851" customFormat="1" ht="30" customHeight="1">
      <c r="A41" s="839" t="b">
        <v>0</v>
      </c>
      <c r="B41" s="840" t="s">
        <v>1146</v>
      </c>
      <c r="C41" s="841" t="b">
        <v>0</v>
      </c>
      <c r="D41" s="842" t="s">
        <v>1147</v>
      </c>
      <c r="E41" s="843" t="b">
        <v>0</v>
      </c>
      <c r="F41" s="842" t="s">
        <v>1148</v>
      </c>
      <c r="G41" s="843" t="b">
        <v>0</v>
      </c>
      <c r="H41" s="842" t="s">
        <v>1149</v>
      </c>
      <c r="I41" s="843" t="b">
        <v>0</v>
      </c>
      <c r="J41" s="842" t="s">
        <v>1150</v>
      </c>
      <c r="K41" s="853"/>
      <c r="L41" s="853"/>
      <c r="M41" s="853"/>
      <c r="N41" s="853"/>
      <c r="O41" s="854"/>
    </row>
    <row r="42" spans="1:15" s="838" customFormat="1" ht="30" customHeight="1">
      <c r="A42" s="1022" t="s">
        <v>1151</v>
      </c>
      <c r="B42" s="1023"/>
      <c r="C42" s="1023"/>
      <c r="D42" s="1023"/>
      <c r="E42" s="1023"/>
      <c r="F42" s="1023"/>
      <c r="G42" s="1023"/>
      <c r="H42" s="1023"/>
      <c r="I42" s="1023"/>
      <c r="J42" s="1023"/>
      <c r="K42" s="1023"/>
      <c r="L42" s="1023"/>
      <c r="M42" s="1023"/>
      <c r="N42" s="1023"/>
      <c r="O42" s="1024"/>
    </row>
    <row r="43" spans="1:15" s="851" customFormat="1" ht="33" customHeight="1">
      <c r="A43" s="839" t="b">
        <v>0</v>
      </c>
      <c r="B43" s="850" t="s">
        <v>1152</v>
      </c>
      <c r="C43" s="841" t="b">
        <v>0</v>
      </c>
      <c r="D43" s="842" t="s">
        <v>1153</v>
      </c>
      <c r="E43" s="843" t="b">
        <v>0</v>
      </c>
      <c r="F43" s="842" t="s">
        <v>1154</v>
      </c>
      <c r="G43" s="843" t="b">
        <v>0</v>
      </c>
      <c r="H43" s="842" t="s">
        <v>1155</v>
      </c>
      <c r="I43" s="843" t="b">
        <v>0</v>
      </c>
      <c r="J43" s="842" t="s">
        <v>1156</v>
      </c>
      <c r="K43" s="853"/>
      <c r="L43" s="853"/>
      <c r="M43" s="853"/>
      <c r="N43" s="853"/>
      <c r="O43" s="854"/>
    </row>
    <row r="44" spans="1:15" s="847" customFormat="1" ht="30" customHeight="1">
      <c r="A44" s="1018" t="s">
        <v>1157</v>
      </c>
      <c r="B44" s="1019"/>
      <c r="C44" s="1019"/>
      <c r="D44" s="1020"/>
      <c r="E44" s="1020"/>
      <c r="F44" s="1020"/>
      <c r="G44" s="1020"/>
      <c r="H44" s="1020"/>
      <c r="I44" s="1020"/>
      <c r="J44" s="1020"/>
      <c r="K44" s="1020"/>
      <c r="L44" s="1020"/>
      <c r="M44" s="1020"/>
      <c r="N44" s="1020"/>
      <c r="O44" s="1021"/>
    </row>
    <row r="45" spans="1:15" s="838" customFormat="1" ht="30" customHeight="1">
      <c r="A45" s="1022" t="s">
        <v>1158</v>
      </c>
      <c r="B45" s="1023"/>
      <c r="C45" s="1023"/>
      <c r="D45" s="1023"/>
      <c r="E45" s="1023"/>
      <c r="F45" s="1023"/>
      <c r="G45" s="1023"/>
      <c r="H45" s="1023"/>
      <c r="I45" s="1023"/>
      <c r="J45" s="1023"/>
      <c r="K45" s="1023"/>
      <c r="L45" s="1023"/>
      <c r="M45" s="1023"/>
      <c r="N45" s="1023"/>
      <c r="O45" s="1024"/>
    </row>
    <row r="46" spans="1:15" s="851" customFormat="1" ht="33" customHeight="1">
      <c r="A46" s="839" t="b">
        <v>0</v>
      </c>
      <c r="B46" s="840" t="s">
        <v>1103</v>
      </c>
      <c r="C46" s="841" t="b">
        <v>0</v>
      </c>
      <c r="D46" s="848" t="s">
        <v>1159</v>
      </c>
      <c r="E46" s="843" t="b">
        <v>0</v>
      </c>
      <c r="F46" s="848" t="s">
        <v>1160</v>
      </c>
      <c r="G46" s="843" t="b">
        <v>0</v>
      </c>
      <c r="H46" s="842" t="s">
        <v>1161</v>
      </c>
      <c r="I46" s="843" t="b">
        <v>0</v>
      </c>
      <c r="J46" s="842" t="s">
        <v>1162</v>
      </c>
      <c r="K46" s="853"/>
      <c r="L46" s="853"/>
      <c r="M46" s="853"/>
      <c r="N46" s="853"/>
      <c r="O46" s="854"/>
    </row>
    <row r="47" spans="1:15" s="847" customFormat="1" ht="30" customHeight="1">
      <c r="A47" s="1018" t="s">
        <v>1163</v>
      </c>
      <c r="B47" s="1019"/>
      <c r="C47" s="1020"/>
      <c r="D47" s="1020"/>
      <c r="E47" s="1020"/>
      <c r="F47" s="1020"/>
      <c r="G47" s="1020"/>
      <c r="H47" s="1020"/>
      <c r="I47" s="1020"/>
      <c r="J47" s="1020"/>
      <c r="K47" s="1020"/>
      <c r="L47" s="1020"/>
      <c r="M47" s="1020"/>
      <c r="N47" s="1020"/>
      <c r="O47" s="1021"/>
    </row>
    <row r="48" spans="1:15" s="838" customFormat="1" ht="30" customHeight="1">
      <c r="A48" s="1022" t="s">
        <v>1164</v>
      </c>
      <c r="B48" s="1023"/>
      <c r="C48" s="1023"/>
      <c r="D48" s="1023"/>
      <c r="E48" s="1023"/>
      <c r="F48" s="1023"/>
      <c r="G48" s="1023"/>
      <c r="H48" s="1023"/>
      <c r="I48" s="1023"/>
      <c r="J48" s="1023"/>
      <c r="K48" s="1023"/>
      <c r="L48" s="1023"/>
      <c r="M48" s="1023"/>
      <c r="N48" s="1023"/>
      <c r="O48" s="1024"/>
    </row>
    <row r="49" spans="1:18" s="851" customFormat="1" ht="30" customHeight="1">
      <c r="A49" s="839" t="b">
        <v>0</v>
      </c>
      <c r="B49" s="840" t="s">
        <v>1103</v>
      </c>
      <c r="C49" s="841" t="b">
        <v>0</v>
      </c>
      <c r="D49" s="848" t="s">
        <v>1159</v>
      </c>
      <c r="E49" s="843" t="b">
        <v>0</v>
      </c>
      <c r="F49" s="848" t="s">
        <v>1160</v>
      </c>
      <c r="G49" s="843" t="b">
        <v>0</v>
      </c>
      <c r="H49" s="842" t="s">
        <v>1161</v>
      </c>
      <c r="I49" s="843" t="b">
        <v>0</v>
      </c>
      <c r="J49" s="842" t="s">
        <v>1162</v>
      </c>
      <c r="K49" s="853"/>
      <c r="L49" s="853"/>
      <c r="M49" s="853"/>
      <c r="N49" s="853"/>
      <c r="O49" s="854"/>
    </row>
    <row r="50" spans="1:18" s="847" customFormat="1" ht="30" customHeight="1">
      <c r="A50" s="1018" t="s">
        <v>1165</v>
      </c>
      <c r="B50" s="1019"/>
      <c r="C50" s="1020"/>
      <c r="D50" s="1020"/>
      <c r="E50" s="1020"/>
      <c r="F50" s="1020"/>
      <c r="G50" s="1020"/>
      <c r="H50" s="1020"/>
      <c r="I50" s="1020"/>
      <c r="J50" s="1020"/>
      <c r="K50" s="1020"/>
      <c r="L50" s="1020"/>
      <c r="M50" s="1020"/>
      <c r="N50" s="1020"/>
      <c r="O50" s="1021"/>
    </row>
    <row r="51" spans="1:18" s="838" customFormat="1" ht="30" customHeight="1">
      <c r="A51" s="1022" t="s">
        <v>1166</v>
      </c>
      <c r="B51" s="1023"/>
      <c r="C51" s="1023"/>
      <c r="D51" s="1023"/>
      <c r="E51" s="1023"/>
      <c r="F51" s="1023"/>
      <c r="G51" s="1023"/>
      <c r="H51" s="1023"/>
      <c r="I51" s="1023"/>
      <c r="J51" s="1023"/>
      <c r="K51" s="1023"/>
      <c r="L51" s="1023"/>
      <c r="M51" s="1023"/>
      <c r="N51" s="1023"/>
      <c r="O51" s="1024"/>
    </row>
    <row r="52" spans="1:18" s="851" customFormat="1" ht="30" customHeight="1">
      <c r="A52" s="839" t="b">
        <v>0</v>
      </c>
      <c r="B52" s="840" t="s">
        <v>1103</v>
      </c>
      <c r="C52" s="841" t="b">
        <v>0</v>
      </c>
      <c r="D52" s="848" t="s">
        <v>1159</v>
      </c>
      <c r="E52" s="843" t="b">
        <v>0</v>
      </c>
      <c r="F52" s="848" t="s">
        <v>1160</v>
      </c>
      <c r="G52" s="843" t="b">
        <v>0</v>
      </c>
      <c r="H52" s="842" t="s">
        <v>1161</v>
      </c>
      <c r="I52" s="843" t="b">
        <v>0</v>
      </c>
      <c r="J52" s="842" t="s">
        <v>1162</v>
      </c>
      <c r="K52" s="853"/>
      <c r="L52" s="853"/>
      <c r="M52" s="853"/>
      <c r="N52" s="853"/>
      <c r="O52" s="854"/>
    </row>
    <row r="53" spans="1:18" s="847" customFormat="1" ht="30" customHeight="1">
      <c r="A53" s="1018" t="s">
        <v>1167</v>
      </c>
      <c r="B53" s="1019"/>
      <c r="C53" s="1025"/>
      <c r="D53" s="1025"/>
      <c r="E53" s="1025"/>
      <c r="F53" s="1025"/>
      <c r="G53" s="1025"/>
      <c r="H53" s="1025"/>
      <c r="I53" s="1025"/>
      <c r="J53" s="1025"/>
      <c r="K53" s="1025"/>
      <c r="L53" s="1025"/>
      <c r="M53" s="1025"/>
      <c r="N53" s="1025"/>
      <c r="O53" s="1026"/>
    </row>
    <row r="54" spans="1:18" s="838" customFormat="1" ht="30" customHeight="1">
      <c r="A54" s="1027" t="s">
        <v>1168</v>
      </c>
      <c r="B54" s="1027"/>
      <c r="C54" s="1027"/>
      <c r="D54" s="1027"/>
      <c r="E54" s="855"/>
      <c r="F54" s="1028"/>
      <c r="G54" s="1028"/>
      <c r="H54" s="1028"/>
      <c r="I54" s="1028"/>
      <c r="J54" s="1028"/>
      <c r="K54" s="1028"/>
      <c r="L54" s="1028"/>
      <c r="M54" s="1028"/>
      <c r="N54" s="1028"/>
      <c r="O54" s="1029"/>
      <c r="P54" s="856"/>
    </row>
    <row r="55" spans="1:18" ht="13.9" customHeight="1" thickBot="1">
      <c r="A55" s="1016"/>
      <c r="B55" s="1016"/>
      <c r="C55" s="1016"/>
      <c r="D55" s="1016"/>
      <c r="E55" s="1016"/>
      <c r="F55" s="1016"/>
      <c r="G55" s="1016"/>
      <c r="H55" s="1016"/>
      <c r="I55" s="1016"/>
      <c r="J55" s="1016"/>
      <c r="K55" s="1016"/>
      <c r="L55" s="1016"/>
      <c r="M55" s="1016"/>
      <c r="N55" s="1016"/>
      <c r="O55" s="1017"/>
      <c r="R55" s="838"/>
    </row>
    <row r="56" spans="1:18" ht="18.5">
      <c r="R56" s="838"/>
    </row>
    <row r="57" spans="1:18" ht="18.5">
      <c r="R57" s="838"/>
    </row>
    <row r="58" spans="1:18" ht="18.5">
      <c r="R58" s="838"/>
    </row>
    <row r="59" spans="1:18" ht="18.5">
      <c r="R59" s="838"/>
    </row>
    <row r="60" spans="1:18" ht="18.5">
      <c r="R60" s="838"/>
    </row>
    <row r="61" spans="1:18" ht="18.5">
      <c r="R61" s="838"/>
    </row>
    <row r="62" spans="1:18" ht="18.5">
      <c r="R62" s="838"/>
    </row>
    <row r="63" spans="1:18" ht="18.5">
      <c r="R63" s="838"/>
    </row>
    <row r="64" spans="1:18" ht="18.5">
      <c r="R64" s="838"/>
    </row>
  </sheetData>
  <mergeCells count="50">
    <mergeCell ref="A1:O1"/>
    <mergeCell ref="A2:O2"/>
    <mergeCell ref="A4:O4"/>
    <mergeCell ref="A5:O5"/>
    <mergeCell ref="A7:D7"/>
    <mergeCell ref="E7:O7"/>
    <mergeCell ref="A26:O26"/>
    <mergeCell ref="A8:O8"/>
    <mergeCell ref="A9:O9"/>
    <mergeCell ref="A11:O11"/>
    <mergeCell ref="A13:O13"/>
    <mergeCell ref="A15:O15"/>
    <mergeCell ref="G16:O16"/>
    <mergeCell ref="A17:O17"/>
    <mergeCell ref="A18:O18"/>
    <mergeCell ref="A20:O20"/>
    <mergeCell ref="A22:O22"/>
    <mergeCell ref="A24:O24"/>
    <mergeCell ref="A27:O27"/>
    <mergeCell ref="E28:F28"/>
    <mergeCell ref="G28:O28"/>
    <mergeCell ref="A29:O29"/>
    <mergeCell ref="E30:F30"/>
    <mergeCell ref="G30:O30"/>
    <mergeCell ref="A31:O31"/>
    <mergeCell ref="E32:F32"/>
    <mergeCell ref="G32:O32"/>
    <mergeCell ref="A33:O33"/>
    <mergeCell ref="E34:F34"/>
    <mergeCell ref="G34:O34"/>
    <mergeCell ref="A48:O48"/>
    <mergeCell ref="A35:O35"/>
    <mergeCell ref="A37:O37"/>
    <mergeCell ref="A39:D39"/>
    <mergeCell ref="F39:O39"/>
    <mergeCell ref="A40:O40"/>
    <mergeCell ref="A42:O42"/>
    <mergeCell ref="A44:C44"/>
    <mergeCell ref="D44:O44"/>
    <mergeCell ref="A45:O45"/>
    <mergeCell ref="A47:B47"/>
    <mergeCell ref="C47:O47"/>
    <mergeCell ref="A55:O55"/>
    <mergeCell ref="A50:B50"/>
    <mergeCell ref="C50:O50"/>
    <mergeCell ref="A51:O51"/>
    <mergeCell ref="A53:B53"/>
    <mergeCell ref="C53:O53"/>
    <mergeCell ref="A54:D54"/>
    <mergeCell ref="F54:O5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5159A-4756-4A39-BA68-5EE97B2BF41D}">
  <dimension ref="A1:U38"/>
  <sheetViews>
    <sheetView zoomScale="87" zoomScaleNormal="50" workbookViewId="0">
      <selection activeCell="S32" sqref="S32"/>
    </sheetView>
  </sheetViews>
  <sheetFormatPr defaultColWidth="8.4140625" defaultRowHeight="14.5"/>
  <cols>
    <col min="1" max="1" width="7.83203125" style="857" customWidth="1"/>
    <col min="2" max="2" width="19.75" style="832" customWidth="1"/>
    <col min="3" max="3" width="3.1640625" style="832" bestFit="1" customWidth="1"/>
    <col min="4" max="4" width="23.1640625" style="832" customWidth="1"/>
    <col min="5" max="5" width="3.1640625" style="832" bestFit="1" customWidth="1"/>
    <col min="6" max="6" width="18.5" style="832" customWidth="1"/>
    <col min="7" max="7" width="3.1640625" style="832" bestFit="1" customWidth="1"/>
    <col min="8" max="8" width="19.75" style="832" customWidth="1"/>
    <col min="9" max="9" width="3.1640625" style="832" bestFit="1" customWidth="1"/>
    <col min="10" max="10" width="17.9140625" style="832" customWidth="1"/>
    <col min="11" max="11" width="3.1640625" style="832" bestFit="1" customWidth="1"/>
    <col min="12" max="12" width="26.1640625" style="832" bestFit="1" customWidth="1"/>
    <col min="13" max="16384" width="8.4140625" style="832"/>
  </cols>
  <sheetData>
    <row r="1" spans="1:21" ht="74.5" customHeight="1">
      <c r="A1" s="1074" t="s">
        <v>1050</v>
      </c>
      <c r="B1" s="1075"/>
      <c r="C1" s="1075"/>
      <c r="D1" s="1075"/>
      <c r="E1" s="1075"/>
      <c r="F1" s="1075"/>
      <c r="G1" s="1075"/>
      <c r="H1" s="1075"/>
      <c r="I1" s="1075"/>
      <c r="J1" s="1075"/>
      <c r="K1" s="1075"/>
      <c r="L1" s="1076"/>
    </row>
    <row r="2" spans="1:21" ht="23.5" customHeight="1" thickBot="1">
      <c r="A2" s="1077"/>
      <c r="B2" s="1078"/>
      <c r="C2" s="1078"/>
      <c r="D2" s="1078"/>
      <c r="E2" s="1078"/>
      <c r="F2" s="1078"/>
      <c r="G2" s="1078"/>
      <c r="H2" s="1078"/>
      <c r="I2" s="1078"/>
      <c r="J2" s="1078"/>
      <c r="K2" s="1078"/>
      <c r="L2" s="1079"/>
    </row>
    <row r="3" spans="1:21" ht="34.9" customHeight="1" thickBot="1">
      <c r="A3" s="1080" t="s">
        <v>1169</v>
      </c>
      <c r="B3" s="1081"/>
      <c r="C3" s="1081"/>
      <c r="D3" s="1081"/>
      <c r="E3" s="1081"/>
      <c r="F3" s="1081"/>
      <c r="G3" s="1081"/>
      <c r="H3" s="1081"/>
      <c r="I3" s="1081"/>
      <c r="J3" s="1081"/>
      <c r="K3" s="1081"/>
      <c r="L3" s="1082"/>
    </row>
    <row r="4" spans="1:21" ht="10.15" customHeight="1">
      <c r="A4" s="859"/>
      <c r="B4" s="860"/>
      <c r="C4" s="860"/>
      <c r="D4" s="860"/>
      <c r="E4" s="860"/>
      <c r="F4" s="860"/>
      <c r="G4" s="860"/>
      <c r="H4" s="860"/>
      <c r="I4" s="860"/>
      <c r="J4" s="860"/>
      <c r="K4" s="860"/>
      <c r="L4" s="861"/>
    </row>
    <row r="5" spans="1:21" ht="25.15" customHeight="1">
      <c r="A5" s="1055" t="s">
        <v>1170</v>
      </c>
      <c r="B5" s="1056"/>
      <c r="C5" s="1056"/>
      <c r="D5" s="1056"/>
      <c r="E5" s="1056"/>
      <c r="F5" s="1056"/>
      <c r="G5" s="1056"/>
      <c r="H5" s="1056"/>
      <c r="I5" s="1056"/>
      <c r="J5" s="1056"/>
      <c r="K5" s="1056"/>
      <c r="L5" s="1057"/>
    </row>
    <row r="6" spans="1:21" s="866" customFormat="1" ht="30" customHeight="1">
      <c r="A6" s="862" t="b">
        <v>0</v>
      </c>
      <c r="B6" s="863" t="s">
        <v>1171</v>
      </c>
      <c r="C6" s="864" t="b">
        <v>0</v>
      </c>
      <c r="D6" s="863" t="s">
        <v>1172</v>
      </c>
      <c r="E6" s="864" t="b">
        <v>0</v>
      </c>
      <c r="F6" s="863" t="s">
        <v>1103</v>
      </c>
      <c r="G6" s="863"/>
      <c r="H6" s="863"/>
      <c r="I6" s="863"/>
      <c r="J6" s="863"/>
      <c r="K6" s="863"/>
      <c r="L6" s="865"/>
      <c r="M6" s="832"/>
      <c r="N6" s="832"/>
      <c r="O6" s="832"/>
      <c r="P6" s="832"/>
      <c r="Q6" s="832"/>
      <c r="R6" s="832"/>
      <c r="S6" s="832"/>
      <c r="T6" s="832"/>
      <c r="U6" s="832"/>
    </row>
    <row r="7" spans="1:21" ht="25.15" customHeight="1">
      <c r="A7" s="1058" t="s">
        <v>1173</v>
      </c>
      <c r="B7" s="1059"/>
      <c r="C7" s="1059"/>
      <c r="D7" s="1059"/>
      <c r="E7" s="1059"/>
      <c r="F7" s="1059"/>
      <c r="G7" s="1072"/>
      <c r="H7" s="1072"/>
      <c r="I7" s="1072"/>
      <c r="J7" s="1072"/>
      <c r="K7" s="1072"/>
      <c r="L7" s="1072"/>
      <c r="M7" s="867"/>
    </row>
    <row r="8" spans="1:21" ht="25.15" customHeight="1">
      <c r="A8" s="1055" t="s">
        <v>1174</v>
      </c>
      <c r="B8" s="1056"/>
      <c r="C8" s="1056"/>
      <c r="D8" s="1056"/>
      <c r="E8" s="1056"/>
      <c r="F8" s="1056"/>
      <c r="G8" s="1056"/>
      <c r="H8" s="1056"/>
      <c r="I8" s="1056"/>
      <c r="J8" s="1056"/>
      <c r="K8" s="1056"/>
      <c r="L8" s="1057"/>
    </row>
    <row r="9" spans="1:21" s="869" customFormat="1" ht="35.25" customHeight="1">
      <c r="A9" s="862" t="b">
        <v>0</v>
      </c>
      <c r="B9" s="863" t="s">
        <v>1175</v>
      </c>
      <c r="C9" s="864" t="b">
        <v>0</v>
      </c>
      <c r="D9" s="863" t="s">
        <v>1176</v>
      </c>
      <c r="E9" s="864" t="b">
        <v>0</v>
      </c>
      <c r="F9" s="868" t="s">
        <v>1177</v>
      </c>
      <c r="G9" s="864" t="b">
        <v>0</v>
      </c>
      <c r="H9" s="863" t="s">
        <v>1178</v>
      </c>
      <c r="I9" s="864" t="b">
        <v>0</v>
      </c>
      <c r="J9" s="863" t="s">
        <v>1179</v>
      </c>
      <c r="K9" s="863"/>
      <c r="L9" s="865"/>
      <c r="M9" s="832"/>
      <c r="N9" s="832"/>
      <c r="O9" s="832"/>
      <c r="P9" s="832"/>
      <c r="Q9" s="832"/>
      <c r="R9" s="832"/>
      <c r="S9" s="832"/>
      <c r="T9" s="832"/>
      <c r="U9" s="832"/>
    </row>
    <row r="10" spans="1:21" ht="25.15" customHeight="1">
      <c r="A10" s="1058" t="s">
        <v>1180</v>
      </c>
      <c r="B10" s="1059"/>
      <c r="C10" s="1072"/>
      <c r="D10" s="1072"/>
      <c r="E10" s="1072"/>
      <c r="F10" s="1072"/>
      <c r="G10" s="1072"/>
      <c r="H10" s="1072"/>
      <c r="I10" s="1072"/>
      <c r="J10" s="1072"/>
      <c r="K10" s="1072"/>
      <c r="L10" s="1073"/>
    </row>
    <row r="11" spans="1:21" s="833" customFormat="1" ht="25.15" customHeight="1">
      <c r="A11" s="1055" t="s">
        <v>1181</v>
      </c>
      <c r="B11" s="1056"/>
      <c r="C11" s="1056"/>
      <c r="D11" s="1056"/>
      <c r="E11" s="1056"/>
      <c r="F11" s="1056"/>
      <c r="G11" s="1056"/>
      <c r="H11" s="1056"/>
      <c r="I11" s="1056"/>
      <c r="J11" s="1056"/>
      <c r="K11" s="1056"/>
      <c r="L11" s="1057"/>
      <c r="M11" s="832"/>
      <c r="N11" s="832"/>
      <c r="O11" s="832"/>
      <c r="P11" s="832"/>
      <c r="Q11" s="832"/>
      <c r="R11" s="832"/>
      <c r="S11" s="832"/>
      <c r="T11" s="832"/>
      <c r="U11" s="832"/>
    </row>
    <row r="12" spans="1:21" s="869" customFormat="1" ht="32.25" customHeight="1">
      <c r="A12" s="862" t="b">
        <v>0</v>
      </c>
      <c r="B12" s="863" t="s">
        <v>1175</v>
      </c>
      <c r="C12" s="864" t="b">
        <v>0</v>
      </c>
      <c r="D12" s="863" t="s">
        <v>1176</v>
      </c>
      <c r="E12" s="864" t="b">
        <v>0</v>
      </c>
      <c r="F12" s="868" t="s">
        <v>1177</v>
      </c>
      <c r="G12" s="864" t="b">
        <v>0</v>
      </c>
      <c r="H12" s="863" t="s">
        <v>1178</v>
      </c>
      <c r="I12" s="864" t="b">
        <v>0</v>
      </c>
      <c r="J12" s="863" t="s">
        <v>1179</v>
      </c>
      <c r="K12" s="863"/>
      <c r="L12" s="865"/>
      <c r="M12" s="832"/>
      <c r="N12" s="832"/>
      <c r="O12" s="832"/>
      <c r="P12" s="832"/>
      <c r="Q12" s="832"/>
      <c r="R12" s="832"/>
      <c r="S12" s="832"/>
      <c r="T12" s="832"/>
      <c r="U12" s="832"/>
    </row>
    <row r="13" spans="1:21" ht="25.15" customHeight="1">
      <c r="A13" s="1058" t="s">
        <v>1182</v>
      </c>
      <c r="B13" s="1059"/>
      <c r="C13" s="1070"/>
      <c r="D13" s="1070"/>
      <c r="E13" s="1070"/>
      <c r="F13" s="1070"/>
      <c r="G13" s="1070"/>
      <c r="H13" s="1070"/>
      <c r="I13" s="1070"/>
      <c r="J13" s="1070"/>
      <c r="K13" s="1070"/>
      <c r="L13" s="1071"/>
    </row>
    <row r="14" spans="1:21" s="833" customFormat="1" ht="25.15" customHeight="1">
      <c r="A14" s="1055" t="s">
        <v>1051</v>
      </c>
      <c r="B14" s="1056"/>
      <c r="C14" s="1056"/>
      <c r="D14" s="1056"/>
      <c r="E14" s="1056"/>
      <c r="F14" s="1056"/>
      <c r="G14" s="1056"/>
      <c r="H14" s="1056"/>
      <c r="I14" s="1056"/>
      <c r="J14" s="1056"/>
      <c r="K14" s="1056"/>
      <c r="L14" s="1057"/>
      <c r="M14" s="832"/>
      <c r="N14" s="832"/>
      <c r="O14" s="832"/>
      <c r="P14" s="832"/>
      <c r="Q14" s="832"/>
      <c r="R14" s="832"/>
      <c r="S14" s="832"/>
      <c r="T14" s="832"/>
      <c r="U14" s="832"/>
    </row>
    <row r="15" spans="1:21" s="869" customFormat="1" ht="35.25" customHeight="1">
      <c r="A15" s="862" t="b">
        <v>0</v>
      </c>
      <c r="B15" s="863" t="s">
        <v>1175</v>
      </c>
      <c r="C15" s="864" t="b">
        <v>0</v>
      </c>
      <c r="D15" s="863" t="s">
        <v>1176</v>
      </c>
      <c r="E15" s="864" t="b">
        <v>0</v>
      </c>
      <c r="F15" s="868" t="s">
        <v>1177</v>
      </c>
      <c r="G15" s="864" t="b">
        <v>0</v>
      </c>
      <c r="H15" s="863" t="s">
        <v>1178</v>
      </c>
      <c r="I15" s="864" t="b">
        <v>0</v>
      </c>
      <c r="J15" s="863" t="s">
        <v>1179</v>
      </c>
      <c r="K15" s="863"/>
      <c r="L15" s="865"/>
      <c r="M15" s="832"/>
    </row>
    <row r="16" spans="1:21" ht="25.15" customHeight="1">
      <c r="A16" s="1058" t="s">
        <v>1183</v>
      </c>
      <c r="B16" s="1059"/>
      <c r="C16" s="1070"/>
      <c r="D16" s="1070"/>
      <c r="E16" s="1070"/>
      <c r="F16" s="1070"/>
      <c r="G16" s="1070"/>
      <c r="H16" s="1070"/>
      <c r="I16" s="1070"/>
      <c r="J16" s="1070"/>
      <c r="K16" s="1070"/>
      <c r="L16" s="1071"/>
    </row>
    <row r="17" spans="1:13" s="833" customFormat="1" ht="25.15" customHeight="1">
      <c r="A17" s="1055" t="s">
        <v>1184</v>
      </c>
      <c r="B17" s="1056"/>
      <c r="C17" s="1056"/>
      <c r="D17" s="1056"/>
      <c r="E17" s="1056"/>
      <c r="F17" s="1056"/>
      <c r="G17" s="1056"/>
      <c r="H17" s="1056"/>
      <c r="I17" s="1056"/>
      <c r="J17" s="1056"/>
      <c r="K17" s="1056"/>
      <c r="L17" s="1057"/>
      <c r="M17" s="870"/>
    </row>
    <row r="18" spans="1:13" s="869" customFormat="1" ht="30.75" customHeight="1">
      <c r="A18" s="862" t="b">
        <v>0</v>
      </c>
      <c r="B18" s="863" t="s">
        <v>1175</v>
      </c>
      <c r="C18" s="864" t="b">
        <v>0</v>
      </c>
      <c r="D18" s="863" t="s">
        <v>1176</v>
      </c>
      <c r="E18" s="864" t="b">
        <v>0</v>
      </c>
      <c r="F18" s="868" t="s">
        <v>1177</v>
      </c>
      <c r="G18" s="864" t="b">
        <v>0</v>
      </c>
      <c r="H18" s="863" t="s">
        <v>1178</v>
      </c>
      <c r="I18" s="864" t="b">
        <v>0</v>
      </c>
      <c r="J18" s="863" t="s">
        <v>1179</v>
      </c>
      <c r="K18" s="863"/>
      <c r="L18" s="865"/>
      <c r="M18" s="871"/>
    </row>
    <row r="19" spans="1:13" ht="25.15" customHeight="1">
      <c r="A19" s="1058" t="s">
        <v>1185</v>
      </c>
      <c r="B19" s="1059"/>
      <c r="C19" s="1070"/>
      <c r="D19" s="1070"/>
      <c r="E19" s="1070"/>
      <c r="F19" s="1070"/>
      <c r="G19" s="1070"/>
      <c r="H19" s="1070"/>
      <c r="I19" s="1070"/>
      <c r="J19" s="1070"/>
      <c r="K19" s="1070"/>
      <c r="L19" s="1071"/>
      <c r="M19" s="872"/>
    </row>
    <row r="20" spans="1:13" s="833" customFormat="1" ht="25.15" customHeight="1">
      <c r="A20" s="1055" t="s">
        <v>1186</v>
      </c>
      <c r="B20" s="1056"/>
      <c r="C20" s="1056"/>
      <c r="D20" s="1056"/>
      <c r="E20" s="1056"/>
      <c r="F20" s="1056"/>
      <c r="G20" s="1056"/>
      <c r="H20" s="1056"/>
      <c r="I20" s="1056"/>
      <c r="J20" s="1056"/>
      <c r="K20" s="1056"/>
      <c r="L20" s="1057"/>
      <c r="M20" s="870"/>
    </row>
    <row r="21" spans="1:13" s="869" customFormat="1" ht="26.25" customHeight="1">
      <c r="A21" s="862" t="b">
        <v>0</v>
      </c>
      <c r="B21" s="863" t="s">
        <v>1175</v>
      </c>
      <c r="C21" s="864" t="b">
        <v>0</v>
      </c>
      <c r="D21" s="863" t="s">
        <v>1176</v>
      </c>
      <c r="E21" s="864" t="b">
        <v>0</v>
      </c>
      <c r="F21" s="868" t="s">
        <v>1177</v>
      </c>
      <c r="G21" s="864" t="b">
        <v>0</v>
      </c>
      <c r="H21" s="863" t="s">
        <v>1178</v>
      </c>
      <c r="I21" s="864" t="b">
        <v>0</v>
      </c>
      <c r="J21" s="863" t="s">
        <v>1179</v>
      </c>
      <c r="K21" s="863"/>
      <c r="L21" s="865"/>
      <c r="M21" s="871"/>
    </row>
    <row r="22" spans="1:13" s="833" customFormat="1" ht="25.15" customHeight="1">
      <c r="A22" s="1064" t="s">
        <v>1187</v>
      </c>
      <c r="B22" s="1065"/>
      <c r="C22" s="1065"/>
      <c r="D22" s="1065"/>
      <c r="E22" s="1065"/>
      <c r="F22" s="1065"/>
      <c r="G22" s="1065"/>
      <c r="H22" s="1065"/>
      <c r="I22" s="1065"/>
      <c r="J22" s="1065"/>
      <c r="K22" s="1065"/>
      <c r="L22" s="1066"/>
      <c r="M22" s="870"/>
    </row>
    <row r="23" spans="1:13" s="869" customFormat="1" ht="25.15" customHeight="1">
      <c r="A23" s="862" t="b">
        <v>0</v>
      </c>
      <c r="B23" s="863" t="s">
        <v>1188</v>
      </c>
      <c r="C23" s="864" t="b">
        <v>0</v>
      </c>
      <c r="D23" s="863" t="s">
        <v>1189</v>
      </c>
      <c r="E23" s="864" t="b">
        <v>0</v>
      </c>
      <c r="F23" s="863" t="s">
        <v>1190</v>
      </c>
      <c r="G23" s="864" t="b">
        <v>0</v>
      </c>
      <c r="H23" s="863" t="s">
        <v>1191</v>
      </c>
      <c r="I23" s="864" t="b">
        <v>0</v>
      </c>
      <c r="J23" s="863" t="s">
        <v>1192</v>
      </c>
      <c r="K23" s="864" t="b">
        <v>0</v>
      </c>
      <c r="L23" s="865" t="s">
        <v>1193</v>
      </c>
      <c r="M23" s="871"/>
    </row>
    <row r="24" spans="1:13" s="833" customFormat="1" ht="25.15" customHeight="1">
      <c r="A24" s="1064" t="s">
        <v>1194</v>
      </c>
      <c r="B24" s="1065"/>
      <c r="C24" s="1065"/>
      <c r="D24" s="1065"/>
      <c r="E24" s="1065"/>
      <c r="F24" s="1065"/>
      <c r="G24" s="1065"/>
      <c r="H24" s="1065"/>
      <c r="I24" s="1065"/>
      <c r="J24" s="1065"/>
      <c r="K24" s="1065"/>
      <c r="L24" s="1066"/>
      <c r="M24" s="870"/>
    </row>
    <row r="25" spans="1:13" s="871" customFormat="1" ht="25.15" customHeight="1">
      <c r="A25" s="862" t="b">
        <v>0</v>
      </c>
      <c r="B25" s="863">
        <v>1</v>
      </c>
      <c r="C25" s="864" t="b">
        <v>0</v>
      </c>
      <c r="D25" s="863">
        <v>2</v>
      </c>
      <c r="E25" s="864" t="b">
        <v>0</v>
      </c>
      <c r="F25" s="863">
        <v>3</v>
      </c>
      <c r="G25" s="864" t="b">
        <v>0</v>
      </c>
      <c r="H25" s="863">
        <v>4</v>
      </c>
      <c r="I25" s="864" t="b">
        <v>0</v>
      </c>
      <c r="J25" s="863">
        <v>5</v>
      </c>
      <c r="K25" s="864" t="b">
        <v>0</v>
      </c>
      <c r="L25" s="865" t="s">
        <v>1195</v>
      </c>
    </row>
    <row r="26" spans="1:13" s="833" customFormat="1" ht="25.15" customHeight="1">
      <c r="A26" s="1064" t="s">
        <v>1196</v>
      </c>
      <c r="B26" s="1065"/>
      <c r="C26" s="1065"/>
      <c r="D26" s="1065"/>
      <c r="E26" s="1065"/>
      <c r="F26" s="1065"/>
      <c r="G26" s="1065"/>
      <c r="H26" s="1065"/>
      <c r="I26" s="1065"/>
      <c r="J26" s="1065"/>
      <c r="K26" s="1065"/>
      <c r="L26" s="1066"/>
      <c r="M26" s="870"/>
    </row>
    <row r="27" spans="1:13" s="878" customFormat="1" ht="25.15" customHeight="1">
      <c r="A27" s="873" t="b">
        <v>0</v>
      </c>
      <c r="B27" s="874">
        <v>1</v>
      </c>
      <c r="C27" s="875" t="b">
        <v>0</v>
      </c>
      <c r="D27" s="874" t="s">
        <v>1197</v>
      </c>
      <c r="E27" s="875" t="b">
        <v>0</v>
      </c>
      <c r="F27" s="874" t="s">
        <v>1198</v>
      </c>
      <c r="G27" s="875" t="b">
        <v>0</v>
      </c>
      <c r="H27" s="874" t="s">
        <v>1199</v>
      </c>
      <c r="I27" s="875" t="b">
        <v>0</v>
      </c>
      <c r="J27" s="874" t="s">
        <v>1200</v>
      </c>
      <c r="K27" s="875" t="b">
        <v>0</v>
      </c>
      <c r="L27" s="876" t="s">
        <v>1201</v>
      </c>
      <c r="M27" s="877"/>
    </row>
    <row r="28" spans="1:13" s="880" customFormat="1" ht="30" customHeight="1">
      <c r="A28" s="1064" t="s">
        <v>1202</v>
      </c>
      <c r="B28" s="1065"/>
      <c r="C28" s="1065"/>
      <c r="D28" s="1065"/>
      <c r="E28" s="1065"/>
      <c r="F28" s="1065"/>
      <c r="G28" s="1065"/>
      <c r="H28" s="1065"/>
      <c r="I28" s="1065"/>
      <c r="J28" s="1065"/>
      <c r="K28" s="1065"/>
      <c r="L28" s="1066"/>
      <c r="M28" s="879"/>
    </row>
    <row r="29" spans="1:13" s="880" customFormat="1" ht="15.65" customHeight="1">
      <c r="A29" s="1067" t="s">
        <v>1203</v>
      </c>
      <c r="B29" s="1068"/>
      <c r="C29" s="1068"/>
      <c r="D29" s="1068"/>
      <c r="E29" s="1068"/>
      <c r="F29" s="1068"/>
      <c r="G29" s="1068"/>
      <c r="H29" s="1068"/>
      <c r="I29" s="1068"/>
      <c r="J29" s="1068"/>
      <c r="K29" s="1068"/>
      <c r="L29" s="1069"/>
      <c r="M29" s="879"/>
    </row>
    <row r="30" spans="1:13" s="878" customFormat="1" ht="25.15" customHeight="1">
      <c r="A30" s="873" t="b">
        <v>0</v>
      </c>
      <c r="B30" s="874" t="s">
        <v>1204</v>
      </c>
      <c r="C30" s="875" t="b">
        <v>0</v>
      </c>
      <c r="D30" s="874" t="s">
        <v>1205</v>
      </c>
      <c r="E30" s="875" t="b">
        <v>0</v>
      </c>
      <c r="F30" s="874" t="s">
        <v>1206</v>
      </c>
      <c r="G30" s="875" t="b">
        <v>0</v>
      </c>
      <c r="H30" s="874" t="s">
        <v>1207</v>
      </c>
      <c r="I30" s="875" t="b">
        <v>0</v>
      </c>
      <c r="J30" s="874" t="s">
        <v>1208</v>
      </c>
      <c r="K30" s="875" t="b">
        <v>0</v>
      </c>
      <c r="L30" s="876" t="s">
        <v>1209</v>
      </c>
      <c r="M30" s="877"/>
    </row>
    <row r="31" spans="1:13" s="833" customFormat="1" ht="25.15" customHeight="1">
      <c r="A31" s="1055" t="s">
        <v>1210</v>
      </c>
      <c r="B31" s="1056"/>
      <c r="C31" s="1056"/>
      <c r="D31" s="1056"/>
      <c r="E31" s="1056"/>
      <c r="F31" s="1056"/>
      <c r="G31" s="1056"/>
      <c r="H31" s="1056"/>
      <c r="I31" s="1056"/>
      <c r="J31" s="1056"/>
      <c r="K31" s="1056"/>
      <c r="L31" s="1057"/>
      <c r="M31" s="870"/>
    </row>
    <row r="32" spans="1:13" s="866" customFormat="1" ht="30" customHeight="1">
      <c r="A32" s="862" t="b">
        <v>0</v>
      </c>
      <c r="B32" s="863" t="s">
        <v>1171</v>
      </c>
      <c r="C32" s="864" t="b">
        <v>0</v>
      </c>
      <c r="D32" s="863" t="s">
        <v>1103</v>
      </c>
      <c r="E32" s="863"/>
      <c r="F32" s="863"/>
      <c r="G32" s="863"/>
      <c r="H32" s="863"/>
      <c r="I32" s="863"/>
      <c r="J32" s="863"/>
      <c r="K32" s="863"/>
      <c r="L32" s="865"/>
      <c r="M32" s="871"/>
    </row>
    <row r="33" spans="1:13" ht="25.15" customHeight="1">
      <c r="A33" s="1051" t="s">
        <v>1211</v>
      </c>
      <c r="B33" s="1052"/>
      <c r="C33" s="1052"/>
      <c r="D33" s="1052"/>
      <c r="E33" s="1052"/>
      <c r="F33" s="1052"/>
      <c r="G33" s="1053"/>
      <c r="H33" s="1053"/>
      <c r="I33" s="1053"/>
      <c r="J33" s="1053"/>
      <c r="K33" s="1053"/>
      <c r="L33" s="1054"/>
      <c r="M33" s="872"/>
    </row>
    <row r="34" spans="1:13" s="833" customFormat="1" ht="25.15" customHeight="1">
      <c r="A34" s="1055" t="s">
        <v>1212</v>
      </c>
      <c r="B34" s="1056"/>
      <c r="C34" s="1056"/>
      <c r="D34" s="1056"/>
      <c r="E34" s="1056"/>
      <c r="F34" s="1056"/>
      <c r="G34" s="1056"/>
      <c r="H34" s="1056"/>
      <c r="I34" s="1056"/>
      <c r="J34" s="1056"/>
      <c r="K34" s="1056"/>
      <c r="L34" s="1057"/>
      <c r="M34" s="870"/>
    </row>
    <row r="35" spans="1:13" s="866" customFormat="1" ht="30" customHeight="1">
      <c r="A35" s="862" t="b">
        <v>0</v>
      </c>
      <c r="B35" s="863" t="s">
        <v>1213</v>
      </c>
      <c r="C35" s="864" t="b">
        <v>0</v>
      </c>
      <c r="D35" s="863" t="s">
        <v>1214</v>
      </c>
      <c r="E35" s="864" t="b">
        <v>0</v>
      </c>
      <c r="F35" s="863" t="s">
        <v>1215</v>
      </c>
      <c r="G35" s="863"/>
      <c r="H35" s="863"/>
      <c r="I35" s="863"/>
      <c r="J35" s="863"/>
      <c r="K35" s="863"/>
      <c r="L35" s="865"/>
      <c r="M35" s="871"/>
    </row>
    <row r="36" spans="1:13" s="880" customFormat="1" ht="30" customHeight="1">
      <c r="A36" s="1058" t="s">
        <v>1216</v>
      </c>
      <c r="B36" s="1059"/>
      <c r="C36" s="1059"/>
      <c r="D36" s="1060"/>
      <c r="E36" s="1060"/>
      <c r="F36" s="1060"/>
      <c r="G36" s="1060"/>
      <c r="H36" s="1060"/>
      <c r="I36" s="1060"/>
      <c r="J36" s="1060"/>
      <c r="K36" s="1060"/>
      <c r="L36" s="1061"/>
      <c r="M36" s="879"/>
    </row>
    <row r="37" spans="1:13" s="833" customFormat="1" ht="25.15" customHeight="1">
      <c r="A37" s="1056" t="s">
        <v>1217</v>
      </c>
      <c r="B37" s="1056"/>
      <c r="C37" s="1056"/>
      <c r="D37" s="1056"/>
      <c r="E37" s="1062"/>
      <c r="F37" s="1062"/>
      <c r="G37" s="1062"/>
      <c r="H37" s="1062"/>
      <c r="I37" s="1062"/>
      <c r="J37" s="1062"/>
      <c r="K37" s="1062"/>
      <c r="L37" s="1063"/>
      <c r="M37" s="881"/>
    </row>
    <row r="38" spans="1:13" ht="12" customHeight="1" thickBot="1">
      <c r="A38" s="1049"/>
      <c r="B38" s="1049"/>
      <c r="C38" s="1049"/>
      <c r="D38" s="1049"/>
      <c r="E38" s="1049"/>
      <c r="F38" s="1049"/>
      <c r="G38" s="1049"/>
      <c r="H38" s="1049"/>
      <c r="I38" s="1049"/>
      <c r="J38" s="1049"/>
      <c r="K38" s="1049"/>
      <c r="L38" s="1050"/>
      <c r="M38" s="882"/>
    </row>
  </sheetData>
  <mergeCells count="32">
    <mergeCell ref="A14:L14"/>
    <mergeCell ref="A1:L2"/>
    <mergeCell ref="A3:L3"/>
    <mergeCell ref="A5:L5"/>
    <mergeCell ref="A7:F7"/>
    <mergeCell ref="G7:L7"/>
    <mergeCell ref="A8:L8"/>
    <mergeCell ref="A10:B10"/>
    <mergeCell ref="C10:L10"/>
    <mergeCell ref="A11:L11"/>
    <mergeCell ref="A13:B13"/>
    <mergeCell ref="C13:L13"/>
    <mergeCell ref="A31:L31"/>
    <mergeCell ref="A16:B16"/>
    <mergeCell ref="C16:L16"/>
    <mergeCell ref="A17:L17"/>
    <mergeCell ref="A19:B19"/>
    <mergeCell ref="C19:L19"/>
    <mergeCell ref="A20:L20"/>
    <mergeCell ref="A22:L22"/>
    <mergeCell ref="A24:L24"/>
    <mergeCell ref="A26:L26"/>
    <mergeCell ref="A28:L28"/>
    <mergeCell ref="A29:L29"/>
    <mergeCell ref="A38:L38"/>
    <mergeCell ref="A33:F33"/>
    <mergeCell ref="G33:L33"/>
    <mergeCell ref="A34:L34"/>
    <mergeCell ref="A36:C36"/>
    <mergeCell ref="D36:L36"/>
    <mergeCell ref="A37:D37"/>
    <mergeCell ref="E37:L3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D98"/>
  <sheetViews>
    <sheetView showGridLines="0" zoomScale="77" zoomScaleNormal="77" zoomScaleSheetLayoutView="75" workbookViewId="0">
      <selection activeCell="C15" sqref="C15"/>
    </sheetView>
  </sheetViews>
  <sheetFormatPr defaultColWidth="9" defaultRowHeight="15.5"/>
  <cols>
    <col min="1" max="1" width="10" style="221" customWidth="1"/>
    <col min="2" max="2" width="80.58203125" style="221" customWidth="1"/>
    <col min="3" max="3" width="48.75" style="221" customWidth="1"/>
    <col min="4" max="4" width="44.33203125" style="221" customWidth="1"/>
    <col min="5" max="6" width="9" style="221"/>
    <col min="7" max="7" width="12.33203125" style="221" customWidth="1"/>
    <col min="8" max="16384" width="9" style="221"/>
  </cols>
  <sheetData>
    <row r="1" spans="1:4">
      <c r="A1" s="238" t="s">
        <v>24</v>
      </c>
      <c r="B1" s="237"/>
    </row>
    <row r="2" spans="1:4">
      <c r="A2" s="615"/>
      <c r="B2" s="616" t="s">
        <v>24</v>
      </c>
      <c r="C2" s="1092"/>
      <c r="D2" s="1093"/>
    </row>
    <row r="3" spans="1:4">
      <c r="A3" s="617"/>
      <c r="B3" s="676" t="s">
        <v>24</v>
      </c>
      <c r="C3" s="1094"/>
      <c r="D3" s="1094"/>
    </row>
    <row r="4" spans="1:4" ht="18" customHeight="1">
      <c r="A4" s="617"/>
      <c r="B4" s="676" t="s">
        <v>24</v>
      </c>
      <c r="C4" s="1095" t="s">
        <v>553</v>
      </c>
      <c r="D4" s="1095"/>
    </row>
    <row r="5" spans="1:4" ht="18" customHeight="1">
      <c r="A5" s="617"/>
      <c r="B5" s="676"/>
      <c r="C5" s="1095"/>
      <c r="D5" s="1095"/>
    </row>
    <row r="6" spans="1:4" ht="18">
      <c r="A6" s="617"/>
      <c r="B6" s="676"/>
      <c r="C6" s="1095" t="s">
        <v>444</v>
      </c>
      <c r="D6" s="1095"/>
    </row>
    <row r="7" spans="1:4" ht="18">
      <c r="A7" s="617"/>
      <c r="B7" s="676"/>
      <c r="C7" s="1095" t="s">
        <v>445</v>
      </c>
      <c r="D7" s="1095"/>
    </row>
    <row r="8" spans="1:4" ht="18">
      <c r="A8" s="617"/>
      <c r="B8" s="676"/>
      <c r="C8" s="957" t="s">
        <v>1033</v>
      </c>
      <c r="D8" s="957"/>
    </row>
    <row r="9" spans="1:4">
      <c r="A9" s="618"/>
      <c r="B9" s="236"/>
      <c r="C9" s="1090"/>
      <c r="D9" s="1091"/>
    </row>
    <row r="10" spans="1:4" ht="18" customHeight="1">
      <c r="A10" s="619" t="s">
        <v>24</v>
      </c>
      <c r="B10" s="137"/>
      <c r="C10" s="1084" t="s">
        <v>545</v>
      </c>
      <c r="D10" s="1084" t="s">
        <v>1034</v>
      </c>
    </row>
    <row r="11" spans="1:4" ht="18" customHeight="1">
      <c r="A11" s="483" t="s">
        <v>447</v>
      </c>
      <c r="B11" s="177" t="s">
        <v>446</v>
      </c>
      <c r="C11" s="1085"/>
      <c r="D11" s="1085"/>
    </row>
    <row r="12" spans="1:4" ht="18" customHeight="1">
      <c r="A12" s="483" t="s">
        <v>446</v>
      </c>
      <c r="B12" s="177"/>
      <c r="C12" s="1085"/>
      <c r="D12" s="1085"/>
    </row>
    <row r="13" spans="1:4" ht="18" customHeight="1">
      <c r="A13" s="620" t="s">
        <v>24</v>
      </c>
      <c r="B13" s="182"/>
      <c r="C13" s="1086"/>
      <c r="D13" s="1086"/>
    </row>
    <row r="14" spans="1:4" ht="18" customHeight="1">
      <c r="A14" s="1087" t="s">
        <v>546</v>
      </c>
      <c r="B14" s="1088"/>
      <c r="C14" s="1088"/>
      <c r="D14" s="1088"/>
    </row>
    <row r="15" spans="1:4" ht="18" customHeight="1">
      <c r="A15" s="621">
        <v>1</v>
      </c>
      <c r="B15" s="235" t="s">
        <v>449</v>
      </c>
      <c r="C15" s="622" t="s">
        <v>290</v>
      </c>
      <c r="D15" s="677" t="s">
        <v>290</v>
      </c>
    </row>
    <row r="16" spans="1:4" ht="18" customHeight="1">
      <c r="A16" s="530">
        <v>1.1000000000000001</v>
      </c>
      <c r="B16" s="234" t="s">
        <v>450</v>
      </c>
      <c r="C16" s="622" t="s">
        <v>289</v>
      </c>
      <c r="D16" s="677" t="s">
        <v>289</v>
      </c>
    </row>
    <row r="17" spans="1:4" ht="18" customHeight="1">
      <c r="A17" s="530" t="s">
        <v>35</v>
      </c>
      <c r="B17" s="233" t="s">
        <v>451</v>
      </c>
      <c r="C17" s="623" t="s">
        <v>288</v>
      </c>
      <c r="D17" s="678" t="s">
        <v>288</v>
      </c>
    </row>
    <row r="18" spans="1:4" ht="18" customHeight="1">
      <c r="A18" s="530" t="s">
        <v>64</v>
      </c>
      <c r="B18" s="9" t="s">
        <v>452</v>
      </c>
      <c r="C18" s="623" t="s">
        <v>287</v>
      </c>
      <c r="D18" s="678" t="s">
        <v>287</v>
      </c>
    </row>
    <row r="19" spans="1:4" ht="18" customHeight="1">
      <c r="A19" s="621">
        <v>1.2</v>
      </c>
      <c r="B19" s="8" t="s">
        <v>453</v>
      </c>
      <c r="C19" s="623" t="s">
        <v>286</v>
      </c>
      <c r="D19" s="678" t="s">
        <v>286</v>
      </c>
    </row>
    <row r="20" spans="1:4" ht="18" customHeight="1">
      <c r="A20" s="621" t="s">
        <v>36</v>
      </c>
      <c r="B20" s="6" t="s">
        <v>451</v>
      </c>
      <c r="C20" s="622" t="s">
        <v>285</v>
      </c>
      <c r="D20" s="677" t="s">
        <v>285</v>
      </c>
    </row>
    <row r="21" spans="1:4" s="223" customFormat="1" ht="18" customHeight="1">
      <c r="A21" s="621" t="s">
        <v>65</v>
      </c>
      <c r="B21" s="6" t="s">
        <v>452</v>
      </c>
      <c r="C21" s="623" t="s">
        <v>284</v>
      </c>
      <c r="D21" s="678" t="s">
        <v>284</v>
      </c>
    </row>
    <row r="22" spans="1:4" s="223" customFormat="1" ht="18" customHeight="1">
      <c r="A22" s="621" t="s">
        <v>0</v>
      </c>
      <c r="B22" s="17" t="s">
        <v>454</v>
      </c>
      <c r="C22" s="624" t="s">
        <v>283</v>
      </c>
      <c r="D22" s="679" t="s">
        <v>283</v>
      </c>
    </row>
    <row r="23" spans="1:4" s="223" customFormat="1" ht="18" customHeight="1">
      <c r="A23" s="625" t="s">
        <v>33</v>
      </c>
      <c r="B23" s="6" t="s">
        <v>455</v>
      </c>
      <c r="C23" s="626" t="s">
        <v>282</v>
      </c>
      <c r="D23" s="677" t="s">
        <v>592</v>
      </c>
    </row>
    <row r="24" spans="1:4" s="223" customFormat="1" ht="18" customHeight="1">
      <c r="A24" s="625" t="s">
        <v>34</v>
      </c>
      <c r="B24" s="7" t="s">
        <v>451</v>
      </c>
      <c r="C24" s="624" t="s">
        <v>281</v>
      </c>
      <c r="D24" s="678" t="s">
        <v>593</v>
      </c>
    </row>
    <row r="25" spans="1:4" s="223" customFormat="1" ht="18" customHeight="1">
      <c r="A25" s="625" t="s">
        <v>66</v>
      </c>
      <c r="B25" s="17" t="s">
        <v>452</v>
      </c>
      <c r="C25" s="624" t="s">
        <v>280</v>
      </c>
      <c r="D25" s="678" t="s">
        <v>594</v>
      </c>
    </row>
    <row r="26" spans="1:4" s="223" customFormat="1" ht="43.5">
      <c r="A26" s="627" t="s">
        <v>37</v>
      </c>
      <c r="B26" s="178" t="s">
        <v>456</v>
      </c>
      <c r="C26" s="624" t="s">
        <v>282</v>
      </c>
      <c r="D26" s="678" t="s">
        <v>595</v>
      </c>
    </row>
    <row r="27" spans="1:4" s="223" customFormat="1" ht="18" customHeight="1">
      <c r="A27" s="625" t="s">
        <v>38</v>
      </c>
      <c r="B27" s="7" t="s">
        <v>451</v>
      </c>
      <c r="C27" s="626" t="s">
        <v>281</v>
      </c>
      <c r="D27" s="677" t="s">
        <v>596</v>
      </c>
    </row>
    <row r="28" spans="1:4" s="223" customFormat="1" ht="18" customHeight="1">
      <c r="A28" s="625" t="s">
        <v>67</v>
      </c>
      <c r="B28" s="17" t="s">
        <v>452</v>
      </c>
      <c r="C28" s="624" t="s">
        <v>280</v>
      </c>
      <c r="D28" s="678" t="s">
        <v>597</v>
      </c>
    </row>
    <row r="29" spans="1:4" s="223" customFormat="1" ht="18" customHeight="1">
      <c r="A29" s="625" t="s">
        <v>39</v>
      </c>
      <c r="B29" s="6" t="s">
        <v>457</v>
      </c>
      <c r="C29" s="624" t="s">
        <v>282</v>
      </c>
      <c r="D29" s="678" t="s">
        <v>598</v>
      </c>
    </row>
    <row r="30" spans="1:4" s="223" customFormat="1" ht="18" customHeight="1">
      <c r="A30" s="625" t="s">
        <v>40</v>
      </c>
      <c r="B30" s="7" t="s">
        <v>451</v>
      </c>
      <c r="C30" s="624" t="s">
        <v>281</v>
      </c>
      <c r="D30" s="678" t="s">
        <v>599</v>
      </c>
    </row>
    <row r="31" spans="1:4" s="223" customFormat="1" ht="18" customHeight="1">
      <c r="A31" s="628" t="s">
        <v>68</v>
      </c>
      <c r="B31" s="17" t="s">
        <v>452</v>
      </c>
      <c r="C31" s="624" t="s">
        <v>280</v>
      </c>
      <c r="D31" s="678" t="s">
        <v>600</v>
      </c>
    </row>
    <row r="32" spans="1:4" ht="18" customHeight="1">
      <c r="A32" s="1087" t="s">
        <v>17</v>
      </c>
      <c r="B32" s="1088"/>
      <c r="C32" s="1088"/>
      <c r="D32" s="1088"/>
    </row>
    <row r="33" spans="1:4" s="223" customFormat="1" ht="18" customHeight="1">
      <c r="A33" s="629">
        <v>2</v>
      </c>
      <c r="B33" s="187" t="s">
        <v>459</v>
      </c>
      <c r="C33" s="626" t="s">
        <v>279</v>
      </c>
      <c r="D33" s="682" t="s">
        <v>279</v>
      </c>
    </row>
    <row r="34" spans="1:4" s="223" customFormat="1" ht="18" customHeight="1">
      <c r="A34" s="630">
        <v>3</v>
      </c>
      <c r="B34" s="232" t="s">
        <v>460</v>
      </c>
      <c r="C34" s="626" t="s">
        <v>278</v>
      </c>
      <c r="D34" s="682" t="s">
        <v>278</v>
      </c>
    </row>
    <row r="35" spans="1:4" s="223" customFormat="1" ht="18" customHeight="1">
      <c r="A35" s="621" t="s">
        <v>71</v>
      </c>
      <c r="B35" s="8" t="s">
        <v>461</v>
      </c>
      <c r="C35" s="624" t="s">
        <v>277</v>
      </c>
      <c r="D35" s="679" t="s">
        <v>277</v>
      </c>
    </row>
    <row r="36" spans="1:4" s="223" customFormat="1" ht="18" customHeight="1">
      <c r="A36" s="621" t="s">
        <v>72</v>
      </c>
      <c r="B36" s="8" t="s">
        <v>462</v>
      </c>
      <c r="C36" s="626" t="s">
        <v>276</v>
      </c>
      <c r="D36" s="682" t="s">
        <v>276</v>
      </c>
    </row>
    <row r="37" spans="1:4" s="223" customFormat="1" ht="18" customHeight="1">
      <c r="A37" s="680" t="s">
        <v>419</v>
      </c>
      <c r="B37" s="6" t="s">
        <v>463</v>
      </c>
      <c r="C37" s="681" t="s">
        <v>276</v>
      </c>
      <c r="D37" s="682" t="s">
        <v>276</v>
      </c>
    </row>
    <row r="38" spans="1:4" s="223" customFormat="1" ht="18" customHeight="1">
      <c r="A38" s="630">
        <v>4</v>
      </c>
      <c r="B38" s="232" t="s">
        <v>464</v>
      </c>
      <c r="C38" s="626" t="s">
        <v>276</v>
      </c>
      <c r="D38" s="682" t="s">
        <v>276</v>
      </c>
    </row>
    <row r="39" spans="1:4" s="223" customFormat="1" ht="18" customHeight="1">
      <c r="A39" s="630" t="s">
        <v>83</v>
      </c>
      <c r="B39" s="232" t="s">
        <v>571</v>
      </c>
      <c r="C39" s="622" t="s">
        <v>275</v>
      </c>
      <c r="D39" s="677" t="s">
        <v>275</v>
      </c>
    </row>
    <row r="40" spans="1:4" s="223" customFormat="1" ht="18" customHeight="1">
      <c r="A40" s="621" t="s">
        <v>84</v>
      </c>
      <c r="B40" s="8" t="s">
        <v>465</v>
      </c>
      <c r="C40" s="631" t="s">
        <v>274</v>
      </c>
      <c r="D40" s="683" t="s">
        <v>274</v>
      </c>
    </row>
    <row r="41" spans="1:4" s="223" customFormat="1" ht="18" customHeight="1">
      <c r="A41" s="621" t="s">
        <v>86</v>
      </c>
      <c r="B41" s="8" t="s">
        <v>572</v>
      </c>
      <c r="C41" s="631" t="s">
        <v>273</v>
      </c>
      <c r="D41" s="683" t="s">
        <v>273</v>
      </c>
    </row>
    <row r="42" spans="1:4" s="223" customFormat="1" ht="18" customHeight="1">
      <c r="A42" s="630" t="s">
        <v>88</v>
      </c>
      <c r="B42" s="232" t="s">
        <v>466</v>
      </c>
      <c r="C42" s="622" t="s">
        <v>272</v>
      </c>
      <c r="D42" s="677" t="s">
        <v>601</v>
      </c>
    </row>
    <row r="43" spans="1:4" s="223" customFormat="1" ht="18" customHeight="1">
      <c r="A43" s="621" t="s">
        <v>90</v>
      </c>
      <c r="B43" s="8" t="s">
        <v>451</v>
      </c>
      <c r="C43" s="631" t="s">
        <v>271</v>
      </c>
      <c r="D43" s="683" t="s">
        <v>602</v>
      </c>
    </row>
    <row r="44" spans="1:4" s="223" customFormat="1" ht="18" customHeight="1">
      <c r="A44" s="621" t="s">
        <v>91</v>
      </c>
      <c r="B44" s="8" t="s">
        <v>452</v>
      </c>
      <c r="C44" s="631" t="s">
        <v>270</v>
      </c>
      <c r="D44" s="683" t="s">
        <v>603</v>
      </c>
    </row>
    <row r="45" spans="1:4" s="223" customFormat="1" ht="18" customHeight="1">
      <c r="A45" s="632" t="s">
        <v>92</v>
      </c>
      <c r="B45" s="9" t="s">
        <v>454</v>
      </c>
      <c r="C45" s="624" t="s">
        <v>269</v>
      </c>
      <c r="D45" s="679" t="s">
        <v>604</v>
      </c>
    </row>
    <row r="46" spans="1:4" s="223" customFormat="1" ht="18" customHeight="1">
      <c r="A46" s="621" t="s">
        <v>93</v>
      </c>
      <c r="B46" s="5" t="s">
        <v>467</v>
      </c>
      <c r="C46" s="622" t="s">
        <v>268</v>
      </c>
      <c r="D46" s="677" t="s">
        <v>268</v>
      </c>
    </row>
    <row r="47" spans="1:4" s="223" customFormat="1" ht="18" customHeight="1">
      <c r="A47" s="621" t="s">
        <v>94</v>
      </c>
      <c r="B47" s="6" t="s">
        <v>451</v>
      </c>
      <c r="C47" s="622" t="s">
        <v>267</v>
      </c>
      <c r="D47" s="677" t="s">
        <v>267</v>
      </c>
    </row>
    <row r="48" spans="1:4" s="223" customFormat="1" ht="18" customHeight="1">
      <c r="A48" s="621" t="s">
        <v>95</v>
      </c>
      <c r="B48" s="6" t="s">
        <v>452</v>
      </c>
      <c r="C48" s="623" t="s">
        <v>266</v>
      </c>
      <c r="D48" s="678" t="s">
        <v>613</v>
      </c>
    </row>
    <row r="49" spans="1:4" s="223" customFormat="1" ht="18" customHeight="1">
      <c r="A49" s="632" t="s">
        <v>96</v>
      </c>
      <c r="B49" s="231" t="s">
        <v>454</v>
      </c>
      <c r="C49" s="624" t="s">
        <v>265</v>
      </c>
      <c r="D49" s="678" t="s">
        <v>266</v>
      </c>
    </row>
    <row r="50" spans="1:4" s="223" customFormat="1" ht="18" customHeight="1">
      <c r="A50" s="621" t="s">
        <v>97</v>
      </c>
      <c r="B50" s="230" t="s">
        <v>468</v>
      </c>
      <c r="C50" s="633" t="s">
        <v>264</v>
      </c>
      <c r="D50" s="684" t="s">
        <v>264</v>
      </c>
    </row>
    <row r="51" spans="1:4" s="223" customFormat="1" ht="18" customHeight="1">
      <c r="A51" s="621" t="s">
        <v>13</v>
      </c>
      <c r="B51" s="8" t="s">
        <v>469</v>
      </c>
      <c r="C51" s="633" t="s">
        <v>263</v>
      </c>
      <c r="D51" s="684" t="s">
        <v>263</v>
      </c>
    </row>
    <row r="52" spans="1:4" s="223" customFormat="1" ht="18" customHeight="1">
      <c r="A52" s="621" t="s">
        <v>98</v>
      </c>
      <c r="B52" s="6" t="s">
        <v>451</v>
      </c>
      <c r="C52" s="634" t="s">
        <v>262</v>
      </c>
      <c r="D52" s="677" t="s">
        <v>262</v>
      </c>
    </row>
    <row r="53" spans="1:4" s="223" customFormat="1" ht="18" customHeight="1">
      <c r="A53" s="621" t="s">
        <v>99</v>
      </c>
      <c r="B53" s="6" t="s">
        <v>452</v>
      </c>
      <c r="C53" s="635" t="s">
        <v>261</v>
      </c>
      <c r="D53" s="678" t="s">
        <v>614</v>
      </c>
    </row>
    <row r="54" spans="1:4" s="223" customFormat="1" ht="18" customHeight="1">
      <c r="A54" s="627" t="s">
        <v>100</v>
      </c>
      <c r="B54" s="685" t="s">
        <v>454</v>
      </c>
      <c r="C54" s="626" t="s">
        <v>260</v>
      </c>
      <c r="D54" s="677" t="s">
        <v>261</v>
      </c>
    </row>
    <row r="55" spans="1:4" s="223" customFormat="1" ht="18" customHeight="1">
      <c r="A55" s="686" t="s">
        <v>420</v>
      </c>
      <c r="B55" s="687" t="s">
        <v>615</v>
      </c>
      <c r="C55" s="688" t="s">
        <v>605</v>
      </c>
      <c r="D55" s="682" t="s">
        <v>605</v>
      </c>
    </row>
    <row r="56" spans="1:4" s="223" customFormat="1" ht="18" customHeight="1">
      <c r="A56" s="686" t="s">
        <v>421</v>
      </c>
      <c r="B56" s="8" t="s">
        <v>616</v>
      </c>
      <c r="C56" s="689" t="s">
        <v>608</v>
      </c>
      <c r="D56" s="679" t="s">
        <v>606</v>
      </c>
    </row>
    <row r="57" spans="1:4" s="223" customFormat="1" ht="18" customHeight="1">
      <c r="A57" s="690" t="s">
        <v>422</v>
      </c>
      <c r="B57" s="224" t="s">
        <v>617</v>
      </c>
      <c r="C57" s="688" t="s">
        <v>608</v>
      </c>
      <c r="D57" s="682" t="s">
        <v>607</v>
      </c>
    </row>
    <row r="58" spans="1:4" s="223" customFormat="1" ht="18" customHeight="1">
      <c r="A58" s="690" t="s">
        <v>423</v>
      </c>
      <c r="B58" s="691" t="s">
        <v>618</v>
      </c>
      <c r="C58" s="688" t="s">
        <v>608</v>
      </c>
      <c r="D58" s="682" t="s">
        <v>608</v>
      </c>
    </row>
    <row r="59" spans="1:4" s="223" customFormat="1" ht="31.5" customHeight="1">
      <c r="A59" s="621" t="s">
        <v>14</v>
      </c>
      <c r="B59" s="692" t="s">
        <v>473</v>
      </c>
      <c r="C59" s="693" t="s">
        <v>259</v>
      </c>
      <c r="D59" s="677" t="s">
        <v>259</v>
      </c>
    </row>
    <row r="60" spans="1:4" s="223" customFormat="1" ht="18" customHeight="1">
      <c r="A60" s="621" t="s">
        <v>102</v>
      </c>
      <c r="B60" s="229" t="s">
        <v>474</v>
      </c>
      <c r="C60" s="694" t="s">
        <v>258</v>
      </c>
      <c r="D60" s="678" t="s">
        <v>258</v>
      </c>
    </row>
    <row r="61" spans="1:4" s="223" customFormat="1" ht="18" customHeight="1">
      <c r="A61" s="621" t="s">
        <v>103</v>
      </c>
      <c r="B61" s="8" t="s">
        <v>476</v>
      </c>
      <c r="C61" s="693" t="s">
        <v>257</v>
      </c>
      <c r="D61" s="677" t="s">
        <v>257</v>
      </c>
    </row>
    <row r="62" spans="1:4" s="223" customFormat="1" ht="18" customHeight="1">
      <c r="A62" s="621" t="s">
        <v>104</v>
      </c>
      <c r="B62" s="6" t="s">
        <v>477</v>
      </c>
      <c r="C62" s="695" t="s">
        <v>256</v>
      </c>
      <c r="D62" s="699" t="s">
        <v>256</v>
      </c>
    </row>
    <row r="63" spans="1:4" s="223" customFormat="1" ht="18" customHeight="1">
      <c r="A63" s="621" t="s">
        <v>105</v>
      </c>
      <c r="B63" s="6" t="s">
        <v>478</v>
      </c>
      <c r="C63" s="693" t="s">
        <v>255</v>
      </c>
      <c r="D63" s="677" t="s">
        <v>255</v>
      </c>
    </row>
    <row r="64" spans="1:4" s="223" customFormat="1" ht="18" customHeight="1">
      <c r="A64" s="632" t="s">
        <v>107</v>
      </c>
      <c r="B64" s="9" t="s">
        <v>479</v>
      </c>
      <c r="C64" s="694" t="s">
        <v>254</v>
      </c>
      <c r="D64" s="678" t="s">
        <v>254</v>
      </c>
    </row>
    <row r="65" spans="1:4" s="223" customFormat="1" ht="18" customHeight="1">
      <c r="A65" s="625" t="s">
        <v>108</v>
      </c>
      <c r="B65" s="187" t="s">
        <v>480</v>
      </c>
      <c r="C65" s="696" t="s">
        <v>253</v>
      </c>
      <c r="D65" s="684" t="s">
        <v>620</v>
      </c>
    </row>
    <row r="66" spans="1:4" s="223" customFormat="1" ht="18" customHeight="1">
      <c r="A66" s="625" t="s">
        <v>109</v>
      </c>
      <c r="B66" s="10" t="s">
        <v>481</v>
      </c>
      <c r="C66" s="681" t="s">
        <v>249</v>
      </c>
      <c r="D66" s="677" t="s">
        <v>609</v>
      </c>
    </row>
    <row r="67" spans="1:4" s="223" customFormat="1" ht="18" customHeight="1">
      <c r="A67" s="625" t="s">
        <v>111</v>
      </c>
      <c r="B67" s="8" t="s">
        <v>482</v>
      </c>
      <c r="C67" s="695" t="s">
        <v>252</v>
      </c>
      <c r="D67" s="699" t="s">
        <v>252</v>
      </c>
    </row>
    <row r="68" spans="1:4" s="223" customFormat="1" ht="18" customHeight="1">
      <c r="A68" s="625" t="s">
        <v>113</v>
      </c>
      <c r="B68" s="6" t="s">
        <v>483</v>
      </c>
      <c r="C68" s="681" t="s">
        <v>251</v>
      </c>
      <c r="D68" s="682" t="s">
        <v>251</v>
      </c>
    </row>
    <row r="69" spans="1:4" s="223" customFormat="1" ht="18" customHeight="1">
      <c r="A69" s="625" t="s">
        <v>115</v>
      </c>
      <c r="B69" s="7" t="s">
        <v>484</v>
      </c>
      <c r="C69" s="681" t="s">
        <v>251</v>
      </c>
      <c r="D69" s="682" t="s">
        <v>251</v>
      </c>
    </row>
    <row r="70" spans="1:4" s="223" customFormat="1" ht="18" customHeight="1">
      <c r="A70" s="625" t="s">
        <v>117</v>
      </c>
      <c r="B70" s="9" t="s">
        <v>485</v>
      </c>
      <c r="C70" s="697" t="s">
        <v>251</v>
      </c>
      <c r="D70" s="679" t="s">
        <v>251</v>
      </c>
    </row>
    <row r="71" spans="1:4" s="223" customFormat="1" ht="18" customHeight="1">
      <c r="A71" s="628" t="s">
        <v>119</v>
      </c>
      <c r="B71" s="10" t="s">
        <v>486</v>
      </c>
      <c r="C71" s="694" t="s">
        <v>250</v>
      </c>
      <c r="D71" s="678" t="s">
        <v>250</v>
      </c>
    </row>
    <row r="72" spans="1:4" s="223" customFormat="1" ht="18" customHeight="1">
      <c r="A72" s="636" t="s">
        <v>120</v>
      </c>
      <c r="B72" s="228" t="s">
        <v>487</v>
      </c>
      <c r="C72" s="696" t="s">
        <v>249</v>
      </c>
      <c r="D72" s="684" t="s">
        <v>610</v>
      </c>
    </row>
    <row r="73" spans="1:4" s="223" customFormat="1" ht="18" customHeight="1">
      <c r="A73" s="621" t="s">
        <v>15</v>
      </c>
      <c r="B73" s="227" t="s">
        <v>488</v>
      </c>
      <c r="C73" s="696" t="s">
        <v>249</v>
      </c>
      <c r="D73" s="700" t="s">
        <v>611</v>
      </c>
    </row>
    <row r="74" spans="1:4" s="223" customFormat="1" ht="18" customHeight="1">
      <c r="A74" s="632" t="s">
        <v>16</v>
      </c>
      <c r="B74" s="10" t="s">
        <v>489</v>
      </c>
      <c r="C74" s="696" t="s">
        <v>249</v>
      </c>
      <c r="D74" s="700" t="s">
        <v>611</v>
      </c>
    </row>
    <row r="75" spans="1:4" s="223" customFormat="1" ht="18" customHeight="1">
      <c r="A75" s="628" t="s">
        <v>121</v>
      </c>
      <c r="B75" s="11" t="s">
        <v>490</v>
      </c>
      <c r="C75" s="698" t="s">
        <v>248</v>
      </c>
      <c r="D75" s="684" t="s">
        <v>248</v>
      </c>
    </row>
    <row r="76" spans="1:4" s="223" customFormat="1" ht="18" customHeight="1">
      <c r="A76" s="627" t="s">
        <v>122</v>
      </c>
      <c r="B76" s="226" t="s">
        <v>491</v>
      </c>
      <c r="C76" s="698" t="s">
        <v>247</v>
      </c>
      <c r="D76" s="684" t="s">
        <v>247</v>
      </c>
    </row>
    <row r="77" spans="1:4" s="223" customFormat="1" ht="18" customHeight="1">
      <c r="A77" s="627" t="s">
        <v>123</v>
      </c>
      <c r="B77" s="225" t="s">
        <v>492</v>
      </c>
      <c r="C77" s="698" t="s">
        <v>246</v>
      </c>
      <c r="D77" s="684" t="s">
        <v>621</v>
      </c>
    </row>
    <row r="78" spans="1:4" s="223" customFormat="1" ht="18" customHeight="1">
      <c r="A78" s="627" t="s">
        <v>124</v>
      </c>
      <c r="B78" s="6" t="s">
        <v>493</v>
      </c>
      <c r="C78" s="698" t="s">
        <v>245</v>
      </c>
      <c r="D78" s="684" t="s">
        <v>245</v>
      </c>
    </row>
    <row r="79" spans="1:4" s="223" customFormat="1" ht="18" customHeight="1">
      <c r="A79" s="627" t="s">
        <v>125</v>
      </c>
      <c r="B79" s="20" t="s">
        <v>494</v>
      </c>
      <c r="C79" s="696" t="s">
        <v>619</v>
      </c>
      <c r="D79" s="684" t="s">
        <v>612</v>
      </c>
    </row>
    <row r="80" spans="1:4" s="223" customFormat="1" ht="18" customHeight="1">
      <c r="A80" s="627" t="s">
        <v>126</v>
      </c>
      <c r="B80" s="6" t="s">
        <v>495</v>
      </c>
      <c r="C80" s="696" t="s">
        <v>244</v>
      </c>
      <c r="D80" s="684" t="s">
        <v>622</v>
      </c>
    </row>
    <row r="81" spans="1:4" s="223" customFormat="1" ht="18" customHeight="1">
      <c r="A81" s="627" t="s">
        <v>127</v>
      </c>
      <c r="B81" s="9" t="s">
        <v>496</v>
      </c>
      <c r="C81" s="696" t="s">
        <v>243</v>
      </c>
      <c r="D81" s="700" t="s">
        <v>243</v>
      </c>
    </row>
    <row r="82" spans="1:4" s="223" customFormat="1" ht="18" customHeight="1">
      <c r="A82" s="637">
        <v>12.2</v>
      </c>
      <c r="B82" s="159" t="s">
        <v>497</v>
      </c>
      <c r="C82" s="698" t="s">
        <v>242</v>
      </c>
      <c r="D82" s="684" t="s">
        <v>242</v>
      </c>
    </row>
    <row r="83" spans="1:4" s="223" customFormat="1" ht="18" customHeight="1">
      <c r="A83" s="627">
        <v>12.3</v>
      </c>
      <c r="B83" s="225" t="s">
        <v>498</v>
      </c>
      <c r="C83" s="696" t="s">
        <v>241</v>
      </c>
      <c r="D83" s="700" t="s">
        <v>241</v>
      </c>
    </row>
    <row r="84" spans="1:4" s="223" customFormat="1" ht="18" customHeight="1">
      <c r="A84" s="627" t="s">
        <v>129</v>
      </c>
      <c r="B84" s="224" t="s">
        <v>499</v>
      </c>
      <c r="C84" s="698" t="s">
        <v>240</v>
      </c>
      <c r="D84" s="684" t="s">
        <v>240</v>
      </c>
    </row>
    <row r="85" spans="1:4" s="223" customFormat="1" ht="18" customHeight="1">
      <c r="A85" s="627" t="s">
        <v>130</v>
      </c>
      <c r="B85" s="224" t="s">
        <v>500</v>
      </c>
      <c r="C85" s="696" t="s">
        <v>239</v>
      </c>
      <c r="D85" s="700" t="s">
        <v>239</v>
      </c>
    </row>
    <row r="86" spans="1:4" s="223" customFormat="1" ht="18" customHeight="1">
      <c r="A86" s="627" t="s">
        <v>131</v>
      </c>
      <c r="B86" s="224" t="s">
        <v>501</v>
      </c>
      <c r="C86" s="696" t="s">
        <v>238</v>
      </c>
      <c r="D86" s="700" t="s">
        <v>238</v>
      </c>
    </row>
    <row r="87" spans="1:4" s="223" customFormat="1" ht="18" customHeight="1">
      <c r="A87" s="627" t="s">
        <v>132</v>
      </c>
      <c r="B87" s="9" t="s">
        <v>502</v>
      </c>
      <c r="C87" s="696" t="s">
        <v>237</v>
      </c>
      <c r="D87" s="700" t="s">
        <v>237</v>
      </c>
    </row>
    <row r="88" spans="1:4" s="223" customFormat="1" ht="18" customHeight="1">
      <c r="A88" s="638">
        <v>12.4</v>
      </c>
      <c r="B88" s="639" t="s">
        <v>503</v>
      </c>
      <c r="C88" s="681" t="s">
        <v>236</v>
      </c>
      <c r="D88" s="682" t="s">
        <v>623</v>
      </c>
    </row>
    <row r="89" spans="1:4" s="223" customFormat="1" ht="16.5">
      <c r="A89" s="690" t="s">
        <v>573</v>
      </c>
      <c r="B89" s="225" t="s">
        <v>627</v>
      </c>
      <c r="C89" s="626" t="s">
        <v>624</v>
      </c>
      <c r="D89" s="682" t="s">
        <v>625</v>
      </c>
    </row>
    <row r="90" spans="1:4" s="223" customFormat="1" ht="16.5">
      <c r="A90" s="690" t="s">
        <v>574</v>
      </c>
      <c r="B90" s="704" t="s">
        <v>628</v>
      </c>
      <c r="C90" s="626" t="s">
        <v>624</v>
      </c>
      <c r="D90" s="682" t="s">
        <v>625</v>
      </c>
    </row>
    <row r="91" spans="1:4" s="223" customFormat="1" ht="17" thickBot="1">
      <c r="A91" s="705" t="s">
        <v>575</v>
      </c>
      <c r="B91" s="706" t="s">
        <v>629</v>
      </c>
      <c r="C91" s="707" t="s">
        <v>624</v>
      </c>
      <c r="D91" s="708" t="s">
        <v>625</v>
      </c>
    </row>
    <row r="92" spans="1:4" ht="24.75" customHeight="1">
      <c r="A92" s="701" t="s">
        <v>626</v>
      </c>
      <c r="B92" s="702"/>
      <c r="C92" s="702"/>
    </row>
    <row r="93" spans="1:4" ht="18" customHeight="1">
      <c r="A93" s="703" t="s">
        <v>207</v>
      </c>
      <c r="B93" s="702"/>
      <c r="C93" s="702"/>
    </row>
    <row r="94" spans="1:4">
      <c r="A94" s="1089" t="s">
        <v>630</v>
      </c>
      <c r="B94" s="1089"/>
      <c r="C94" s="1089"/>
      <c r="D94" s="1089"/>
    </row>
    <row r="95" spans="1:4" ht="17.5" customHeight="1">
      <c r="A95" s="1089" t="s">
        <v>547</v>
      </c>
      <c r="B95" s="1089"/>
      <c r="C95" s="1089"/>
      <c r="D95" s="1089"/>
    </row>
    <row r="96" spans="1:4">
      <c r="A96" s="1089" t="s">
        <v>548</v>
      </c>
      <c r="B96" s="1089"/>
      <c r="C96" s="1089"/>
      <c r="D96" s="1089"/>
    </row>
    <row r="97" spans="1:3" s="222" customFormat="1" ht="18" customHeight="1">
      <c r="A97" s="1083"/>
      <c r="B97" s="1083"/>
      <c r="C97" s="1083"/>
    </row>
    <row r="98" spans="1:3" ht="18.649999999999999" customHeight="1"/>
  </sheetData>
  <mergeCells count="15">
    <mergeCell ref="C8:D8"/>
    <mergeCell ref="C9:D9"/>
    <mergeCell ref="C2:D2"/>
    <mergeCell ref="C3:D3"/>
    <mergeCell ref="C4:D5"/>
    <mergeCell ref="C6:D6"/>
    <mergeCell ref="C7:D7"/>
    <mergeCell ref="A97:C97"/>
    <mergeCell ref="C10:C13"/>
    <mergeCell ref="A14:D14"/>
    <mergeCell ref="A32:D32"/>
    <mergeCell ref="A94:D94"/>
    <mergeCell ref="A95:D95"/>
    <mergeCell ref="A96:D96"/>
    <mergeCell ref="D10:D13"/>
  </mergeCells>
  <printOptions horizontalCentered="1" verticalCentered="1"/>
  <pageMargins left="0.39370078740157483" right="0.39370078740157483" top="0.15748031496062992" bottom="0.19685039370078741" header="0.23622047244094491" footer="0.27559055118110237"/>
  <pageSetup paperSize="9" scale="52" fitToHeight="0" orientation="portrait" r:id="rId1"/>
  <headerFooter scaleWithDoc="0"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985dcd2-383f-4365-934c-1cf241a7a80e" xsi:nil="true"/>
    <lcf76f155ced4ddcb4097134ff3c332f xmlns="b48b13b5-62c0-47fb-ac8f-3d37e703abc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CA2A796C9608E49823DE7BEDD57640C" ma:contentTypeVersion="13" ma:contentTypeDescription="Create a new document." ma:contentTypeScope="" ma:versionID="dd8916b7c3a96add60dbe6643edf4132">
  <xsd:schema xmlns:xsd="http://www.w3.org/2001/XMLSchema" xmlns:xs="http://www.w3.org/2001/XMLSchema" xmlns:p="http://schemas.microsoft.com/office/2006/metadata/properties" xmlns:ns2="b48b13b5-62c0-47fb-ac8f-3d37e703abca" xmlns:ns3="f985dcd2-383f-4365-934c-1cf241a7a80e" targetNamespace="http://schemas.microsoft.com/office/2006/metadata/properties" ma:root="true" ma:fieldsID="3425bb9f283890b71c06a63507c94948" ns2:_="" ns3:_="">
    <xsd:import namespace="b48b13b5-62c0-47fb-ac8f-3d37e703abca"/>
    <xsd:import namespace="f985dcd2-383f-4365-934c-1cf241a7a8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8b13b5-62c0-47fb-ac8f-3d37e703ab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85dcd2-383f-4365-934c-1cf241a7a80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361b085-f03b-4a90-bf23-9939eaaaf77f}" ma:internalName="TaxCatchAll" ma:showField="CatchAllData" ma:web="f985dcd2-383f-4365-934c-1cf241a7a8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3A958E-B85D-4296-AF33-3F7E403A51CF}">
  <ds:schemaRefs>
    <ds:schemaRef ds:uri="http://schemas.microsoft.com/sharepoint/v3/contenttype/forms"/>
  </ds:schemaRefs>
</ds:datastoreItem>
</file>

<file path=customXml/itemProps2.xml><?xml version="1.0" encoding="utf-8"?>
<ds:datastoreItem xmlns:ds="http://schemas.openxmlformats.org/officeDocument/2006/customXml" ds:itemID="{B4D7138F-94AD-40C6-A3BF-43A9C083F7C5}">
  <ds:schemaRefs>
    <ds:schemaRef ds:uri="http://schemas.openxmlformats.org/package/2006/metadata/core-properties"/>
    <ds:schemaRef ds:uri="http://www.w3.org/XML/1998/namespace"/>
    <ds:schemaRef ds:uri="http://purl.org/dc/dcmitype/"/>
    <ds:schemaRef ds:uri="http://purl.org/dc/elements/1.1/"/>
    <ds:schemaRef ds:uri="http://schemas.microsoft.com/office/2006/metadata/properties"/>
    <ds:schemaRef ds:uri="http://schemas.microsoft.com/office/infopath/2007/PartnerControls"/>
    <ds:schemaRef ds:uri="http://schemas.microsoft.com/office/2006/documentManagement/types"/>
    <ds:schemaRef ds:uri="82302deb-32b0-442b-bedc-ba64a9aa8ccd"/>
    <ds:schemaRef ds:uri="cc7ce8ca-8f52-44ec-9496-3c41d0f5ad18"/>
    <ds:schemaRef ds:uri="http://purl.org/dc/terms/"/>
    <ds:schemaRef ds:uri="f985dcd2-383f-4365-934c-1cf241a7a80e"/>
    <ds:schemaRef ds:uri="b48b13b5-62c0-47fb-ac8f-3d37e703abca"/>
  </ds:schemaRefs>
</ds:datastoreItem>
</file>

<file path=customXml/itemProps3.xml><?xml version="1.0" encoding="utf-8"?>
<ds:datastoreItem xmlns:ds="http://schemas.openxmlformats.org/officeDocument/2006/customXml" ds:itemID="{E818756C-DEE4-450D-802B-1D2A193164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8b13b5-62c0-47fb-ac8f-3d37e703abca"/>
    <ds:schemaRef ds:uri="f985dcd2-383f-4365-934c-1cf241a7a8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COUVERTURE  </vt:lpstr>
      <vt:lpstr>INSTRUCTIONS</vt:lpstr>
      <vt:lpstr>DÉFINITIONS</vt:lpstr>
      <vt:lpstr>QC1|Prod. primaires|Production</vt:lpstr>
      <vt:lpstr>QC2 |Prod. primaires |Commerce</vt:lpstr>
      <vt:lpstr>QC3 |Prod. secondaires|Commerce</vt:lpstr>
      <vt:lpstr>MÉTADONNÉES</vt:lpstr>
      <vt:lpstr>SUGGESTIONS</vt:lpstr>
      <vt:lpstr>Annexe 1 | QC1-Renvois</vt:lpstr>
      <vt:lpstr>Annexe 2 | QC2-Renvois</vt:lpstr>
      <vt:lpstr>Annexe 3 | JQ3-Corres.</vt:lpstr>
      <vt:lpstr>Annexe 4 |QC2-QC3-Renvois</vt:lpstr>
      <vt:lpstr>Annexe5 | Territoires tropicaux</vt:lpstr>
      <vt:lpstr>'Annexe 1 | QC1-Renvois'!Print_Area</vt:lpstr>
      <vt:lpstr>'Annexe 2 | QC2-Renvois'!Print_Area</vt:lpstr>
      <vt:lpstr>'COUVERTURE  '!Print_Area</vt:lpstr>
      <vt:lpstr>DÉFINITIONS!Print_Area</vt:lpstr>
      <vt:lpstr>INSTRUCTIONS!Print_Area</vt:lpstr>
      <vt:lpstr>'QC1|Prod. primaires|Production'!Print_Area</vt:lpstr>
      <vt:lpstr>'QC2 |Prod. primaires |Commerce'!Print_Area</vt:lpstr>
      <vt:lpstr>'QC3 |Prod. secondaires|Commerce'!Print_Area</vt:lpstr>
      <vt:lpstr>'Annexe 1 | QC1-Renvois'!Print_Titles</vt:lpstr>
      <vt:lpstr>'QC1|Prod. primaires|Production'!Print_Titles</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EUROSTAT;FAO;ITTO;UNECE</dc:creator>
  <cp:lastModifiedBy>Lebedys, Arvydas (NFOP)</cp:lastModifiedBy>
  <cp:lastPrinted>2026-06-10T04:11:27Z</cp:lastPrinted>
  <dcterms:created xsi:type="dcterms:W3CDTF">1998-09-16T16:39:33Z</dcterms:created>
  <dcterms:modified xsi:type="dcterms:W3CDTF">2026-06-10T04:11:47Z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0x0101002CA2A796C9608E49823DE7BEDD57640C</vt:lpwstr>
  </property>
  <property fmtid="{D5CDD505-2E9C-101B-9397-08002B2CF9AE}" pid="3" name="TaxKeyword">
    <vt:lpwstr/>
  </property>
  <property fmtid="{D5CDD505-2E9C-101B-9397-08002B2CF9AE}" pid="4" name="MediaServiceImageTags">
    <vt:lpwstr/>
  </property>
  <property fmtid="{D5CDD505-2E9C-101B-9397-08002B2CF9AE}" pid="5" name="Weight">
    <vt:lpwstr/>
  </property>
  <property fmtid="{D5CDD505-2E9C-101B-9397-08002B2CF9AE}" pid="6" name="Order">
    <vt:r8>439497100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